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11CD0072-85FC-48A9-94E0-5642DD6A9E2E}" xr6:coauthVersionLast="47" xr6:coauthVersionMax="47" xr10:uidLastSave="{00000000-0000-0000-0000-000000000000}"/>
  <bookViews>
    <workbookView xWindow="-28920" yWindow="-120" windowWidth="29040" windowHeight="15990" activeTab="2"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<sst xmlns="http://schemas.openxmlformats.org/spreadsheetml/2006/main" count="58447" uniqueCount="5039">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</sst>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4">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44" fillId="8" borderId="2" xfId="0" applyFont="1" applyFill="1" applyBorder="1" applyAlignment="1">
      <alignment horizontal="center" vertical="center"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89" t="s">
        <v>0</v>
      </c>
      <c r="E2" s="389"/>
      <c r="F2" s="389"/>
      <c r="G2" s="389"/>
      <c r="H2" s="389"/>
      <c r="I2" s="390"/>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89" t="s">
        <v>74</v>
      </c>
      <c r="D2" s="389"/>
      <c r="E2" s="389"/>
      <c r="F2" s="389"/>
      <c r="G2" s="389"/>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abSelected="1" topLeftCell="A46" zoomScale="85" zoomScaleNormal="85" workbookViewId="0">
      <pane xSplit="12" topLeftCell="AP1" activePane="topRight" state="frozen"/>
      <selection activeCell="E17" sqref="E17"/>
      <selection pane="topRight" activeCell="AY13" sqref="AY13"/>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193</v>
      </c>
      <c r="AK6" s="71" t="s">
        <v>161</v>
      </c>
      <c r="AL6" s="71" t="s">
        <v>161</v>
      </c>
      <c r="AM6" s="70" t="s">
        <v>328</v>
      </c>
      <c r="AN6" s="71" t="s">
        <v>161</v>
      </c>
      <c r="AO6" s="71" t="s">
        <v>161</v>
      </c>
      <c r="AP6" s="71" t="s">
        <v>161</v>
      </c>
      <c r="AQ6" s="70" t="s">
        <v>331</v>
      </c>
      <c r="AR6" s="71" t="s">
        <v>161</v>
      </c>
      <c r="AS6" s="71"/>
      <c r="AT6" s="71" t="s">
        <v>161</v>
      </c>
    </row>
    <row r="7" spans="1:67" ht="25.15" customHeight="1" thickBot="1">
      <c r="D7" s="72">
        <v>0.1</v>
      </c>
      <c r="E7" s="73" t="s">
        <v>162</v>
      </c>
      <c r="F7" s="73"/>
      <c r="G7" s="74"/>
      <c r="H7" s="74"/>
      <c r="I7" s="74"/>
      <c r="J7" s="74"/>
      <c r="K7" s="74"/>
      <c r="L7" s="75" t="s">
        <v>163</v>
      </c>
      <c r="M7" s="57"/>
      <c r="N7" s="76" t="s">
        <v>164</v>
      </c>
      <c r="O7" s="77" t="s">
        <v>165</v>
      </c>
      <c r="P7" s="77" t="s">
        <v>166</v>
      </c>
      <c r="Q7" s="77" t="s">
        <v>164</v>
      </c>
      <c r="R7" s="77"/>
      <c r="S7" s="66" t="s">
        <v>167</v>
      </c>
      <c r="T7" s="37"/>
      <c r="U7" s="37"/>
      <c r="V7" s="68"/>
      <c r="W7" s="68"/>
      <c r="X7" s="68"/>
      <c r="Y7" s="68"/>
      <c r="Z7" s="68"/>
      <c r="AA7" s="68"/>
      <c r="AB7" s="68"/>
      <c r="AE7" s="68"/>
      <c r="AG7" s="68"/>
      <c r="AH7" s="78"/>
      <c r="AJ7" s="79" t="s">
        <v>168</v>
      </c>
      <c r="AK7" s="80"/>
      <c r="AL7" s="81"/>
      <c r="AM7" s="80" t="s">
        <v>169</v>
      </c>
      <c r="AN7" s="81"/>
      <c r="AO7" s="82" t="s">
        <v>161</v>
      </c>
      <c r="AP7" s="82" t="s">
        <v>161</v>
      </c>
      <c r="AQ7" s="83" t="s">
        <v>170</v>
      </c>
      <c r="AR7" s="82" t="s">
        <v>161</v>
      </c>
      <c r="AS7" s="82"/>
      <c r="AT7" s="82" t="s">
        <v>161</v>
      </c>
    </row>
    <row r="8" spans="1:67" ht="25.15" customHeight="1" thickBot="1">
      <c r="C8" s="32" t="s">
        <v>144</v>
      </c>
      <c r="D8" s="58" t="s">
        <v>171</v>
      </c>
      <c r="E8" s="59"/>
      <c r="F8" s="84" t="s">
        <v>172</v>
      </c>
      <c r="G8" s="59"/>
      <c r="H8" s="59"/>
      <c r="I8" s="59"/>
      <c r="J8" s="59"/>
      <c r="K8" s="59"/>
      <c r="L8" s="60"/>
      <c r="M8" s="57"/>
      <c r="N8" s="61" t="s">
        <v>26</v>
      </c>
      <c r="O8" s="63" t="s">
        <v>27</v>
      </c>
      <c r="P8" s="63" t="s">
        <v>31</v>
      </c>
      <c r="Q8" s="85" t="s">
        <v>28</v>
      </c>
      <c r="R8" s="86" t="s">
        <v>173</v>
      </c>
      <c r="S8" s="86" t="s">
        <v>174</v>
      </c>
      <c r="T8" s="86"/>
      <c r="U8" s="86"/>
      <c r="V8" s="87"/>
      <c r="W8" s="87"/>
      <c r="X8" s="87"/>
      <c r="Y8" s="87"/>
      <c r="Z8" s="87"/>
      <c r="AA8" s="87"/>
      <c r="AB8" s="87"/>
      <c r="AC8" s="87"/>
      <c r="AD8" s="87"/>
      <c r="AE8" s="87"/>
      <c r="AF8" s="87"/>
      <c r="AG8" s="87"/>
      <c r="AH8" s="87"/>
      <c r="AJ8" s="70" t="s">
        <v>193</v>
      </c>
      <c r="AK8" s="70" t="s">
        <v>194</v>
      </c>
      <c r="AL8" s="71" t="s">
        <v>161</v>
      </c>
      <c r="AM8" s="71" t="s">
        <v>161</v>
      </c>
      <c r="AN8" s="71" t="s">
        <v>161</v>
      </c>
      <c r="AO8" s="71" t="s">
        <v>161</v>
      </c>
      <c r="AP8" s="71" t="s">
        <v>161</v>
      </c>
      <c r="AQ8" s="71" t="s">
        <v>161</v>
      </c>
      <c r="AR8" s="71" t="s">
        <v>161</v>
      </c>
      <c r="AS8" s="71"/>
      <c r="AT8" s="71" t="s">
        <v>161</v>
      </c>
      <c r="AU8" s="88"/>
      <c r="AV8" s="89" t="s">
        <v>104</v>
      </c>
      <c r="AW8" s="89" t="s">
        <v>161</v>
      </c>
      <c r="AX8" s="89" t="s">
        <v>161</v>
      </c>
      <c r="AY8" s="89" t="s">
        <v>161</v>
      </c>
      <c r="AZ8" s="89" t="s">
        <v>161</v>
      </c>
      <c r="BA8" s="89" t="s">
        <v>161</v>
      </c>
      <c r="BB8" s="89" t="s">
        <v>161</v>
      </c>
      <c r="BC8" s="89" t="s">
        <v>161</v>
      </c>
      <c r="BD8" s="89" t="s">
        <v>161</v>
      </c>
      <c r="BE8" s="89" t="s">
        <v>161</v>
      </c>
      <c r="BF8" s="89" t="s">
        <v>161</v>
      </c>
      <c r="BG8" s="89" t="s">
        <v>161</v>
      </c>
    </row>
    <row r="9" spans="1:67" ht="25.15" customHeight="1">
      <c r="D9" s="72">
        <v>1.1000000000000001</v>
      </c>
      <c r="E9" s="90" t="s">
        <v>175</v>
      </c>
      <c r="F9" s="91" t="s">
        <v>176</v>
      </c>
      <c r="G9" s="92" t="s">
        <v>25</v>
      </c>
      <c r="H9" s="92" t="s">
        <v>161</v>
      </c>
      <c r="I9" s="92" t="s">
        <v>161</v>
      </c>
      <c r="J9" s="93" t="s">
        <v>161</v>
      </c>
      <c r="K9" s="93" t="s">
        <v>161</v>
      </c>
      <c r="L9" s="94" t="s">
        <v>177</v>
      </c>
      <c r="M9" s="95"/>
      <c r="N9" s="76" t="s">
        <v>178</v>
      </c>
      <c r="O9" s="77" t="s">
        <v>164</v>
      </c>
      <c r="P9" s="77"/>
      <c r="Q9" s="77" t="s">
        <v>179</v>
      </c>
      <c r="R9" s="96"/>
      <c r="S9" s="97"/>
      <c r="T9" s="98"/>
      <c r="U9" s="98"/>
      <c r="V9" s="98"/>
      <c r="W9" s="98"/>
      <c r="X9" s="98"/>
      <c r="Y9" s="98"/>
      <c r="Z9" s="98"/>
      <c r="AA9" s="99"/>
      <c r="AB9" s="99"/>
      <c r="AC9" s="98"/>
      <c r="AD9" s="100"/>
      <c r="AE9" s="100"/>
      <c r="AF9" s="98"/>
      <c r="AG9" s="98"/>
      <c r="AH9" s="98"/>
      <c r="AJ9" s="79" t="s">
        <v>168</v>
      </c>
      <c r="AK9" s="79" t="s">
        <v>180</v>
      </c>
      <c r="AL9" s="82" t="s">
        <v>161</v>
      </c>
      <c r="AM9" s="82" t="s">
        <v>161</v>
      </c>
      <c r="AN9" s="82" t="s">
        <v>161</v>
      </c>
      <c r="AO9" s="82" t="s">
        <v>161</v>
      </c>
      <c r="AP9" s="82" t="s">
        <v>161</v>
      </c>
      <c r="AQ9" s="82" t="s">
        <v>161</v>
      </c>
      <c r="AR9" s="82" t="s">
        <v>161</v>
      </c>
      <c r="AS9" s="82"/>
      <c r="AT9" s="82" t="s">
        <v>161</v>
      </c>
      <c r="AV9" s="101">
        <f>'2.C Input'!E23</f>
        <v>0.1</v>
      </c>
      <c r="AW9" s="82" t="s">
        <v>161</v>
      </c>
      <c r="AX9" s="82" t="s">
        <v>161</v>
      </c>
      <c r="AY9" s="82" t="s">
        <v>161</v>
      </c>
      <c r="AZ9" s="82" t="s">
        <v>161</v>
      </c>
      <c r="BA9" s="82" t="s">
        <v>161</v>
      </c>
      <c r="BB9" s="82" t="s">
        <v>161</v>
      </c>
      <c r="BC9" s="82" t="s">
        <v>161</v>
      </c>
      <c r="BD9" s="82" t="s">
        <v>161</v>
      </c>
      <c r="BE9" s="82" t="s">
        <v>161</v>
      </c>
      <c r="BF9" s="82" t="s">
        <v>161</v>
      </c>
      <c r="BG9" s="82" t="s">
        <v>161</v>
      </c>
    </row>
    <row r="10" spans="1:67" ht="25.15" customHeight="1">
      <c r="D10" s="72">
        <v>1.2</v>
      </c>
      <c r="E10" s="73" t="s">
        <v>181</v>
      </c>
      <c r="F10" s="91"/>
      <c r="G10" s="102" t="s">
        <v>30</v>
      </c>
      <c r="H10" s="92" t="s">
        <v>161</v>
      </c>
      <c r="I10" s="92" t="s">
        <v>161</v>
      </c>
      <c r="J10" s="93" t="s">
        <v>161</v>
      </c>
      <c r="K10" s="93" t="s">
        <v>161</v>
      </c>
      <c r="L10" s="75" t="s">
        <v>182</v>
      </c>
      <c r="M10" s="57"/>
      <c r="N10" s="103" t="s">
        <v>178</v>
      </c>
      <c r="O10" s="98" t="s">
        <v>164</v>
      </c>
      <c r="P10" s="98" t="s">
        <v>164</v>
      </c>
      <c r="Q10" s="98" t="s">
        <v>179</v>
      </c>
      <c r="R10" s="96"/>
      <c r="S10" s="97"/>
      <c r="T10" s="104"/>
      <c r="U10" s="104"/>
      <c r="V10" s="104"/>
      <c r="W10" s="104"/>
      <c r="X10" s="104"/>
      <c r="Y10" s="104"/>
      <c r="Z10" s="104"/>
      <c r="AA10" s="104"/>
      <c r="AB10" s="104"/>
      <c r="AC10" s="98"/>
      <c r="AD10" s="100"/>
      <c r="AE10" s="100"/>
      <c r="AF10" s="98"/>
      <c r="AG10" s="98"/>
      <c r="AH10" s="98"/>
      <c r="AJ10" s="79" t="s">
        <v>168</v>
      </c>
      <c r="AK10" s="79" t="s">
        <v>180</v>
      </c>
      <c r="AL10" s="82" t="s">
        <v>161</v>
      </c>
      <c r="AM10" s="82" t="s">
        <v>161</v>
      </c>
      <c r="AN10" s="82" t="s">
        <v>161</v>
      </c>
      <c r="AO10" s="82" t="s">
        <v>161</v>
      </c>
      <c r="AP10" s="82" t="s">
        <v>161</v>
      </c>
      <c r="AQ10" s="82" t="s">
        <v>161</v>
      </c>
      <c r="AR10" s="82" t="s">
        <v>161</v>
      </c>
      <c r="AS10" s="82"/>
      <c r="AT10" s="82" t="s">
        <v>161</v>
      </c>
      <c r="AV10" s="79">
        <f>'2.C Input'!E23</f>
        <v>0.1</v>
      </c>
      <c r="AW10" s="82" t="s">
        <v>161</v>
      </c>
      <c r="AX10" s="82" t="s">
        <v>161</v>
      </c>
      <c r="AY10" s="82" t="s">
        <v>161</v>
      </c>
      <c r="AZ10" s="82" t="s">
        <v>161</v>
      </c>
      <c r="BA10" s="82" t="s">
        <v>161</v>
      </c>
      <c r="BB10" s="82" t="s">
        <v>161</v>
      </c>
      <c r="BC10" s="82" t="s">
        <v>161</v>
      </c>
      <c r="BD10" s="82" t="s">
        <v>161</v>
      </c>
      <c r="BE10" s="82" t="s">
        <v>161</v>
      </c>
      <c r="BF10" s="82" t="s">
        <v>161</v>
      </c>
      <c r="BG10" s="82" t="s">
        <v>161</v>
      </c>
    </row>
    <row r="11" spans="1:67" ht="25.15" customHeight="1">
      <c r="D11" s="72">
        <v>1.3</v>
      </c>
      <c r="E11" s="73" t="s">
        <v>183</v>
      </c>
      <c r="F11" s="105"/>
      <c r="G11" s="102" t="s">
        <v>161</v>
      </c>
      <c r="H11" s="102" t="s">
        <v>161</v>
      </c>
      <c r="I11" s="102" t="s">
        <v>161</v>
      </c>
      <c r="J11" s="102" t="s">
        <v>161</v>
      </c>
      <c r="K11" s="106" t="s">
        <v>173</v>
      </c>
      <c r="L11" s="75" t="s">
        <v>184</v>
      </c>
      <c r="M11" s="57"/>
      <c r="N11" s="107"/>
      <c r="O11" s="104"/>
      <c r="P11" s="104"/>
      <c r="Q11" s="104"/>
      <c r="R11" s="98" t="s">
        <v>164</v>
      </c>
      <c r="S11" s="97"/>
      <c r="T11" s="104"/>
      <c r="U11" s="104"/>
      <c r="V11" s="104"/>
      <c r="W11" s="104"/>
      <c r="X11" s="104"/>
      <c r="Y11" s="104"/>
      <c r="Z11" s="104"/>
      <c r="AA11" s="104"/>
      <c r="AB11" s="104"/>
      <c r="AC11" s="104"/>
      <c r="AD11" s="100"/>
      <c r="AE11" s="100"/>
      <c r="AF11" s="104"/>
      <c r="AG11" s="104"/>
      <c r="AH11" s="104"/>
      <c r="AJ11" s="79" t="s">
        <v>168</v>
      </c>
      <c r="AK11" s="82" t="s">
        <v>161</v>
      </c>
      <c r="AL11" s="82" t="s">
        <v>161</v>
      </c>
      <c r="AM11" s="82" t="s">
        <v>161</v>
      </c>
      <c r="AN11" s="82" t="s">
        <v>161</v>
      </c>
      <c r="AO11" s="82" t="s">
        <v>161</v>
      </c>
      <c r="AP11" s="82" t="s">
        <v>161</v>
      </c>
      <c r="AQ11" s="82" t="s">
        <v>161</v>
      </c>
      <c r="AR11" s="82" t="s">
        <v>161</v>
      </c>
      <c r="AS11" s="82"/>
      <c r="AT11" s="82" t="s">
        <v>161</v>
      </c>
      <c r="AV11" s="82" t="s">
        <v>161</v>
      </c>
      <c r="AW11" s="82" t="s">
        <v>161</v>
      </c>
      <c r="AX11" s="82" t="s">
        <v>161</v>
      </c>
      <c r="AY11" s="82" t="s">
        <v>161</v>
      </c>
      <c r="AZ11" s="82" t="s">
        <v>161</v>
      </c>
      <c r="BA11" s="82" t="s">
        <v>161</v>
      </c>
      <c r="BB11" s="82" t="s">
        <v>161</v>
      </c>
      <c r="BC11" s="82" t="s">
        <v>161</v>
      </c>
      <c r="BD11" s="82" t="s">
        <v>161</v>
      </c>
      <c r="BE11" s="82" t="s">
        <v>161</v>
      </c>
      <c r="BF11" s="82" t="s">
        <v>161</v>
      </c>
      <c r="BG11" s="82" t="s">
        <v>161</v>
      </c>
    </row>
    <row r="12" spans="1:67" ht="25.15" customHeight="1" thickBot="1">
      <c r="D12" s="72">
        <v>1.4</v>
      </c>
      <c r="E12" s="73" t="s">
        <v>185</v>
      </c>
      <c r="F12" s="105"/>
      <c r="G12" s="102" t="s">
        <v>161</v>
      </c>
      <c r="H12" s="102" t="s">
        <v>161</v>
      </c>
      <c r="I12" s="102" t="s">
        <v>161</v>
      </c>
      <c r="J12" s="102" t="s">
        <v>161</v>
      </c>
      <c r="K12" s="106" t="s">
        <v>174</v>
      </c>
      <c r="L12" s="75" t="s">
        <v>186</v>
      </c>
      <c r="M12" s="57"/>
      <c r="N12" s="108"/>
      <c r="O12" s="109"/>
      <c r="P12" s="109"/>
      <c r="Q12" s="109"/>
      <c r="R12" s="110"/>
      <c r="S12" s="111" t="s">
        <v>164</v>
      </c>
      <c r="T12" s="104"/>
      <c r="U12" s="104"/>
      <c r="V12" s="104"/>
      <c r="W12" s="104"/>
      <c r="X12" s="104"/>
      <c r="Y12" s="104"/>
      <c r="Z12" s="104"/>
      <c r="AA12" s="104"/>
      <c r="AB12" s="104"/>
      <c r="AC12" s="104"/>
      <c r="AD12" s="100"/>
      <c r="AE12" s="100"/>
      <c r="AF12" s="104"/>
      <c r="AG12" s="104"/>
      <c r="AH12" s="104"/>
      <c r="AJ12" s="79" t="s">
        <v>168</v>
      </c>
      <c r="AK12" s="82" t="s">
        <v>161</v>
      </c>
      <c r="AL12" s="82" t="s">
        <v>161</v>
      </c>
      <c r="AM12" s="82" t="s">
        <v>161</v>
      </c>
      <c r="AN12" s="82" t="s">
        <v>161</v>
      </c>
      <c r="AO12" s="82" t="s">
        <v>161</v>
      </c>
      <c r="AP12" s="82" t="s">
        <v>161</v>
      </c>
      <c r="AQ12" s="82" t="s">
        <v>161</v>
      </c>
      <c r="AR12" s="82" t="s">
        <v>161</v>
      </c>
      <c r="AS12" s="82"/>
      <c r="AT12" s="82" t="s">
        <v>161</v>
      </c>
      <c r="AV12" s="82" t="s">
        <v>161</v>
      </c>
      <c r="AW12" s="82" t="s">
        <v>161</v>
      </c>
      <c r="AX12" s="82" t="s">
        <v>161</v>
      </c>
      <c r="AY12" s="82" t="s">
        <v>161</v>
      </c>
      <c r="AZ12" s="82" t="s">
        <v>161</v>
      </c>
      <c r="BA12" s="82" t="s">
        <v>161</v>
      </c>
      <c r="BB12" s="82" t="s">
        <v>161</v>
      </c>
      <c r="BC12" s="82" t="s">
        <v>161</v>
      </c>
      <c r="BD12" s="82" t="s">
        <v>161</v>
      </c>
      <c r="BE12" s="82" t="s">
        <v>161</v>
      </c>
      <c r="BF12" s="82" t="s">
        <v>161</v>
      </c>
      <c r="BG12" s="82" t="s">
        <v>161</v>
      </c>
    </row>
    <row r="13" spans="1:67" ht="25.15" customHeight="1" thickBot="1">
      <c r="C13" s="32" t="s">
        <v>144</v>
      </c>
      <c r="D13" s="58" t="s">
        <v>187</v>
      </c>
      <c r="E13" s="59"/>
      <c r="F13" s="59"/>
      <c r="G13" s="59"/>
      <c r="H13" s="59"/>
      <c r="I13" s="59"/>
      <c r="J13" s="112"/>
      <c r="K13" s="112"/>
      <c r="L13" s="60"/>
      <c r="M13" s="57"/>
      <c r="N13" s="61" t="s">
        <v>188</v>
      </c>
      <c r="O13" s="113" t="s">
        <v>70</v>
      </c>
      <c r="P13" s="63" t="s">
        <v>57</v>
      </c>
      <c r="Q13" s="113" t="s">
        <v>71</v>
      </c>
      <c r="R13" s="63" t="s">
        <v>189</v>
      </c>
      <c r="S13" s="85" t="s">
        <v>73</v>
      </c>
      <c r="T13" s="86" t="s">
        <v>190</v>
      </c>
      <c r="U13" s="86" t="s">
        <v>191</v>
      </c>
      <c r="V13" s="114" t="s">
        <v>192</v>
      </c>
      <c r="W13" s="115" t="s">
        <v>69</v>
      </c>
      <c r="X13" s="86"/>
      <c r="Y13" s="86"/>
      <c r="Z13" s="86"/>
      <c r="AA13" s="86"/>
      <c r="AB13" s="86"/>
      <c r="AC13" s="116"/>
      <c r="AD13" s="116"/>
      <c r="AE13" s="116"/>
      <c r="AF13" s="116"/>
      <c r="AG13" s="116"/>
      <c r="AH13" s="116"/>
      <c r="AJ13" s="71" t="s">
        <v>193</v>
      </c>
      <c r="AK13" s="71" t="s">
        <v>194</v>
      </c>
      <c r="AL13" s="71" t="s">
        <v>161</v>
      </c>
      <c r="AM13" s="71" t="s">
        <v>161</v>
      </c>
      <c r="AN13" s="71" t="s">
        <v>161</v>
      </c>
      <c r="AO13" s="71" t="s">
        <v>161</v>
      </c>
      <c r="AP13" s="71" t="s">
        <v>195</v>
      </c>
      <c r="AQ13" s="71" t="s">
        <v>161</v>
      </c>
      <c r="AR13" s="71" t="s">
        <v>161</v>
      </c>
      <c r="AS13" s="71"/>
      <c r="AT13" s="71" t="s">
        <v>161</v>
      </c>
      <c r="AU13" s="88"/>
      <c r="AV13" s="89" t="s">
        <v>104</v>
      </c>
      <c r="AW13" s="89" t="s">
        <v>161</v>
      </c>
      <c r="AX13" s="89" t="s">
        <v>161</v>
      </c>
      <c r="AY13" s="89" t="s">
        <v>161</v>
      </c>
      <c r="AZ13" s="89" t="s">
        <v>161</v>
      </c>
      <c r="BA13" s="89" t="s">
        <v>161</v>
      </c>
      <c r="BB13" s="89" t="s">
        <v>161</v>
      </c>
      <c r="BC13" s="89" t="s">
        <v>161</v>
      </c>
      <c r="BD13" s="117" t="s">
        <v>134</v>
      </c>
      <c r="BE13" s="388" t="s">
        <v>136</v>
      </c>
      <c r="BF13" s="89" t="s">
        <v>161</v>
      </c>
      <c r="BG13" s="89" t="s">
        <v>161</v>
      </c>
    </row>
    <row r="14" spans="1:67" ht="25.15" customHeight="1">
      <c r="D14" s="72">
        <v>2.1</v>
      </c>
      <c r="E14" s="73" t="s">
        <v>196</v>
      </c>
      <c r="F14" s="91" t="s">
        <v>197</v>
      </c>
      <c r="G14" s="102" t="s">
        <v>161</v>
      </c>
      <c r="H14" s="102" t="s">
        <v>161</v>
      </c>
      <c r="I14" s="102" t="s">
        <v>161</v>
      </c>
      <c r="J14" s="102" t="s">
        <v>161</v>
      </c>
      <c r="K14" s="106" t="s">
        <v>190</v>
      </c>
      <c r="L14" s="75" t="s">
        <v>198</v>
      </c>
      <c r="M14" s="57"/>
      <c r="N14" s="107"/>
      <c r="O14" s="104"/>
      <c r="P14" s="104"/>
      <c r="Q14" s="104"/>
      <c r="R14" s="104"/>
      <c r="S14" s="118"/>
      <c r="T14" s="98" t="s">
        <v>164</v>
      </c>
      <c r="U14" s="98"/>
      <c r="V14" s="119"/>
      <c r="W14" s="119"/>
      <c r="X14" s="104"/>
      <c r="Y14" s="104"/>
      <c r="Z14" s="104"/>
      <c r="AA14" s="104"/>
      <c r="AB14" s="104"/>
      <c r="AC14" s="100"/>
      <c r="AD14" s="100"/>
      <c r="AE14" s="100"/>
      <c r="AF14" s="100"/>
      <c r="AG14" s="100"/>
      <c r="AH14" s="100"/>
      <c r="AJ14" s="79" t="s">
        <v>168</v>
      </c>
      <c r="AK14" s="82" t="s">
        <v>161</v>
      </c>
      <c r="AL14" s="82" t="s">
        <v>161</v>
      </c>
      <c r="AM14" s="82" t="s">
        <v>161</v>
      </c>
      <c r="AN14" s="82" t="s">
        <v>161</v>
      </c>
      <c r="AO14" s="82" t="s">
        <v>161</v>
      </c>
      <c r="AP14" s="82" t="s">
        <v>161</v>
      </c>
      <c r="AQ14" s="82" t="s">
        <v>161</v>
      </c>
      <c r="AR14" s="82" t="s">
        <v>161</v>
      </c>
      <c r="AS14" s="82"/>
      <c r="AT14" s="82" t="s">
        <v>161</v>
      </c>
      <c r="AV14" s="82" t="s">
        <v>161</v>
      </c>
      <c r="AW14" s="82" t="s">
        <v>161</v>
      </c>
      <c r="AX14" s="82" t="s">
        <v>161</v>
      </c>
      <c r="AY14" s="82" t="s">
        <v>161</v>
      </c>
      <c r="AZ14" s="82" t="s">
        <v>161</v>
      </c>
      <c r="BA14" s="82" t="s">
        <v>161</v>
      </c>
      <c r="BB14" s="82" t="s">
        <v>161</v>
      </c>
      <c r="BC14" s="82" t="s">
        <v>161</v>
      </c>
      <c r="BD14" s="82" t="s">
        <v>161</v>
      </c>
      <c r="BE14" s="82" t="s">
        <v>161</v>
      </c>
      <c r="BF14" s="82" t="s">
        <v>161</v>
      </c>
      <c r="BG14" s="82" t="s">
        <v>161</v>
      </c>
    </row>
    <row r="15" spans="1:67" ht="25.15" customHeight="1">
      <c r="D15" s="72">
        <v>2.2000000000000002</v>
      </c>
      <c r="E15" s="73" t="s">
        <v>199</v>
      </c>
      <c r="F15" s="91" t="s">
        <v>200</v>
      </c>
      <c r="G15" s="102" t="s">
        <v>161</v>
      </c>
      <c r="H15" s="102" t="s">
        <v>161</v>
      </c>
      <c r="I15" s="102" t="s">
        <v>161</v>
      </c>
      <c r="J15" s="102" t="s">
        <v>161</v>
      </c>
      <c r="K15" s="106" t="s">
        <v>191</v>
      </c>
      <c r="L15" s="75" t="s">
        <v>201</v>
      </c>
      <c r="M15" s="57"/>
      <c r="N15" s="107"/>
      <c r="O15" s="104"/>
      <c r="P15" s="104"/>
      <c r="Q15" s="104"/>
      <c r="R15" s="104"/>
      <c r="S15" s="104"/>
      <c r="T15" s="98"/>
      <c r="U15" s="98" t="s">
        <v>164</v>
      </c>
      <c r="V15" s="119"/>
      <c r="W15" s="119"/>
      <c r="X15" s="104"/>
      <c r="Y15" s="104"/>
      <c r="Z15" s="104"/>
      <c r="AA15" s="104"/>
      <c r="AB15" s="104"/>
      <c r="AC15" s="100"/>
      <c r="AD15" s="100"/>
      <c r="AE15" s="100"/>
      <c r="AF15" s="100"/>
      <c r="AG15" s="100"/>
      <c r="AH15" s="100"/>
      <c r="AJ15" s="79" t="s">
        <v>168</v>
      </c>
      <c r="AK15" s="82" t="s">
        <v>161</v>
      </c>
      <c r="AL15" s="82" t="s">
        <v>161</v>
      </c>
      <c r="AM15" s="82" t="s">
        <v>161</v>
      </c>
      <c r="AN15" s="82" t="s">
        <v>161</v>
      </c>
      <c r="AO15" s="82" t="s">
        <v>161</v>
      </c>
      <c r="AP15" s="82" t="s">
        <v>161</v>
      </c>
      <c r="AQ15" s="82" t="s">
        <v>161</v>
      </c>
      <c r="AR15" s="82" t="s">
        <v>161</v>
      </c>
      <c r="AS15" s="82"/>
      <c r="AT15" s="82" t="s">
        <v>161</v>
      </c>
      <c r="AV15" s="82" t="s">
        <v>161</v>
      </c>
      <c r="AW15" s="82" t="s">
        <v>161</v>
      </c>
      <c r="AX15" s="82" t="s">
        <v>161</v>
      </c>
      <c r="AY15" s="82" t="s">
        <v>161</v>
      </c>
      <c r="AZ15" s="82" t="s">
        <v>161</v>
      </c>
      <c r="BA15" s="82" t="s">
        <v>161</v>
      </c>
      <c r="BB15" s="82" t="s">
        <v>161</v>
      </c>
      <c r="BC15" s="82" t="s">
        <v>161</v>
      </c>
      <c r="BD15" s="82" t="s">
        <v>161</v>
      </c>
      <c r="BE15" s="82" t="s">
        <v>161</v>
      </c>
      <c r="BF15" s="82" t="s">
        <v>161</v>
      </c>
      <c r="BG15" s="82" t="s">
        <v>161</v>
      </c>
    </row>
    <row r="16" spans="1:67" ht="25.15" customHeight="1">
      <c r="D16" s="72">
        <v>2.2999999999999998</v>
      </c>
      <c r="E16" s="73" t="s">
        <v>202</v>
      </c>
      <c r="F16" s="91" t="s">
        <v>203</v>
      </c>
      <c r="G16" s="102" t="s">
        <v>161</v>
      </c>
      <c r="H16" s="102" t="s">
        <v>67</v>
      </c>
      <c r="I16" s="102" t="s">
        <v>161</v>
      </c>
      <c r="J16" s="102" t="s">
        <v>161</v>
      </c>
      <c r="K16" s="106" t="s">
        <v>161</v>
      </c>
      <c r="L16" s="75" t="s">
        <v>204</v>
      </c>
      <c r="M16" s="57"/>
      <c r="N16" s="103" t="s">
        <v>205</v>
      </c>
      <c r="O16" s="98" t="s">
        <v>164</v>
      </c>
      <c r="P16" s="98" t="s">
        <v>164</v>
      </c>
      <c r="Q16" s="98" t="s">
        <v>164</v>
      </c>
      <c r="R16" s="98" t="s">
        <v>206</v>
      </c>
      <c r="S16" s="98" t="s">
        <v>164</v>
      </c>
      <c r="T16" s="98"/>
      <c r="U16" s="98"/>
      <c r="V16" s="119"/>
      <c r="W16" s="98" t="s">
        <v>164</v>
      </c>
      <c r="X16" s="104"/>
      <c r="Y16" s="104"/>
      <c r="Z16" s="104"/>
      <c r="AA16" s="104"/>
      <c r="AB16" s="104"/>
      <c r="AC16" s="100"/>
      <c r="AD16" s="100"/>
      <c r="AE16" s="100"/>
      <c r="AF16" s="100"/>
      <c r="AG16" s="100"/>
      <c r="AH16" s="100"/>
      <c r="AJ16" s="79" t="s">
        <v>168</v>
      </c>
      <c r="AK16" s="82" t="s">
        <v>161</v>
      </c>
      <c r="AL16" s="82" t="s">
        <v>161</v>
      </c>
      <c r="AM16" s="82" t="s">
        <v>161</v>
      </c>
      <c r="AN16" s="82" t="s">
        <v>161</v>
      </c>
      <c r="AO16" s="82" t="s">
        <v>161</v>
      </c>
      <c r="AP16" s="82" t="s">
        <v>161</v>
      </c>
      <c r="AQ16" s="82" t="s">
        <v>161</v>
      </c>
      <c r="AR16" s="82" t="s">
        <v>161</v>
      </c>
      <c r="AS16" s="82"/>
      <c r="AT16" s="82" t="s">
        <v>161</v>
      </c>
      <c r="AV16" s="82" t="s">
        <v>161</v>
      </c>
      <c r="AW16" s="82" t="s">
        <v>161</v>
      </c>
      <c r="AX16" s="82" t="s">
        <v>161</v>
      </c>
      <c r="AY16" s="82" t="s">
        <v>161</v>
      </c>
      <c r="AZ16" s="82" t="s">
        <v>161</v>
      </c>
      <c r="BA16" s="82" t="s">
        <v>161</v>
      </c>
      <c r="BB16" s="82" t="s">
        <v>161</v>
      </c>
      <c r="BC16" s="82" t="s">
        <v>161</v>
      </c>
      <c r="BD16" s="79">
        <f>'2.C Input'!E38</f>
        <v>0.06</v>
      </c>
      <c r="BE16" s="79">
        <f>'2.C Input'!E39</f>
        <v>0.06</v>
      </c>
      <c r="BF16" s="82" t="s">
        <v>161</v>
      </c>
      <c r="BG16" s="82" t="s">
        <v>161</v>
      </c>
    </row>
    <row r="17" spans="3:59" ht="25.15" customHeight="1" thickBot="1">
      <c r="D17" s="72">
        <v>2.4</v>
      </c>
      <c r="E17" s="73" t="s">
        <v>207</v>
      </c>
      <c r="F17" s="91" t="s">
        <v>208</v>
      </c>
      <c r="G17" s="102" t="s">
        <v>161</v>
      </c>
      <c r="H17" s="102" t="s">
        <v>161</v>
      </c>
      <c r="I17" s="102" t="s">
        <v>161</v>
      </c>
      <c r="J17" s="102" t="s">
        <v>161</v>
      </c>
      <c r="K17" s="106" t="s">
        <v>192</v>
      </c>
      <c r="L17" s="75" t="s">
        <v>209</v>
      </c>
      <c r="M17" s="57"/>
      <c r="N17" s="103"/>
      <c r="O17" s="98"/>
      <c r="P17" s="98"/>
      <c r="Q17" s="98"/>
      <c r="R17" s="98"/>
      <c r="S17" s="120"/>
      <c r="T17" s="120"/>
      <c r="U17" s="120"/>
      <c r="V17" s="120" t="s">
        <v>210</v>
      </c>
      <c r="W17" s="121"/>
      <c r="X17" s="109"/>
      <c r="Y17" s="109"/>
      <c r="Z17" s="109"/>
      <c r="AA17" s="109"/>
      <c r="AB17" s="104"/>
      <c r="AC17" s="100"/>
      <c r="AD17" s="100"/>
      <c r="AE17" s="100"/>
      <c r="AF17" s="100"/>
      <c r="AG17" s="100"/>
      <c r="AH17" s="100"/>
      <c r="AJ17" s="82" t="s">
        <v>161</v>
      </c>
      <c r="AK17" s="82" t="s">
        <v>161</v>
      </c>
      <c r="AL17" s="82" t="s">
        <v>161</v>
      </c>
      <c r="AM17" s="82" t="s">
        <v>161</v>
      </c>
      <c r="AN17" s="82" t="s">
        <v>161</v>
      </c>
      <c r="AO17" s="82" t="s">
        <v>161</v>
      </c>
      <c r="AP17" s="79" t="s">
        <v>211</v>
      </c>
      <c r="AQ17" s="82" t="s">
        <v>161</v>
      </c>
      <c r="AR17" s="82" t="s">
        <v>161</v>
      </c>
      <c r="AS17" s="82"/>
      <c r="AT17" s="82" t="s">
        <v>161</v>
      </c>
      <c r="AV17" s="82" t="s">
        <v>161</v>
      </c>
      <c r="AW17" s="82" t="s">
        <v>161</v>
      </c>
      <c r="AX17" s="82" t="s">
        <v>161</v>
      </c>
      <c r="AY17" s="82" t="s">
        <v>161</v>
      </c>
      <c r="AZ17" s="82" t="s">
        <v>161</v>
      </c>
      <c r="BA17" s="82" t="s">
        <v>161</v>
      </c>
      <c r="BB17" s="82" t="s">
        <v>161</v>
      </c>
      <c r="BC17" s="82" t="s">
        <v>161</v>
      </c>
      <c r="BD17" s="82" t="s">
        <v>161</v>
      </c>
      <c r="BE17" s="82" t="s">
        <v>161</v>
      </c>
      <c r="BF17" s="82" t="s">
        <v>161</v>
      </c>
      <c r="BG17" s="82" t="s">
        <v>161</v>
      </c>
    </row>
    <row r="18" spans="3:59" ht="25.15" customHeight="1" thickBot="1">
      <c r="C18" s="32" t="s">
        <v>144</v>
      </c>
      <c r="D18" s="58" t="s">
        <v>212</v>
      </c>
      <c r="E18" s="59"/>
      <c r="F18" s="84" t="s">
        <v>213</v>
      </c>
      <c r="G18" s="59"/>
      <c r="H18" s="59"/>
      <c r="I18" s="59"/>
      <c r="J18" s="112"/>
      <c r="K18" s="112"/>
      <c r="L18" s="60"/>
      <c r="M18" s="57"/>
      <c r="N18" s="61" t="s">
        <v>26</v>
      </c>
      <c r="O18" s="63" t="s">
        <v>27</v>
      </c>
      <c r="P18" s="63" t="s">
        <v>31</v>
      </c>
      <c r="Q18" s="63" t="s">
        <v>28</v>
      </c>
      <c r="R18" s="122" t="s">
        <v>33</v>
      </c>
      <c r="S18" s="123" t="s">
        <v>214</v>
      </c>
      <c r="T18" s="124" t="s">
        <v>39</v>
      </c>
      <c r="U18" s="125" t="s">
        <v>40</v>
      </c>
      <c r="V18" s="126" t="s">
        <v>215</v>
      </c>
      <c r="W18" s="127" t="s">
        <v>216</v>
      </c>
      <c r="X18" s="128" t="s">
        <v>59</v>
      </c>
      <c r="Y18" s="128"/>
      <c r="Z18" s="128" t="s">
        <v>56</v>
      </c>
      <c r="AA18" s="122" t="s">
        <v>57</v>
      </c>
      <c r="AB18" s="116" t="s">
        <v>217</v>
      </c>
      <c r="AC18" s="116" t="s">
        <v>218</v>
      </c>
      <c r="AD18" s="116" t="s">
        <v>219</v>
      </c>
      <c r="AE18" s="129" t="s">
        <v>220</v>
      </c>
      <c r="AF18" s="130" t="s">
        <v>221</v>
      </c>
      <c r="AG18" s="129" t="s">
        <v>71</v>
      </c>
      <c r="AH18" s="130"/>
      <c r="AJ18" s="71" t="s">
        <v>193</v>
      </c>
      <c r="AK18" s="71" t="s">
        <v>194</v>
      </c>
      <c r="AL18" s="71" t="s">
        <v>161</v>
      </c>
      <c r="AM18" s="71" t="s">
        <v>161</v>
      </c>
      <c r="AN18" s="71" t="s">
        <v>161</v>
      </c>
      <c r="AO18" s="71" t="s">
        <v>161</v>
      </c>
      <c r="AP18" s="71" t="s">
        <v>161</v>
      </c>
      <c r="AQ18" s="71" t="s">
        <v>161</v>
      </c>
      <c r="AR18" s="71" t="s">
        <v>161</v>
      </c>
      <c r="AS18" s="71"/>
      <c r="AT18" s="71" t="s">
        <v>161</v>
      </c>
      <c r="AU18" s="88"/>
      <c r="AV18" s="89" t="s">
        <v>104</v>
      </c>
      <c r="AW18" s="89" t="s">
        <v>161</v>
      </c>
      <c r="AX18" s="89" t="s">
        <v>161</v>
      </c>
      <c r="AY18" s="89" t="s">
        <v>161</v>
      </c>
      <c r="AZ18" s="89" t="s">
        <v>161</v>
      </c>
      <c r="BA18" s="89" t="s">
        <v>161</v>
      </c>
      <c r="BB18" s="89" t="s">
        <v>161</v>
      </c>
      <c r="BC18" s="89" t="s">
        <v>161</v>
      </c>
      <c r="BD18" s="89" t="s">
        <v>161</v>
      </c>
      <c r="BE18" s="89" t="s">
        <v>161</v>
      </c>
      <c r="BF18" s="89" t="s">
        <v>161</v>
      </c>
      <c r="BG18" s="89" t="s">
        <v>161</v>
      </c>
    </row>
    <row r="19" spans="3:59" ht="25.15" customHeight="1">
      <c r="D19" s="131"/>
      <c r="E19" s="132" t="s">
        <v>222</v>
      </c>
      <c r="F19" s="133" t="s">
        <v>223</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161</v>
      </c>
      <c r="AK19" s="82" t="s">
        <v>161</v>
      </c>
      <c r="AL19" s="82" t="s">
        <v>161</v>
      </c>
      <c r="AM19" s="82" t="s">
        <v>161</v>
      </c>
      <c r="AN19" s="82" t="s">
        <v>161</v>
      </c>
      <c r="AO19" s="82" t="s">
        <v>161</v>
      </c>
      <c r="AP19" s="82" t="s">
        <v>161</v>
      </c>
      <c r="AQ19" s="82" t="s">
        <v>161</v>
      </c>
      <c r="AR19" s="82" t="s">
        <v>161</v>
      </c>
      <c r="AS19" s="82"/>
      <c r="AT19" s="82" t="s">
        <v>161</v>
      </c>
      <c r="AV19" s="82" t="s">
        <v>161</v>
      </c>
      <c r="AW19" s="82" t="s">
        <v>161</v>
      </c>
      <c r="AX19" s="82" t="s">
        <v>161</v>
      </c>
      <c r="AY19" s="82" t="s">
        <v>161</v>
      </c>
      <c r="AZ19" s="82" t="s">
        <v>161</v>
      </c>
      <c r="BA19" s="82" t="s">
        <v>161</v>
      </c>
      <c r="BB19" s="82" t="s">
        <v>161</v>
      </c>
      <c r="BC19" s="82" t="s">
        <v>161</v>
      </c>
      <c r="BD19" s="82" t="s">
        <v>161</v>
      </c>
      <c r="BE19" s="82" t="s">
        <v>161</v>
      </c>
      <c r="BF19" s="82" t="s">
        <v>161</v>
      </c>
      <c r="BG19" s="82" t="s">
        <v>161</v>
      </c>
    </row>
    <row r="20" spans="3:59" ht="25.15" customHeight="1">
      <c r="D20" s="72">
        <v>3.1</v>
      </c>
      <c r="E20" s="73" t="s">
        <v>224</v>
      </c>
      <c r="F20" s="91" t="s">
        <v>225</v>
      </c>
      <c r="G20" s="102" t="s">
        <v>161</v>
      </c>
      <c r="H20" s="102" t="s">
        <v>58</v>
      </c>
      <c r="I20" s="102" t="s">
        <v>161</v>
      </c>
      <c r="J20" s="102" t="s">
        <v>161</v>
      </c>
      <c r="K20" s="106" t="s">
        <v>217</v>
      </c>
      <c r="L20" s="75" t="s">
        <v>226</v>
      </c>
      <c r="M20" s="57"/>
      <c r="N20" s="103"/>
      <c r="O20" s="98"/>
      <c r="P20" s="98"/>
      <c r="Q20" s="98"/>
      <c r="R20" s="104"/>
      <c r="S20" s="98"/>
      <c r="T20" s="98"/>
      <c r="U20" s="98"/>
      <c r="V20" s="96"/>
      <c r="W20" s="96"/>
      <c r="X20" s="98" t="s">
        <v>164</v>
      </c>
      <c r="Y20" s="98"/>
      <c r="Z20" s="98" t="s">
        <v>164</v>
      </c>
      <c r="AA20" s="98" t="s">
        <v>164</v>
      </c>
      <c r="AB20" s="98" t="s">
        <v>164</v>
      </c>
      <c r="AC20" s="98"/>
      <c r="AD20" s="119"/>
      <c r="AE20" s="104"/>
      <c r="AF20" s="98"/>
      <c r="AG20" s="98"/>
      <c r="AH20" s="98"/>
      <c r="AJ20" s="79" t="s">
        <v>168</v>
      </c>
      <c r="AK20" s="82" t="s">
        <v>161</v>
      </c>
      <c r="AL20" s="82" t="s">
        <v>161</v>
      </c>
      <c r="AM20" s="82" t="s">
        <v>161</v>
      </c>
      <c r="AN20" s="82" t="s">
        <v>161</v>
      </c>
      <c r="AO20" s="82" t="s">
        <v>161</v>
      </c>
      <c r="AP20" s="82" t="s">
        <v>161</v>
      </c>
      <c r="AQ20" s="82" t="s">
        <v>161</v>
      </c>
      <c r="AR20" s="82" t="s">
        <v>161</v>
      </c>
      <c r="AS20" s="82"/>
      <c r="AT20" s="82" t="s">
        <v>161</v>
      </c>
      <c r="AV20" s="82" t="s">
        <v>161</v>
      </c>
      <c r="AW20" s="82" t="s">
        <v>161</v>
      </c>
      <c r="AX20" s="82" t="s">
        <v>161</v>
      </c>
      <c r="AY20" s="82" t="s">
        <v>161</v>
      </c>
      <c r="AZ20" s="82" t="s">
        <v>161</v>
      </c>
      <c r="BA20" s="82" t="s">
        <v>161</v>
      </c>
      <c r="BB20" s="82" t="s">
        <v>161</v>
      </c>
      <c r="BC20" s="82" t="s">
        <v>161</v>
      </c>
      <c r="BD20" s="82" t="s">
        <v>161</v>
      </c>
      <c r="BE20" s="82" t="s">
        <v>161</v>
      </c>
      <c r="BF20" s="82" t="s">
        <v>161</v>
      </c>
      <c r="BG20" s="82" t="s">
        <v>161</v>
      </c>
    </row>
    <row r="21" spans="3:59" ht="25.15" customHeight="1">
      <c r="D21" s="72">
        <v>3.2</v>
      </c>
      <c r="E21" s="73" t="s">
        <v>227</v>
      </c>
      <c r="F21" s="91" t="s">
        <v>228</v>
      </c>
      <c r="G21" s="102" t="s">
        <v>161</v>
      </c>
      <c r="H21" s="102" t="s">
        <v>60</v>
      </c>
      <c r="I21" s="102" t="s">
        <v>161</v>
      </c>
      <c r="J21" s="102" t="s">
        <v>161</v>
      </c>
      <c r="K21" s="106" t="s">
        <v>217</v>
      </c>
      <c r="L21" s="75" t="s">
        <v>229</v>
      </c>
      <c r="M21" s="57"/>
      <c r="N21" s="103"/>
      <c r="O21" s="98"/>
      <c r="P21" s="98"/>
      <c r="Q21" s="98"/>
      <c r="R21" s="104"/>
      <c r="S21" s="98"/>
      <c r="T21" s="98"/>
      <c r="U21" s="98"/>
      <c r="V21" s="98" t="s">
        <v>164</v>
      </c>
      <c r="W21" s="98"/>
      <c r="X21" s="98" t="s">
        <v>164</v>
      </c>
      <c r="Y21" s="98"/>
      <c r="Z21" s="98"/>
      <c r="AA21" s="98" t="s">
        <v>164</v>
      </c>
      <c r="AB21" s="98" t="s">
        <v>164</v>
      </c>
      <c r="AC21" s="98"/>
      <c r="AD21" s="119"/>
      <c r="AE21" s="104"/>
      <c r="AF21" s="98"/>
      <c r="AG21" s="98"/>
      <c r="AH21" s="98"/>
      <c r="AJ21" s="79" t="s">
        <v>168</v>
      </c>
      <c r="AK21" s="82" t="s">
        <v>161</v>
      </c>
      <c r="AL21" s="82" t="s">
        <v>161</v>
      </c>
      <c r="AM21" s="82" t="s">
        <v>161</v>
      </c>
      <c r="AN21" s="82" t="s">
        <v>161</v>
      </c>
      <c r="AO21" s="82" t="s">
        <v>161</v>
      </c>
      <c r="AP21" s="82" t="s">
        <v>161</v>
      </c>
      <c r="AQ21" s="82" t="s">
        <v>161</v>
      </c>
      <c r="AR21" s="82" t="s">
        <v>161</v>
      </c>
      <c r="AS21" s="82"/>
      <c r="AT21" s="82" t="s">
        <v>161</v>
      </c>
      <c r="AV21" s="82" t="s">
        <v>161</v>
      </c>
      <c r="AW21" s="82" t="s">
        <v>161</v>
      </c>
      <c r="AX21" s="82" t="s">
        <v>161</v>
      </c>
      <c r="AY21" s="82" t="s">
        <v>161</v>
      </c>
      <c r="AZ21" s="82" t="s">
        <v>161</v>
      </c>
      <c r="BA21" s="82" t="s">
        <v>161</v>
      </c>
      <c r="BB21" s="82" t="s">
        <v>161</v>
      </c>
      <c r="BC21" s="82" t="s">
        <v>161</v>
      </c>
      <c r="BD21" s="82" t="s">
        <v>161</v>
      </c>
      <c r="BE21" s="82" t="s">
        <v>161</v>
      </c>
      <c r="BF21" s="82" t="s">
        <v>161</v>
      </c>
      <c r="BG21" s="82" t="s">
        <v>161</v>
      </c>
    </row>
    <row r="22" spans="3:59" ht="25.15" customHeight="1">
      <c r="D22" s="72">
        <v>3.3</v>
      </c>
      <c r="E22" s="73" t="s">
        <v>230</v>
      </c>
      <c r="F22" s="141" t="s">
        <v>231</v>
      </c>
      <c r="G22" s="102" t="s">
        <v>161</v>
      </c>
      <c r="H22" s="102" t="s">
        <v>61</v>
      </c>
      <c r="I22" s="102" t="s">
        <v>161</v>
      </c>
      <c r="J22" s="102" t="s">
        <v>161</v>
      </c>
      <c r="K22" s="102" t="s">
        <v>161</v>
      </c>
      <c r="L22" s="75" t="s">
        <v>232</v>
      </c>
      <c r="M22" s="57"/>
      <c r="N22" s="103"/>
      <c r="O22" s="98"/>
      <c r="P22" s="98"/>
      <c r="Q22" s="98"/>
      <c r="R22" s="104"/>
      <c r="S22" s="98"/>
      <c r="T22" s="98"/>
      <c r="U22" s="98"/>
      <c r="V22" s="98" t="s">
        <v>164</v>
      </c>
      <c r="W22" s="98"/>
      <c r="X22" s="98"/>
      <c r="Y22" s="98"/>
      <c r="Z22" s="98"/>
      <c r="AA22" s="98" t="s">
        <v>164</v>
      </c>
      <c r="AB22" s="98"/>
      <c r="AC22" s="98"/>
      <c r="AD22" s="119"/>
      <c r="AE22" s="104"/>
      <c r="AF22" s="98"/>
      <c r="AG22" s="98"/>
      <c r="AH22" s="98"/>
      <c r="AJ22" s="79" t="s">
        <v>168</v>
      </c>
      <c r="AK22" s="82" t="s">
        <v>161</v>
      </c>
      <c r="AL22" s="82" t="s">
        <v>161</v>
      </c>
      <c r="AM22" s="82" t="s">
        <v>161</v>
      </c>
      <c r="AN22" s="82" t="s">
        <v>161</v>
      </c>
      <c r="AO22" s="82" t="s">
        <v>161</v>
      </c>
      <c r="AP22" s="82" t="s">
        <v>161</v>
      </c>
      <c r="AQ22" s="82" t="s">
        <v>161</v>
      </c>
      <c r="AR22" s="82" t="s">
        <v>161</v>
      </c>
      <c r="AS22" s="82"/>
      <c r="AT22" s="82" t="s">
        <v>161</v>
      </c>
      <c r="AV22" s="82" t="s">
        <v>161</v>
      </c>
      <c r="AW22" s="82" t="s">
        <v>161</v>
      </c>
      <c r="AX22" s="82" t="s">
        <v>161</v>
      </c>
      <c r="AY22" s="82" t="s">
        <v>161</v>
      </c>
      <c r="AZ22" s="82" t="s">
        <v>161</v>
      </c>
      <c r="BA22" s="82" t="s">
        <v>161</v>
      </c>
      <c r="BB22" s="82" t="s">
        <v>161</v>
      </c>
      <c r="BC22" s="82" t="s">
        <v>161</v>
      </c>
      <c r="BD22" s="82" t="s">
        <v>161</v>
      </c>
      <c r="BE22" s="82" t="s">
        <v>161</v>
      </c>
      <c r="BF22" s="82" t="s">
        <v>161</v>
      </c>
      <c r="BG22" s="82" t="s">
        <v>161</v>
      </c>
    </row>
    <row r="23" spans="3:59" ht="25.15" customHeight="1">
      <c r="D23" s="72"/>
      <c r="E23" s="132" t="s">
        <v>233</v>
      </c>
      <c r="F23" s="133" t="s">
        <v>223</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161</v>
      </c>
      <c r="AK23" s="82" t="s">
        <v>161</v>
      </c>
      <c r="AL23" s="82" t="s">
        <v>161</v>
      </c>
      <c r="AM23" s="82" t="s">
        <v>161</v>
      </c>
      <c r="AN23" s="82" t="s">
        <v>161</v>
      </c>
      <c r="AO23" s="82" t="s">
        <v>161</v>
      </c>
      <c r="AP23" s="82" t="s">
        <v>161</v>
      </c>
      <c r="AQ23" s="82" t="s">
        <v>161</v>
      </c>
      <c r="AR23" s="82" t="s">
        <v>161</v>
      </c>
      <c r="AS23" s="82"/>
      <c r="AT23" s="82" t="s">
        <v>161</v>
      </c>
      <c r="AV23" s="82" t="s">
        <v>161</v>
      </c>
      <c r="AW23" s="82" t="s">
        <v>161</v>
      </c>
      <c r="AX23" s="82" t="s">
        <v>161</v>
      </c>
      <c r="AY23" s="82" t="s">
        <v>161</v>
      </c>
      <c r="AZ23" s="82" t="s">
        <v>161</v>
      </c>
      <c r="BA23" s="82" t="s">
        <v>161</v>
      </c>
      <c r="BB23" s="82" t="s">
        <v>161</v>
      </c>
      <c r="BC23" s="82" t="s">
        <v>161</v>
      </c>
      <c r="BD23" s="82" t="s">
        <v>161</v>
      </c>
      <c r="BE23" s="82" t="s">
        <v>161</v>
      </c>
      <c r="BF23" s="82" t="s">
        <v>161</v>
      </c>
      <c r="BG23" s="82" t="s">
        <v>161</v>
      </c>
    </row>
    <row r="24" spans="3:59" ht="25.15" customHeight="1">
      <c r="D24" s="72">
        <v>3.4</v>
      </c>
      <c r="E24" s="73" t="s">
        <v>234</v>
      </c>
      <c r="F24" s="91" t="s">
        <v>235</v>
      </c>
      <c r="G24" s="102" t="s">
        <v>25</v>
      </c>
      <c r="H24" s="102" t="s">
        <v>161</v>
      </c>
      <c r="I24" s="102" t="s">
        <v>161</v>
      </c>
      <c r="J24" s="142" t="s">
        <v>161</v>
      </c>
      <c r="K24" s="142" t="s">
        <v>161</v>
      </c>
      <c r="L24" s="75" t="s">
        <v>236</v>
      </c>
      <c r="M24" s="57"/>
      <c r="N24" s="103" t="s">
        <v>178</v>
      </c>
      <c r="O24" s="98" t="s">
        <v>237</v>
      </c>
      <c r="P24" s="98"/>
      <c r="Q24" s="98" t="s">
        <v>179</v>
      </c>
      <c r="R24" s="104"/>
      <c r="S24" s="104"/>
      <c r="T24" s="104"/>
      <c r="U24" s="104"/>
      <c r="V24" s="104"/>
      <c r="W24" s="104"/>
      <c r="X24" s="104"/>
      <c r="Y24" s="104"/>
      <c r="Z24" s="104"/>
      <c r="AA24" s="104"/>
      <c r="AB24" s="104"/>
      <c r="AC24" s="104"/>
      <c r="AD24" s="119"/>
      <c r="AE24" s="104"/>
      <c r="AF24" s="104"/>
      <c r="AG24" s="104"/>
      <c r="AH24" s="104"/>
      <c r="AJ24" s="79" t="s">
        <v>168</v>
      </c>
      <c r="AK24" s="79" t="s">
        <v>180</v>
      </c>
      <c r="AL24" s="82" t="s">
        <v>161</v>
      </c>
      <c r="AM24" s="82" t="s">
        <v>161</v>
      </c>
      <c r="AN24" s="82" t="s">
        <v>161</v>
      </c>
      <c r="AO24" s="82" t="s">
        <v>161</v>
      </c>
      <c r="AP24" s="82" t="s">
        <v>161</v>
      </c>
      <c r="AQ24" s="82" t="s">
        <v>161</v>
      </c>
      <c r="AR24" s="82" t="s">
        <v>161</v>
      </c>
      <c r="AS24" s="82"/>
      <c r="AT24" s="82" t="s">
        <v>161</v>
      </c>
      <c r="AV24" s="79">
        <f>'2.C Input'!E25</f>
        <v>0.12</v>
      </c>
      <c r="AW24" s="82" t="s">
        <v>161</v>
      </c>
      <c r="AX24" s="82" t="s">
        <v>161</v>
      </c>
      <c r="AY24" s="82" t="s">
        <v>161</v>
      </c>
      <c r="AZ24" s="82" t="s">
        <v>161</v>
      </c>
      <c r="BA24" s="82" t="s">
        <v>161</v>
      </c>
      <c r="BB24" s="82" t="s">
        <v>161</v>
      </c>
      <c r="BC24" s="82" t="s">
        <v>161</v>
      </c>
      <c r="BD24" s="82" t="s">
        <v>161</v>
      </c>
      <c r="BE24" s="82" t="s">
        <v>161</v>
      </c>
      <c r="BF24" s="82" t="s">
        <v>161</v>
      </c>
      <c r="BG24" s="82" t="s">
        <v>161</v>
      </c>
    </row>
    <row r="25" spans="3:59" ht="25.15" customHeight="1">
      <c r="D25" s="72">
        <v>3.5</v>
      </c>
      <c r="E25" s="73" t="s">
        <v>238</v>
      </c>
      <c r="F25" s="91" t="s">
        <v>239</v>
      </c>
      <c r="G25" s="102" t="s">
        <v>32</v>
      </c>
      <c r="H25" s="102" t="s">
        <v>37</v>
      </c>
      <c r="I25" s="102" t="s">
        <v>161</v>
      </c>
      <c r="J25" s="142" t="s">
        <v>161</v>
      </c>
      <c r="K25" s="142" t="s">
        <v>161</v>
      </c>
      <c r="L25" s="75" t="s">
        <v>240</v>
      </c>
      <c r="M25" s="57"/>
      <c r="N25" s="103" t="s">
        <v>178</v>
      </c>
      <c r="O25" s="98" t="s">
        <v>237</v>
      </c>
      <c r="P25" s="98"/>
      <c r="Q25" s="98" t="s">
        <v>179</v>
      </c>
      <c r="R25" s="104"/>
      <c r="S25" s="98" t="s">
        <v>164</v>
      </c>
      <c r="T25" s="98" t="s">
        <v>164</v>
      </c>
      <c r="U25" s="98" t="s">
        <v>164</v>
      </c>
      <c r="V25" s="104"/>
      <c r="W25" s="104"/>
      <c r="X25" s="104"/>
      <c r="Y25" s="104"/>
      <c r="Z25" s="104"/>
      <c r="AA25" s="104"/>
      <c r="AB25" s="104"/>
      <c r="AC25" s="104"/>
      <c r="AD25" s="119"/>
      <c r="AE25" s="104"/>
      <c r="AF25" s="104"/>
      <c r="AG25" s="104"/>
      <c r="AH25" s="104"/>
      <c r="AJ25" s="79" t="s">
        <v>168</v>
      </c>
      <c r="AK25" s="79" t="s">
        <v>180</v>
      </c>
      <c r="AL25" s="82" t="s">
        <v>161</v>
      </c>
      <c r="AM25" s="82" t="s">
        <v>161</v>
      </c>
      <c r="AN25" s="82" t="s">
        <v>161</v>
      </c>
      <c r="AO25" s="82" t="s">
        <v>161</v>
      </c>
      <c r="AP25" s="82" t="s">
        <v>161</v>
      </c>
      <c r="AQ25" s="82" t="s">
        <v>161</v>
      </c>
      <c r="AR25" s="82" t="s">
        <v>161</v>
      </c>
      <c r="AS25" s="82"/>
      <c r="AT25" s="82" t="s">
        <v>161</v>
      </c>
      <c r="AV25" s="79">
        <f>'2.C Input'!E25</f>
        <v>0.12</v>
      </c>
      <c r="AW25" s="82" t="s">
        <v>161</v>
      </c>
      <c r="AX25" s="82" t="s">
        <v>161</v>
      </c>
      <c r="AY25" s="82" t="s">
        <v>161</v>
      </c>
      <c r="AZ25" s="82" t="s">
        <v>161</v>
      </c>
      <c r="BA25" s="82" t="s">
        <v>161</v>
      </c>
      <c r="BB25" s="82" t="s">
        <v>161</v>
      </c>
      <c r="BC25" s="82" t="s">
        <v>161</v>
      </c>
      <c r="BD25" s="82" t="s">
        <v>161</v>
      </c>
      <c r="BE25" s="82" t="s">
        <v>161</v>
      </c>
      <c r="BF25" s="82" t="s">
        <v>161</v>
      </c>
      <c r="BG25" s="82" t="s">
        <v>161</v>
      </c>
    </row>
    <row r="26" spans="3:59" ht="25.15" customHeight="1">
      <c r="D26" s="72">
        <v>3.6</v>
      </c>
      <c r="E26" s="73" t="s">
        <v>241</v>
      </c>
      <c r="F26" s="91" t="s">
        <v>242</v>
      </c>
      <c r="G26" s="102" t="s">
        <v>161</v>
      </c>
      <c r="H26" s="102" t="s">
        <v>161</v>
      </c>
      <c r="I26" s="102" t="s">
        <v>161</v>
      </c>
      <c r="J26" s="142" t="s">
        <v>161</v>
      </c>
      <c r="K26" s="106" t="s">
        <v>243</v>
      </c>
      <c r="L26" s="75" t="s">
        <v>244</v>
      </c>
      <c r="M26" s="57"/>
      <c r="N26" s="103"/>
      <c r="O26" s="98"/>
      <c r="P26" s="98"/>
      <c r="Q26" s="98"/>
      <c r="R26" s="104"/>
      <c r="S26" s="98"/>
      <c r="T26" s="98"/>
      <c r="U26" s="98"/>
      <c r="V26" s="104"/>
      <c r="W26" s="104"/>
      <c r="X26" s="104"/>
      <c r="Y26" s="104"/>
      <c r="Z26" s="104"/>
      <c r="AA26" s="104"/>
      <c r="AB26" s="98" t="s">
        <v>164</v>
      </c>
      <c r="AC26" s="98"/>
      <c r="AD26" s="119"/>
      <c r="AE26" s="104"/>
      <c r="AF26" s="98" t="s">
        <v>164</v>
      </c>
      <c r="AG26" s="98"/>
      <c r="AH26" s="98"/>
      <c r="AJ26" s="79" t="s">
        <v>168</v>
      </c>
      <c r="AK26" s="82" t="s">
        <v>161</v>
      </c>
      <c r="AL26" s="82" t="s">
        <v>161</v>
      </c>
      <c r="AM26" s="82" t="s">
        <v>161</v>
      </c>
      <c r="AN26" s="82" t="s">
        <v>161</v>
      </c>
      <c r="AO26" s="82" t="s">
        <v>161</v>
      </c>
      <c r="AP26" s="82" t="s">
        <v>161</v>
      </c>
      <c r="AQ26" s="82" t="s">
        <v>161</v>
      </c>
      <c r="AR26" s="82" t="s">
        <v>161</v>
      </c>
      <c r="AS26" s="82"/>
      <c r="AT26" s="82" t="s">
        <v>161</v>
      </c>
      <c r="AV26" s="82" t="s">
        <v>161</v>
      </c>
      <c r="AW26" s="82" t="s">
        <v>161</v>
      </c>
      <c r="AX26" s="82" t="s">
        <v>161</v>
      </c>
      <c r="AY26" s="82" t="s">
        <v>161</v>
      </c>
      <c r="AZ26" s="82" t="s">
        <v>161</v>
      </c>
      <c r="BA26" s="82" t="s">
        <v>161</v>
      </c>
      <c r="BB26" s="82" t="s">
        <v>161</v>
      </c>
      <c r="BC26" s="82" t="s">
        <v>161</v>
      </c>
      <c r="BD26" s="82" t="s">
        <v>161</v>
      </c>
      <c r="BE26" s="82" t="s">
        <v>161</v>
      </c>
      <c r="BF26" s="82" t="s">
        <v>161</v>
      </c>
      <c r="BG26" s="82" t="s">
        <v>161</v>
      </c>
    </row>
    <row r="27" spans="3:59" ht="25.15" customHeight="1">
      <c r="D27" s="72">
        <v>3.7</v>
      </c>
      <c r="E27" s="73" t="s">
        <v>245</v>
      </c>
      <c r="F27" s="91" t="s">
        <v>246</v>
      </c>
      <c r="G27" s="102" t="s">
        <v>161</v>
      </c>
      <c r="H27" s="102" t="s">
        <v>161</v>
      </c>
      <c r="I27" s="102" t="s">
        <v>161</v>
      </c>
      <c r="J27" s="102" t="s">
        <v>161</v>
      </c>
      <c r="K27" s="106" t="s">
        <v>216</v>
      </c>
      <c r="L27" s="75" t="s">
        <v>247</v>
      </c>
      <c r="M27" s="57"/>
      <c r="N27" s="103"/>
      <c r="O27" s="98"/>
      <c r="P27" s="98"/>
      <c r="Q27" s="98"/>
      <c r="R27" s="98"/>
      <c r="S27" s="98"/>
      <c r="T27" s="98"/>
      <c r="U27" s="98"/>
      <c r="V27" s="96"/>
      <c r="W27" s="98" t="s">
        <v>164</v>
      </c>
      <c r="X27" s="98"/>
      <c r="Y27" s="98"/>
      <c r="Z27" s="98"/>
      <c r="AA27" s="98"/>
      <c r="AB27" s="98"/>
      <c r="AC27" s="98"/>
      <c r="AD27" s="119"/>
      <c r="AE27" s="98"/>
      <c r="AF27" s="98"/>
      <c r="AG27" s="98" t="s">
        <v>164</v>
      </c>
      <c r="AH27" s="98"/>
      <c r="AJ27" s="79" t="s">
        <v>168</v>
      </c>
      <c r="AK27" s="82" t="s">
        <v>161</v>
      </c>
      <c r="AL27" s="82" t="s">
        <v>161</v>
      </c>
      <c r="AM27" s="82" t="s">
        <v>161</v>
      </c>
      <c r="AN27" s="82" t="s">
        <v>161</v>
      </c>
      <c r="AO27" s="82" t="s">
        <v>161</v>
      </c>
      <c r="AP27" s="82" t="s">
        <v>161</v>
      </c>
      <c r="AQ27" s="82" t="s">
        <v>161</v>
      </c>
      <c r="AR27" s="82" t="s">
        <v>161</v>
      </c>
      <c r="AS27" s="82"/>
      <c r="AT27" s="82" t="s">
        <v>161</v>
      </c>
      <c r="AV27" s="82" t="s">
        <v>161</v>
      </c>
      <c r="AW27" s="82" t="s">
        <v>161</v>
      </c>
      <c r="AX27" s="82" t="s">
        <v>161</v>
      </c>
      <c r="AY27" s="82" t="s">
        <v>161</v>
      </c>
      <c r="AZ27" s="82" t="s">
        <v>161</v>
      </c>
      <c r="BA27" s="82" t="s">
        <v>161</v>
      </c>
      <c r="BB27" s="82" t="s">
        <v>161</v>
      </c>
      <c r="BC27" s="82" t="s">
        <v>161</v>
      </c>
      <c r="BD27" s="82" t="s">
        <v>161</v>
      </c>
      <c r="BE27" s="82" t="s">
        <v>161</v>
      </c>
      <c r="BF27" s="82" t="s">
        <v>161</v>
      </c>
      <c r="BG27" s="82" t="s">
        <v>161</v>
      </c>
    </row>
    <row r="28" spans="3:59" ht="25.15" customHeight="1">
      <c r="D28" s="72">
        <v>3.8</v>
      </c>
      <c r="E28" s="73" t="s">
        <v>248</v>
      </c>
      <c r="F28" s="91"/>
      <c r="G28" s="102" t="s">
        <v>161</v>
      </c>
      <c r="H28" s="102" t="s">
        <v>161</v>
      </c>
      <c r="I28" s="102" t="s">
        <v>161</v>
      </c>
      <c r="J28" s="142" t="s">
        <v>161</v>
      </c>
      <c r="K28" s="106" t="s">
        <v>218</v>
      </c>
      <c r="L28" s="75" t="s">
        <v>249</v>
      </c>
      <c r="M28" s="57"/>
      <c r="N28" s="103"/>
      <c r="O28" s="98"/>
      <c r="P28" s="98"/>
      <c r="Q28" s="98"/>
      <c r="R28" s="104"/>
      <c r="S28" s="98"/>
      <c r="T28" s="98"/>
      <c r="U28" s="98"/>
      <c r="V28" s="104"/>
      <c r="W28" s="104"/>
      <c r="X28" s="104"/>
      <c r="Y28" s="104"/>
      <c r="Z28" s="104"/>
      <c r="AA28" s="104"/>
      <c r="AB28" s="98"/>
      <c r="AC28" s="98" t="s">
        <v>164</v>
      </c>
      <c r="AD28" s="119"/>
      <c r="AE28" s="104"/>
      <c r="AF28" s="98"/>
      <c r="AG28" s="98"/>
      <c r="AH28" s="98"/>
      <c r="AJ28" s="79" t="s">
        <v>168</v>
      </c>
      <c r="AK28" s="82" t="s">
        <v>161</v>
      </c>
      <c r="AL28" s="82" t="s">
        <v>161</v>
      </c>
      <c r="AM28" s="82" t="s">
        <v>161</v>
      </c>
      <c r="AN28" s="82" t="s">
        <v>161</v>
      </c>
      <c r="AO28" s="82" t="s">
        <v>161</v>
      </c>
      <c r="AP28" s="82" t="s">
        <v>161</v>
      </c>
      <c r="AQ28" s="82" t="s">
        <v>161</v>
      </c>
      <c r="AR28" s="82" t="s">
        <v>161</v>
      </c>
      <c r="AS28" s="82"/>
      <c r="AT28" s="82" t="s">
        <v>161</v>
      </c>
      <c r="AV28" s="82" t="s">
        <v>161</v>
      </c>
      <c r="AW28" s="82" t="s">
        <v>161</v>
      </c>
      <c r="AX28" s="82" t="s">
        <v>161</v>
      </c>
      <c r="AY28" s="82" t="s">
        <v>161</v>
      </c>
      <c r="AZ28" s="82" t="s">
        <v>161</v>
      </c>
      <c r="BA28" s="82" t="s">
        <v>161</v>
      </c>
      <c r="BB28" s="82" t="s">
        <v>161</v>
      </c>
      <c r="BC28" s="82" t="s">
        <v>161</v>
      </c>
      <c r="BD28" s="82" t="s">
        <v>161</v>
      </c>
      <c r="BE28" s="82" t="s">
        <v>161</v>
      </c>
      <c r="BF28" s="82" t="s">
        <v>161</v>
      </c>
      <c r="BG28" s="82" t="s">
        <v>161</v>
      </c>
    </row>
    <row r="29" spans="3:59" ht="25.15" customHeight="1">
      <c r="D29" s="143">
        <v>3.9</v>
      </c>
      <c r="E29" s="73" t="s">
        <v>250</v>
      </c>
      <c r="F29" s="91"/>
      <c r="G29" s="102" t="s">
        <v>161</v>
      </c>
      <c r="H29" s="102" t="s">
        <v>161</v>
      </c>
      <c r="I29" s="102" t="s">
        <v>161</v>
      </c>
      <c r="J29" s="142" t="s">
        <v>161</v>
      </c>
      <c r="K29" s="106" t="s">
        <v>190</v>
      </c>
      <c r="L29" s="75" t="s">
        <v>251</v>
      </c>
      <c r="M29" s="57"/>
      <c r="N29" s="103"/>
      <c r="O29" s="98"/>
      <c r="P29" s="98"/>
      <c r="Q29" s="98"/>
      <c r="R29" s="104"/>
      <c r="S29" s="98"/>
      <c r="T29" s="98"/>
      <c r="U29" s="98"/>
      <c r="V29" s="104"/>
      <c r="W29" s="104"/>
      <c r="X29" s="104"/>
      <c r="Y29" s="104"/>
      <c r="Z29" s="104"/>
      <c r="AA29" s="104"/>
      <c r="AB29" s="98"/>
      <c r="AC29" s="98"/>
      <c r="AD29" s="98" t="s">
        <v>164</v>
      </c>
      <c r="AE29" s="104"/>
      <c r="AF29" s="98"/>
      <c r="AG29" s="98"/>
      <c r="AH29" s="98"/>
      <c r="AJ29" s="79" t="s">
        <v>168</v>
      </c>
      <c r="AK29" s="82" t="s">
        <v>161</v>
      </c>
      <c r="AL29" s="82" t="s">
        <v>161</v>
      </c>
      <c r="AM29" s="82" t="s">
        <v>161</v>
      </c>
      <c r="AN29" s="82" t="s">
        <v>161</v>
      </c>
      <c r="AO29" s="82" t="s">
        <v>161</v>
      </c>
      <c r="AP29" s="82" t="s">
        <v>161</v>
      </c>
      <c r="AQ29" s="82" t="s">
        <v>161</v>
      </c>
      <c r="AR29" s="82" t="s">
        <v>161</v>
      </c>
      <c r="AS29" s="82"/>
      <c r="AT29" s="82" t="s">
        <v>161</v>
      </c>
      <c r="AV29" s="82" t="s">
        <v>161</v>
      </c>
      <c r="AW29" s="82" t="s">
        <v>161</v>
      </c>
      <c r="AX29" s="82" t="s">
        <v>161</v>
      </c>
      <c r="AY29" s="82" t="s">
        <v>161</v>
      </c>
      <c r="AZ29" s="82" t="s">
        <v>161</v>
      </c>
      <c r="BA29" s="82" t="s">
        <v>161</v>
      </c>
      <c r="BB29" s="82" t="s">
        <v>161</v>
      </c>
      <c r="BC29" s="82" t="s">
        <v>161</v>
      </c>
      <c r="BD29" s="82" t="s">
        <v>161</v>
      </c>
      <c r="BE29" s="82" t="s">
        <v>161</v>
      </c>
      <c r="BF29" s="82" t="s">
        <v>161</v>
      </c>
      <c r="BG29" s="82" t="s">
        <v>161</v>
      </c>
    </row>
    <row r="30" spans="3:59" ht="25.15" customHeight="1" thickBot="1">
      <c r="D30" s="143" t="s">
        <v>252</v>
      </c>
      <c r="E30" s="73" t="s">
        <v>253</v>
      </c>
      <c r="F30" s="91"/>
      <c r="G30" s="102" t="s">
        <v>161</v>
      </c>
      <c r="H30" s="102" t="s">
        <v>161</v>
      </c>
      <c r="I30" s="102" t="s">
        <v>161</v>
      </c>
      <c r="J30" s="142" t="s">
        <v>161</v>
      </c>
      <c r="K30" s="106" t="s">
        <v>191</v>
      </c>
      <c r="L30" s="75" t="s">
        <v>254</v>
      </c>
      <c r="M30" s="57"/>
      <c r="N30" s="103"/>
      <c r="O30" s="98"/>
      <c r="P30" s="98"/>
      <c r="Q30" s="98"/>
      <c r="R30" s="104"/>
      <c r="S30" s="98"/>
      <c r="T30" s="98"/>
      <c r="U30" s="98"/>
      <c r="V30" s="104"/>
      <c r="W30" s="104"/>
      <c r="X30" s="104"/>
      <c r="Y30" s="104"/>
      <c r="Z30" s="104"/>
      <c r="AA30" s="104"/>
      <c r="AB30" s="98"/>
      <c r="AC30" s="98"/>
      <c r="AD30" s="119"/>
      <c r="AE30" s="98" t="s">
        <v>164</v>
      </c>
      <c r="AF30" s="98"/>
      <c r="AG30" s="98"/>
      <c r="AH30" s="98"/>
      <c r="AJ30" s="79" t="s">
        <v>168</v>
      </c>
      <c r="AK30" s="82" t="s">
        <v>161</v>
      </c>
      <c r="AL30" s="82" t="s">
        <v>161</v>
      </c>
      <c r="AM30" s="82" t="s">
        <v>161</v>
      </c>
      <c r="AN30" s="82" t="s">
        <v>161</v>
      </c>
      <c r="AO30" s="82" t="s">
        <v>161</v>
      </c>
      <c r="AP30" s="82" t="s">
        <v>161</v>
      </c>
      <c r="AQ30" s="82" t="s">
        <v>161</v>
      </c>
      <c r="AR30" s="82" t="s">
        <v>161</v>
      </c>
      <c r="AS30" s="82"/>
      <c r="AT30" s="82" t="s">
        <v>161</v>
      </c>
      <c r="AV30" s="82" t="s">
        <v>161</v>
      </c>
      <c r="AW30" s="82" t="s">
        <v>161</v>
      </c>
      <c r="AX30" s="82" t="s">
        <v>161</v>
      </c>
      <c r="AY30" s="82" t="s">
        <v>161</v>
      </c>
      <c r="AZ30" s="82" t="s">
        <v>161</v>
      </c>
      <c r="BA30" s="82" t="s">
        <v>161</v>
      </c>
      <c r="BB30" s="82" t="s">
        <v>161</v>
      </c>
      <c r="BC30" s="82" t="s">
        <v>161</v>
      </c>
      <c r="BD30" s="82" t="s">
        <v>161</v>
      </c>
      <c r="BE30" s="82" t="s">
        <v>161</v>
      </c>
      <c r="BF30" s="82" t="s">
        <v>161</v>
      </c>
      <c r="BG30" s="82" t="s">
        <v>161</v>
      </c>
    </row>
    <row r="31" spans="3:59" ht="30" customHeight="1" thickBot="1">
      <c r="C31" s="32" t="s">
        <v>144</v>
      </c>
      <c r="D31" s="58" t="s">
        <v>255</v>
      </c>
      <c r="E31" s="59"/>
      <c r="F31" s="59"/>
      <c r="G31" s="59"/>
      <c r="H31" s="59"/>
      <c r="I31" s="59"/>
      <c r="J31" s="112"/>
      <c r="K31" s="112"/>
      <c r="L31" s="60"/>
      <c r="M31" s="57"/>
      <c r="N31" s="61" t="s">
        <v>26</v>
      </c>
      <c r="O31" s="63" t="s">
        <v>27</v>
      </c>
      <c r="P31" s="63" t="s">
        <v>31</v>
      </c>
      <c r="Q31" s="63" t="s">
        <v>28</v>
      </c>
      <c r="R31" s="122" t="s">
        <v>33</v>
      </c>
      <c r="S31" s="144" t="s">
        <v>256</v>
      </c>
      <c r="T31" s="145" t="s">
        <v>257</v>
      </c>
      <c r="U31" s="146" t="s">
        <v>57</v>
      </c>
      <c r="V31" s="130" t="s">
        <v>221</v>
      </c>
      <c r="W31" s="130"/>
      <c r="X31" s="129" t="s">
        <v>258</v>
      </c>
      <c r="Y31" s="129"/>
      <c r="Z31" s="130"/>
      <c r="AA31" s="130"/>
      <c r="AB31" s="130"/>
      <c r="AC31" s="130"/>
      <c r="AD31" s="130"/>
      <c r="AE31" s="130"/>
      <c r="AF31" s="130"/>
      <c r="AG31" s="130"/>
      <c r="AH31" s="130"/>
      <c r="AJ31" s="71" t="s">
        <v>193</v>
      </c>
      <c r="AK31" s="71" t="s">
        <v>194</v>
      </c>
      <c r="AL31" s="71" t="s">
        <v>161</v>
      </c>
      <c r="AM31" s="71" t="s">
        <v>161</v>
      </c>
      <c r="AN31" s="71" t="s">
        <v>161</v>
      </c>
      <c r="AO31" s="71" t="s">
        <v>161</v>
      </c>
      <c r="AP31" s="71" t="s">
        <v>161</v>
      </c>
      <c r="AQ31" s="71" t="s">
        <v>161</v>
      </c>
      <c r="AR31" s="71" t="s">
        <v>161</v>
      </c>
      <c r="AS31" s="71"/>
      <c r="AT31" s="71" t="s">
        <v>161</v>
      </c>
      <c r="AU31" s="88"/>
      <c r="AV31" s="89" t="s">
        <v>104</v>
      </c>
      <c r="AW31" s="89" t="s">
        <v>161</v>
      </c>
      <c r="AX31" s="89" t="s">
        <v>161</v>
      </c>
      <c r="AY31" s="89" t="s">
        <v>161</v>
      </c>
      <c r="AZ31" s="89" t="s">
        <v>161</v>
      </c>
      <c r="BA31" s="89" t="s">
        <v>161</v>
      </c>
      <c r="BB31" s="89" t="s">
        <v>161</v>
      </c>
      <c r="BC31" s="89" t="s">
        <v>161</v>
      </c>
      <c r="BD31" s="89" t="s">
        <v>161</v>
      </c>
      <c r="BE31" s="89" t="s">
        <v>161</v>
      </c>
      <c r="BF31" s="89" t="s">
        <v>161</v>
      </c>
      <c r="BG31" s="89" t="s">
        <v>161</v>
      </c>
    </row>
    <row r="32" spans="3:59" ht="25.15" customHeight="1">
      <c r="D32" s="72">
        <v>4.0999999999999996</v>
      </c>
      <c r="E32" s="73" t="s">
        <v>259</v>
      </c>
      <c r="F32" s="91" t="s">
        <v>260</v>
      </c>
      <c r="G32" s="102" t="s">
        <v>161</v>
      </c>
      <c r="H32" s="102" t="s">
        <v>161</v>
      </c>
      <c r="I32" s="102" t="s">
        <v>161</v>
      </c>
      <c r="J32" s="102" t="s">
        <v>161</v>
      </c>
      <c r="K32" s="106" t="s">
        <v>261</v>
      </c>
      <c r="L32" s="75" t="s">
        <v>262</v>
      </c>
      <c r="M32" s="57"/>
      <c r="N32" s="137"/>
      <c r="O32" s="138"/>
      <c r="P32" s="138"/>
      <c r="Q32" s="138"/>
      <c r="R32" s="104"/>
      <c r="S32" s="147"/>
      <c r="T32" s="77"/>
      <c r="U32" s="77"/>
      <c r="V32" s="139"/>
      <c r="W32" s="139"/>
      <c r="X32" s="98" t="s">
        <v>164</v>
      </c>
      <c r="Y32" s="98"/>
      <c r="Z32" s="139"/>
      <c r="AA32" s="139"/>
      <c r="AB32" s="139"/>
      <c r="AC32" s="139"/>
      <c r="AD32" s="139"/>
      <c r="AE32" s="139"/>
      <c r="AF32" s="139"/>
      <c r="AG32" s="139"/>
      <c r="AH32" s="139"/>
      <c r="AJ32" s="79" t="s">
        <v>168</v>
      </c>
      <c r="AK32" s="82" t="s">
        <v>161</v>
      </c>
      <c r="AL32" s="82" t="s">
        <v>161</v>
      </c>
      <c r="AM32" s="82" t="s">
        <v>161</v>
      </c>
      <c r="AN32" s="82" t="s">
        <v>161</v>
      </c>
      <c r="AO32" s="82" t="s">
        <v>161</v>
      </c>
      <c r="AP32" s="82" t="s">
        <v>161</v>
      </c>
      <c r="AQ32" s="82" t="s">
        <v>161</v>
      </c>
      <c r="AR32" s="82" t="s">
        <v>161</v>
      </c>
      <c r="AS32" s="82"/>
      <c r="AT32" s="82" t="s">
        <v>161</v>
      </c>
      <c r="AV32" s="82" t="s">
        <v>161</v>
      </c>
      <c r="AW32" s="82" t="s">
        <v>161</v>
      </c>
      <c r="AX32" s="82" t="s">
        <v>161</v>
      </c>
      <c r="AY32" s="82" t="s">
        <v>161</v>
      </c>
      <c r="AZ32" s="82" t="s">
        <v>161</v>
      </c>
      <c r="BA32" s="82" t="s">
        <v>161</v>
      </c>
      <c r="BB32" s="82" t="s">
        <v>161</v>
      </c>
      <c r="BC32" s="82" t="s">
        <v>161</v>
      </c>
      <c r="BD32" s="82" t="s">
        <v>161</v>
      </c>
      <c r="BE32" s="82" t="s">
        <v>161</v>
      </c>
      <c r="BF32" s="82" t="s">
        <v>161</v>
      </c>
      <c r="BG32" s="82" t="s">
        <v>161</v>
      </c>
    </row>
    <row r="33" spans="3:59" ht="25.15" customHeight="1">
      <c r="D33" s="72">
        <v>4.2</v>
      </c>
      <c r="E33" s="73" t="s">
        <v>263</v>
      </c>
      <c r="F33" s="91" t="s">
        <v>264</v>
      </c>
      <c r="G33" s="102" t="s">
        <v>161</v>
      </c>
      <c r="H33" s="102" t="s">
        <v>63</v>
      </c>
      <c r="I33" s="102" t="s">
        <v>161</v>
      </c>
      <c r="J33" s="102" t="s">
        <v>161</v>
      </c>
      <c r="K33" s="102" t="s">
        <v>161</v>
      </c>
      <c r="L33" s="75" t="s">
        <v>265</v>
      </c>
      <c r="M33" s="57"/>
      <c r="N33" s="103"/>
      <c r="O33" s="98"/>
      <c r="P33" s="98"/>
      <c r="Q33" s="98"/>
      <c r="R33" s="104"/>
      <c r="S33" s="98" t="s">
        <v>164</v>
      </c>
      <c r="T33" s="98" t="s">
        <v>164</v>
      </c>
      <c r="U33" s="98" t="s">
        <v>164</v>
      </c>
      <c r="V33" s="98"/>
      <c r="W33" s="98"/>
      <c r="X33" s="98"/>
      <c r="Y33" s="98"/>
      <c r="Z33" s="98"/>
      <c r="AA33" s="98"/>
      <c r="AB33" s="98"/>
      <c r="AC33" s="98"/>
      <c r="AD33" s="98"/>
      <c r="AE33" s="98"/>
      <c r="AF33" s="98"/>
      <c r="AG33" s="98"/>
      <c r="AH33" s="98"/>
      <c r="AJ33" s="79" t="s">
        <v>168</v>
      </c>
      <c r="AK33" s="82" t="s">
        <v>161</v>
      </c>
      <c r="AL33" s="82" t="s">
        <v>161</v>
      </c>
      <c r="AM33" s="82" t="s">
        <v>161</v>
      </c>
      <c r="AN33" s="82" t="s">
        <v>161</v>
      </c>
      <c r="AO33" s="82" t="s">
        <v>161</v>
      </c>
      <c r="AP33" s="82" t="s">
        <v>161</v>
      </c>
      <c r="AQ33" s="82" t="s">
        <v>161</v>
      </c>
      <c r="AR33" s="82" t="s">
        <v>161</v>
      </c>
      <c r="AS33" s="82"/>
      <c r="AT33" s="82" t="s">
        <v>161</v>
      </c>
      <c r="AV33" s="82" t="s">
        <v>161</v>
      </c>
      <c r="AW33" s="82" t="s">
        <v>161</v>
      </c>
      <c r="AX33" s="82" t="s">
        <v>161</v>
      </c>
      <c r="AY33" s="82" t="s">
        <v>161</v>
      </c>
      <c r="AZ33" s="82" t="s">
        <v>161</v>
      </c>
      <c r="BA33" s="82" t="s">
        <v>161</v>
      </c>
      <c r="BB33" s="82" t="s">
        <v>161</v>
      </c>
      <c r="BC33" s="82" t="s">
        <v>161</v>
      </c>
      <c r="BD33" s="82" t="s">
        <v>161</v>
      </c>
      <c r="BE33" s="82" t="s">
        <v>161</v>
      </c>
      <c r="BF33" s="82" t="s">
        <v>161</v>
      </c>
      <c r="BG33" s="82" t="s">
        <v>161</v>
      </c>
    </row>
    <row r="34" spans="3:59" ht="25.15" customHeight="1">
      <c r="D34" s="72">
        <v>4.3</v>
      </c>
      <c r="E34" s="73" t="s">
        <v>266</v>
      </c>
      <c r="F34" s="91" t="s">
        <v>267</v>
      </c>
      <c r="G34" s="102" t="s">
        <v>161</v>
      </c>
      <c r="H34" s="102" t="s">
        <v>161</v>
      </c>
      <c r="I34" s="102" t="s">
        <v>161</v>
      </c>
      <c r="J34" s="102" t="s">
        <v>161</v>
      </c>
      <c r="K34" s="106" t="s">
        <v>221</v>
      </c>
      <c r="L34" s="75" t="s">
        <v>268</v>
      </c>
      <c r="M34" s="57"/>
      <c r="N34" s="103"/>
      <c r="O34" s="98"/>
      <c r="P34" s="98"/>
      <c r="Q34" s="98"/>
      <c r="R34" s="104"/>
      <c r="S34" s="98"/>
      <c r="T34" s="98"/>
      <c r="U34" s="98"/>
      <c r="V34" s="98" t="s">
        <v>164</v>
      </c>
      <c r="W34" s="98"/>
      <c r="X34" s="98"/>
      <c r="Y34" s="98"/>
      <c r="Z34" s="98"/>
      <c r="AA34" s="98"/>
      <c r="AB34" s="98"/>
      <c r="AC34" s="98"/>
      <c r="AD34" s="98"/>
      <c r="AE34" s="98"/>
      <c r="AF34" s="98"/>
      <c r="AG34" s="98"/>
      <c r="AH34" s="98"/>
      <c r="AJ34" s="79" t="s">
        <v>168</v>
      </c>
      <c r="AK34" s="82" t="s">
        <v>161</v>
      </c>
      <c r="AL34" s="82" t="s">
        <v>161</v>
      </c>
      <c r="AM34" s="82" t="s">
        <v>161</v>
      </c>
      <c r="AN34" s="82" t="s">
        <v>161</v>
      </c>
      <c r="AO34" s="82" t="s">
        <v>161</v>
      </c>
      <c r="AP34" s="82" t="s">
        <v>161</v>
      </c>
      <c r="AQ34" s="82" t="s">
        <v>161</v>
      </c>
      <c r="AR34" s="82" t="s">
        <v>161</v>
      </c>
      <c r="AS34" s="82"/>
      <c r="AT34" s="82" t="s">
        <v>161</v>
      </c>
      <c r="AV34" s="82" t="s">
        <v>161</v>
      </c>
      <c r="AW34" s="82" t="s">
        <v>161</v>
      </c>
      <c r="AX34" s="82" t="s">
        <v>161</v>
      </c>
      <c r="AY34" s="82" t="s">
        <v>161</v>
      </c>
      <c r="AZ34" s="82" t="s">
        <v>161</v>
      </c>
      <c r="BA34" s="82" t="s">
        <v>161</v>
      </c>
      <c r="BB34" s="82" t="s">
        <v>161</v>
      </c>
      <c r="BC34" s="82" t="s">
        <v>161</v>
      </c>
      <c r="BD34" s="82" t="s">
        <v>161</v>
      </c>
      <c r="BE34" s="82" t="s">
        <v>161</v>
      </c>
      <c r="BF34" s="82" t="s">
        <v>161</v>
      </c>
      <c r="BG34" s="82" t="s">
        <v>161</v>
      </c>
    </row>
    <row r="35" spans="3:59" ht="25.15" customHeight="1" thickBot="1">
      <c r="D35" s="72">
        <v>4.4000000000000004</v>
      </c>
      <c r="E35" s="73" t="s">
        <v>269</v>
      </c>
      <c r="F35" s="91"/>
      <c r="G35" s="102" t="s">
        <v>25</v>
      </c>
      <c r="H35" s="102" t="s">
        <v>161</v>
      </c>
      <c r="I35" s="102" t="s">
        <v>161</v>
      </c>
      <c r="J35" s="102" t="s">
        <v>161</v>
      </c>
      <c r="K35" s="102" t="s">
        <v>161</v>
      </c>
      <c r="L35" s="75" t="s">
        <v>270</v>
      </c>
      <c r="M35" s="57"/>
      <c r="N35" s="103" t="s">
        <v>178</v>
      </c>
      <c r="O35" s="98" t="s">
        <v>237</v>
      </c>
      <c r="P35" s="98"/>
      <c r="Q35" s="98" t="s">
        <v>179</v>
      </c>
      <c r="R35" s="104"/>
      <c r="S35" s="98"/>
      <c r="T35" s="98"/>
      <c r="U35" s="98"/>
      <c r="V35" s="96"/>
      <c r="W35" s="96"/>
      <c r="X35" s="96"/>
      <c r="Y35" s="96"/>
      <c r="Z35" s="96"/>
      <c r="AA35" s="96"/>
      <c r="AB35" s="96"/>
      <c r="AC35" s="96"/>
      <c r="AD35" s="96"/>
      <c r="AE35" s="96"/>
      <c r="AF35" s="96"/>
      <c r="AG35" s="96"/>
      <c r="AH35" s="96"/>
      <c r="AJ35" s="79" t="s">
        <v>168</v>
      </c>
      <c r="AK35" s="79" t="s">
        <v>180</v>
      </c>
      <c r="AL35" s="82" t="s">
        <v>161</v>
      </c>
      <c r="AM35" s="82" t="s">
        <v>161</v>
      </c>
      <c r="AN35" s="82" t="s">
        <v>161</v>
      </c>
      <c r="AO35" s="82" t="s">
        <v>161</v>
      </c>
      <c r="AP35" s="82" t="s">
        <v>161</v>
      </c>
      <c r="AQ35" s="82" t="s">
        <v>161</v>
      </c>
      <c r="AR35" s="82" t="s">
        <v>161</v>
      </c>
      <c r="AS35" s="82"/>
      <c r="AT35" s="82" t="s">
        <v>161</v>
      </c>
      <c r="AV35" s="79">
        <f>'2.C Input'!E25</f>
        <v>0.12</v>
      </c>
      <c r="AW35" s="82" t="s">
        <v>161</v>
      </c>
      <c r="AX35" s="82" t="s">
        <v>161</v>
      </c>
      <c r="AY35" s="82" t="s">
        <v>161</v>
      </c>
      <c r="AZ35" s="82" t="s">
        <v>161</v>
      </c>
      <c r="BA35" s="82" t="s">
        <v>161</v>
      </c>
      <c r="BB35" s="82" t="s">
        <v>161</v>
      </c>
      <c r="BC35" s="82" t="s">
        <v>161</v>
      </c>
      <c r="BD35" s="82" t="s">
        <v>161</v>
      </c>
      <c r="BE35" s="82" t="s">
        <v>161</v>
      </c>
      <c r="BF35" s="82" t="s">
        <v>161</v>
      </c>
      <c r="BG35" s="82" t="s">
        <v>161</v>
      </c>
    </row>
    <row r="36" spans="3:59" ht="30" customHeight="1" thickBot="1">
      <c r="C36" s="32" t="s">
        <v>144</v>
      </c>
      <c r="D36" s="58" t="s">
        <v>271</v>
      </c>
      <c r="E36" s="59"/>
      <c r="F36" s="148" t="s">
        <v>272</v>
      </c>
      <c r="G36" s="59"/>
      <c r="H36" s="59"/>
      <c r="I36" s="59"/>
      <c r="J36" s="112"/>
      <c r="K36" s="112"/>
      <c r="L36" s="60"/>
      <c r="M36" s="57"/>
      <c r="N36" s="61" t="s">
        <v>26</v>
      </c>
      <c r="O36" s="63" t="s">
        <v>27</v>
      </c>
      <c r="P36" s="63" t="s">
        <v>31</v>
      </c>
      <c r="Q36" s="63" t="s">
        <v>28</v>
      </c>
      <c r="R36" s="122" t="s">
        <v>33</v>
      </c>
      <c r="S36" s="123" t="s">
        <v>214</v>
      </c>
      <c r="T36" s="124" t="s">
        <v>39</v>
      </c>
      <c r="U36" s="125" t="s">
        <v>40</v>
      </c>
      <c r="V36" s="126" t="s">
        <v>9</v>
      </c>
      <c r="W36" s="127" t="s">
        <v>11</v>
      </c>
      <c r="X36" s="128" t="s">
        <v>12</v>
      </c>
      <c r="Y36" s="128" t="s">
        <v>13</v>
      </c>
      <c r="Z36" s="122" t="s">
        <v>14</v>
      </c>
      <c r="AA36" s="123" t="s">
        <v>16</v>
      </c>
      <c r="AB36" s="125" t="s">
        <v>18</v>
      </c>
      <c r="AC36" s="149" t="s">
        <v>20</v>
      </c>
      <c r="AD36" s="150" t="s">
        <v>22</v>
      </c>
      <c r="AE36" s="130" t="s">
        <v>273</v>
      </c>
      <c r="AF36" s="130" t="s">
        <v>274</v>
      </c>
      <c r="AG36" s="129" t="s">
        <v>275</v>
      </c>
      <c r="AH36" s="130"/>
      <c r="AJ36" s="71" t="s">
        <v>193</v>
      </c>
      <c r="AK36" s="71" t="s">
        <v>194</v>
      </c>
      <c r="AL36" s="70" t="s">
        <v>327</v>
      </c>
      <c r="AM36" s="70" t="s">
        <v>328</v>
      </c>
      <c r="AN36" s="70" t="s">
        <v>329</v>
      </c>
      <c r="AO36" s="70" t="s">
        <v>330</v>
      </c>
      <c r="AP36" s="70" t="s">
        <v>195</v>
      </c>
      <c r="AQ36" s="71" t="s">
        <v>161</v>
      </c>
      <c r="AR36" s="70" t="s">
        <v>332</v>
      </c>
      <c r="AS36" s="71"/>
      <c r="AT36" s="71" t="s">
        <v>161</v>
      </c>
      <c r="AU36" s="88"/>
      <c r="AV36" s="89" t="s">
        <v>104</v>
      </c>
      <c r="AW36" s="117" t="s">
        <v>80</v>
      </c>
      <c r="AX36" s="117" t="s">
        <v>91</v>
      </c>
      <c r="AY36" s="89" t="s">
        <v>161</v>
      </c>
      <c r="AZ36" s="89" t="s">
        <v>161</v>
      </c>
      <c r="BA36" s="89" t="s">
        <v>161</v>
      </c>
      <c r="BB36" s="89" t="s">
        <v>161</v>
      </c>
      <c r="BC36" s="89" t="s">
        <v>161</v>
      </c>
      <c r="BD36" s="89" t="s">
        <v>161</v>
      </c>
      <c r="BE36" s="89" t="s">
        <v>161</v>
      </c>
      <c r="BF36" s="89" t="s">
        <v>276</v>
      </c>
      <c r="BG36" s="89" t="s">
        <v>161</v>
      </c>
    </row>
    <row r="37" spans="3:59" ht="25.15" customHeight="1">
      <c r="D37" s="72">
        <v>5.0999999999999996</v>
      </c>
      <c r="E37" s="73" t="s">
        <v>277</v>
      </c>
      <c r="F37" s="91" t="s">
        <v>278</v>
      </c>
      <c r="G37" s="102" t="s">
        <v>32</v>
      </c>
      <c r="H37" s="102" t="s">
        <v>37</v>
      </c>
      <c r="I37" s="102" t="s">
        <v>8</v>
      </c>
      <c r="J37" s="102" t="s">
        <v>15</v>
      </c>
      <c r="K37" s="142" t="s">
        <v>161</v>
      </c>
      <c r="L37" s="75" t="s">
        <v>279</v>
      </c>
      <c r="M37" s="57"/>
      <c r="N37" s="103" t="s">
        <v>178</v>
      </c>
      <c r="O37" s="98" t="s">
        <v>280</v>
      </c>
      <c r="P37" s="98"/>
      <c r="Q37" s="98" t="s">
        <v>179</v>
      </c>
      <c r="R37" s="151" t="s">
        <v>281</v>
      </c>
      <c r="S37" s="151" t="s">
        <v>282</v>
      </c>
      <c r="T37" s="151" t="s">
        <v>282</v>
      </c>
      <c r="U37" s="151" t="s">
        <v>282</v>
      </c>
      <c r="V37" s="98" t="s">
        <v>283</v>
      </c>
      <c r="W37" s="98" t="s">
        <v>283</v>
      </c>
      <c r="X37" s="98" t="s">
        <v>284</v>
      </c>
      <c r="Y37" s="98" t="s">
        <v>284</v>
      </c>
      <c r="Z37" s="98" t="s">
        <v>285</v>
      </c>
      <c r="AA37" s="152" t="s">
        <v>286</v>
      </c>
      <c r="AB37" s="152" t="s">
        <v>286</v>
      </c>
      <c r="AC37" s="98"/>
      <c r="AD37" s="98"/>
      <c r="AE37" s="98"/>
      <c r="AF37" s="98"/>
      <c r="AG37" s="98"/>
      <c r="AH37" s="98"/>
      <c r="AJ37" s="153" t="s">
        <v>168</v>
      </c>
      <c r="AK37" s="153" t="s">
        <v>180</v>
      </c>
      <c r="AL37" s="80" t="s">
        <v>287</v>
      </c>
      <c r="AM37" s="80" t="s">
        <v>169</v>
      </c>
      <c r="AN37" s="154" t="s">
        <v>161</v>
      </c>
      <c r="AO37" s="154" t="s">
        <v>161</v>
      </c>
      <c r="AP37" s="154" t="s">
        <v>161</v>
      </c>
      <c r="AQ37" s="154" t="s">
        <v>161</v>
      </c>
      <c r="AR37" s="155" t="s">
        <v>288</v>
      </c>
      <c r="AS37" s="156"/>
      <c r="AT37" s="154" t="s">
        <v>161</v>
      </c>
      <c r="AV37" s="82">
        <f>'2.C Input'!E27</f>
        <v>0.12</v>
      </c>
      <c r="AW37" s="82">
        <f>'2.C Input'!$E$6*1000</f>
        <v>50</v>
      </c>
      <c r="AX37" s="157">
        <f>'2.C Input'!$E$11*1000</f>
        <v>100</v>
      </c>
      <c r="AY37" s="82" t="s">
        <v>161</v>
      </c>
      <c r="AZ37" s="82" t="s">
        <v>161</v>
      </c>
      <c r="BA37" s="82" t="s">
        <v>161</v>
      </c>
      <c r="BB37" s="82" t="s">
        <v>161</v>
      </c>
      <c r="BC37" s="82" t="s">
        <v>161</v>
      </c>
      <c r="BD37" s="82" t="s">
        <v>161</v>
      </c>
      <c r="BE37" s="82" t="s">
        <v>161</v>
      </c>
      <c r="BF37" s="82" t="s">
        <v>161</v>
      </c>
      <c r="BG37" s="82" t="s">
        <v>161</v>
      </c>
    </row>
    <row r="38" spans="3:59" ht="25.15" customHeight="1">
      <c r="D38" s="72">
        <v>5.2</v>
      </c>
      <c r="E38" s="73" t="s">
        <v>289</v>
      </c>
      <c r="F38" s="91" t="s">
        <v>290</v>
      </c>
      <c r="G38" s="102" t="s">
        <v>34</v>
      </c>
      <c r="H38" s="102" t="s">
        <v>37</v>
      </c>
      <c r="I38" s="102" t="s">
        <v>8</v>
      </c>
      <c r="J38" s="102" t="s">
        <v>15</v>
      </c>
      <c r="K38" s="102" t="s">
        <v>161</v>
      </c>
      <c r="L38" s="158" t="s">
        <v>291</v>
      </c>
      <c r="M38" s="57"/>
      <c r="N38" s="103" t="s">
        <v>178</v>
      </c>
      <c r="O38" s="98" t="s">
        <v>280</v>
      </c>
      <c r="P38" s="98"/>
      <c r="Q38" s="98" t="s">
        <v>179</v>
      </c>
      <c r="R38" s="151" t="s">
        <v>281</v>
      </c>
      <c r="S38" s="151" t="s">
        <v>282</v>
      </c>
      <c r="T38" s="151" t="s">
        <v>282</v>
      </c>
      <c r="U38" s="151" t="s">
        <v>282</v>
      </c>
      <c r="V38" s="98" t="s">
        <v>283</v>
      </c>
      <c r="W38" s="98" t="s">
        <v>283</v>
      </c>
      <c r="X38" s="98" t="s">
        <v>284</v>
      </c>
      <c r="Y38" s="98" t="s">
        <v>284</v>
      </c>
      <c r="Z38" s="98" t="s">
        <v>285</v>
      </c>
      <c r="AA38" s="152" t="s">
        <v>286</v>
      </c>
      <c r="AB38" s="152" t="s">
        <v>286</v>
      </c>
      <c r="AC38" s="98"/>
      <c r="AD38" s="98"/>
      <c r="AE38" s="98"/>
      <c r="AF38" s="98"/>
      <c r="AG38" s="98"/>
      <c r="AH38" s="98"/>
      <c r="AJ38" s="153" t="s">
        <v>168</v>
      </c>
      <c r="AK38" s="153" t="s">
        <v>180</v>
      </c>
      <c r="AL38" s="80" t="s">
        <v>287</v>
      </c>
      <c r="AM38" s="80" t="s">
        <v>169</v>
      </c>
      <c r="AN38" s="154" t="s">
        <v>161</v>
      </c>
      <c r="AO38" s="154" t="s">
        <v>161</v>
      </c>
      <c r="AP38" s="154" t="s">
        <v>161</v>
      </c>
      <c r="AQ38" s="154" t="s">
        <v>161</v>
      </c>
      <c r="AR38" s="154" t="s">
        <v>161</v>
      </c>
      <c r="AS38" s="154"/>
      <c r="AT38" s="154" t="s">
        <v>161</v>
      </c>
      <c r="AV38" s="82">
        <f>'2.C Input'!E25</f>
        <v>0.12</v>
      </c>
      <c r="AW38" s="82">
        <f>'2.C Input'!$E$6*1000</f>
        <v>50</v>
      </c>
      <c r="AX38" s="157">
        <f>'2.C Input'!$E$11*1000</f>
        <v>100</v>
      </c>
      <c r="AY38" s="82" t="s">
        <v>161</v>
      </c>
      <c r="AZ38" s="82" t="s">
        <v>161</v>
      </c>
      <c r="BA38" s="82" t="s">
        <v>161</v>
      </c>
      <c r="BB38" s="82" t="s">
        <v>161</v>
      </c>
      <c r="BC38" s="82" t="s">
        <v>161</v>
      </c>
      <c r="BD38" s="82" t="s">
        <v>161</v>
      </c>
      <c r="BE38" s="82" t="s">
        <v>161</v>
      </c>
      <c r="BF38" s="82" t="s">
        <v>161</v>
      </c>
      <c r="BG38" s="82" t="s">
        <v>161</v>
      </c>
    </row>
    <row r="39" spans="3:59" ht="25.15" customHeight="1">
      <c r="D39" s="72">
        <v>5.3</v>
      </c>
      <c r="E39" s="73" t="s">
        <v>292</v>
      </c>
      <c r="F39" s="91" t="s">
        <v>293</v>
      </c>
      <c r="G39" s="102" t="s">
        <v>35</v>
      </c>
      <c r="H39" s="102" t="s">
        <v>161</v>
      </c>
      <c r="I39" s="102" t="s">
        <v>161</v>
      </c>
      <c r="J39" s="102" t="s">
        <v>161</v>
      </c>
      <c r="K39" s="102" t="s">
        <v>161</v>
      </c>
      <c r="L39" s="158" t="s">
        <v>294</v>
      </c>
      <c r="M39" s="57"/>
      <c r="N39" s="103" t="s">
        <v>178</v>
      </c>
      <c r="O39" s="98" t="s">
        <v>280</v>
      </c>
      <c r="P39" s="98"/>
      <c r="Q39" s="98" t="s">
        <v>179</v>
      </c>
      <c r="R39" s="152"/>
      <c r="S39" s="152"/>
      <c r="T39" s="152"/>
      <c r="U39" s="152"/>
      <c r="V39" s="98"/>
      <c r="W39" s="98"/>
      <c r="X39" s="98"/>
      <c r="Y39" s="98"/>
      <c r="Z39" s="98"/>
      <c r="AA39" s="152"/>
      <c r="AB39" s="152"/>
      <c r="AC39" s="98"/>
      <c r="AD39" s="98"/>
      <c r="AE39" s="98"/>
      <c r="AF39" s="98"/>
      <c r="AG39" s="98"/>
      <c r="AH39" s="98"/>
      <c r="AJ39" s="154" t="s">
        <v>161</v>
      </c>
      <c r="AK39" s="153" t="s">
        <v>180</v>
      </c>
      <c r="AL39" s="80" t="s">
        <v>287</v>
      </c>
      <c r="AM39" s="80" t="s">
        <v>169</v>
      </c>
      <c r="AN39" s="154" t="s">
        <v>161</v>
      </c>
      <c r="AO39" s="154" t="s">
        <v>161</v>
      </c>
      <c r="AP39" s="154" t="s">
        <v>161</v>
      </c>
      <c r="AQ39" s="154" t="s">
        <v>161</v>
      </c>
      <c r="AR39" s="154" t="s">
        <v>161</v>
      </c>
      <c r="AS39" s="154"/>
      <c r="AT39" s="154" t="s">
        <v>161</v>
      </c>
      <c r="AV39" s="82">
        <f>'2.C Input'!E25</f>
        <v>0.12</v>
      </c>
      <c r="AW39" s="82" t="s">
        <v>161</v>
      </c>
      <c r="AX39" s="82" t="s">
        <v>161</v>
      </c>
      <c r="AY39" s="82" t="s">
        <v>161</v>
      </c>
      <c r="AZ39" s="82" t="s">
        <v>161</v>
      </c>
      <c r="BA39" s="82" t="s">
        <v>161</v>
      </c>
      <c r="BB39" s="82" t="s">
        <v>161</v>
      </c>
      <c r="BC39" s="82" t="s">
        <v>161</v>
      </c>
      <c r="BD39" s="82" t="s">
        <v>161</v>
      </c>
      <c r="BE39" s="82" t="s">
        <v>161</v>
      </c>
      <c r="BF39" s="82" t="s">
        <v>161</v>
      </c>
      <c r="BG39" s="82" t="s">
        <v>161</v>
      </c>
    </row>
    <row r="40" spans="3:59" ht="25.15" customHeight="1">
      <c r="D40" s="72">
        <v>5.4</v>
      </c>
      <c r="E40" s="73" t="s">
        <v>295</v>
      </c>
      <c r="F40" s="91" t="s">
        <v>296</v>
      </c>
      <c r="G40" s="102" t="s">
        <v>32</v>
      </c>
      <c r="H40" s="102" t="s">
        <v>37</v>
      </c>
      <c r="I40" s="102" t="s">
        <v>8</v>
      </c>
      <c r="J40" s="102" t="s">
        <v>15</v>
      </c>
      <c r="K40" s="106" t="s">
        <v>274</v>
      </c>
      <c r="L40" s="158" t="s">
        <v>297</v>
      </c>
      <c r="M40" s="57"/>
      <c r="N40" s="103" t="s">
        <v>178</v>
      </c>
      <c r="O40" s="98" t="s">
        <v>280</v>
      </c>
      <c r="P40" s="98"/>
      <c r="Q40" s="98" t="s">
        <v>179</v>
      </c>
      <c r="R40" s="151" t="s">
        <v>281</v>
      </c>
      <c r="S40" s="152" t="s">
        <v>164</v>
      </c>
      <c r="T40" s="152" t="s">
        <v>164</v>
      </c>
      <c r="U40" s="152" t="s">
        <v>164</v>
      </c>
      <c r="V40" s="98" t="s">
        <v>283</v>
      </c>
      <c r="W40" s="98" t="s">
        <v>283</v>
      </c>
      <c r="X40" s="98" t="s">
        <v>284</v>
      </c>
      <c r="Y40" s="98" t="s">
        <v>284</v>
      </c>
      <c r="Z40" s="98" t="s">
        <v>285</v>
      </c>
      <c r="AA40" s="152" t="s">
        <v>286</v>
      </c>
      <c r="AB40" s="152" t="s">
        <v>286</v>
      </c>
      <c r="AC40" s="98"/>
      <c r="AD40" s="98"/>
      <c r="AE40" s="98"/>
      <c r="AF40" s="98" t="s">
        <v>164</v>
      </c>
      <c r="AG40" s="98" t="s">
        <v>164</v>
      </c>
      <c r="AH40" s="98"/>
      <c r="AJ40" s="153" t="s">
        <v>168</v>
      </c>
      <c r="AK40" s="153" t="s">
        <v>180</v>
      </c>
      <c r="AL40" s="80" t="s">
        <v>287</v>
      </c>
      <c r="AM40" s="80" t="s">
        <v>169</v>
      </c>
      <c r="AN40" s="154" t="s">
        <v>161</v>
      </c>
      <c r="AO40" s="154" t="s">
        <v>161</v>
      </c>
      <c r="AP40" s="154" t="s">
        <v>161</v>
      </c>
      <c r="AQ40" s="154" t="s">
        <v>161</v>
      </c>
      <c r="AR40" s="154" t="s">
        <v>161</v>
      </c>
      <c r="AS40" s="154"/>
      <c r="AT40" s="154" t="s">
        <v>161</v>
      </c>
      <c r="AV40" s="82">
        <f>'2.C Input'!E24</f>
        <v>0.09</v>
      </c>
      <c r="AW40" s="82">
        <f>'2.C Input'!$E$6*1000</f>
        <v>50</v>
      </c>
      <c r="AX40" s="157">
        <f>'2.C Input'!$E$11*1000</f>
        <v>100</v>
      </c>
      <c r="AY40" s="82" t="s">
        <v>161</v>
      </c>
      <c r="AZ40" s="82" t="s">
        <v>161</v>
      </c>
      <c r="BA40" s="82" t="s">
        <v>161</v>
      </c>
      <c r="BB40" s="82" t="s">
        <v>161</v>
      </c>
      <c r="BC40" s="82" t="s">
        <v>161</v>
      </c>
      <c r="BD40" s="82" t="s">
        <v>161</v>
      </c>
      <c r="BE40" s="82" t="s">
        <v>161</v>
      </c>
      <c r="BF40" s="82" t="s">
        <v>161</v>
      </c>
      <c r="BG40" s="82" t="s">
        <v>161</v>
      </c>
    </row>
    <row r="41" spans="3:59" ht="25.15" customHeight="1">
      <c r="D41" s="72">
        <v>5.5</v>
      </c>
      <c r="E41" s="73" t="s">
        <v>298</v>
      </c>
      <c r="F41" s="91" t="s">
        <v>299</v>
      </c>
      <c r="G41" s="102" t="s">
        <v>32</v>
      </c>
      <c r="H41" s="102" t="s">
        <v>37</v>
      </c>
      <c r="I41" s="102" t="s">
        <v>8</v>
      </c>
      <c r="J41" s="102" t="s">
        <v>15</v>
      </c>
      <c r="K41" s="106" t="s">
        <v>300</v>
      </c>
      <c r="L41" s="158" t="s">
        <v>301</v>
      </c>
      <c r="M41" s="57"/>
      <c r="N41" s="103" t="s">
        <v>178</v>
      </c>
      <c r="O41" s="98" t="s">
        <v>280</v>
      </c>
      <c r="P41" s="98"/>
      <c r="Q41" s="98" t="s">
        <v>179</v>
      </c>
      <c r="R41" s="151" t="s">
        <v>281</v>
      </c>
      <c r="S41" s="152" t="s">
        <v>164</v>
      </c>
      <c r="T41" s="152" t="s">
        <v>164</v>
      </c>
      <c r="U41" s="152" t="s">
        <v>164</v>
      </c>
      <c r="V41" s="98" t="s">
        <v>283</v>
      </c>
      <c r="W41" s="98" t="s">
        <v>283</v>
      </c>
      <c r="X41" s="98" t="s">
        <v>284</v>
      </c>
      <c r="Y41" s="98" t="s">
        <v>284</v>
      </c>
      <c r="Z41" s="98" t="s">
        <v>285</v>
      </c>
      <c r="AA41" s="152" t="s">
        <v>286</v>
      </c>
      <c r="AB41" s="152" t="s">
        <v>286</v>
      </c>
      <c r="AC41" s="98"/>
      <c r="AD41" s="98"/>
      <c r="AE41" s="98" t="s">
        <v>164</v>
      </c>
      <c r="AF41" s="98"/>
      <c r="AG41" s="98"/>
      <c r="AH41" s="98"/>
      <c r="AJ41" s="153" t="s">
        <v>168</v>
      </c>
      <c r="AK41" s="153" t="s">
        <v>180</v>
      </c>
      <c r="AL41" s="80" t="s">
        <v>287</v>
      </c>
      <c r="AM41" s="80" t="s">
        <v>169</v>
      </c>
      <c r="AN41" s="154" t="s">
        <v>161</v>
      </c>
      <c r="AO41" s="154" t="s">
        <v>161</v>
      </c>
      <c r="AP41" s="154" t="s">
        <v>161</v>
      </c>
      <c r="AQ41" s="154" t="s">
        <v>161</v>
      </c>
      <c r="AR41" s="154" t="s">
        <v>161</v>
      </c>
      <c r="AS41" s="154"/>
      <c r="AT41" s="154" t="s">
        <v>161</v>
      </c>
      <c r="AV41" s="157">
        <f>'2.C Input'!E23</f>
        <v>0.1</v>
      </c>
      <c r="AW41" s="82">
        <f>'2.C Input'!$E$6*1000</f>
        <v>50</v>
      </c>
      <c r="AX41" s="157">
        <f>'2.C Input'!$E$11*1000</f>
        <v>100</v>
      </c>
      <c r="AY41" s="82" t="s">
        <v>161</v>
      </c>
      <c r="AZ41" s="82" t="s">
        <v>161</v>
      </c>
      <c r="BA41" s="82" t="s">
        <v>161</v>
      </c>
      <c r="BB41" s="82" t="s">
        <v>161</v>
      </c>
      <c r="BC41" s="82" t="s">
        <v>161</v>
      </c>
      <c r="BD41" s="82" t="s">
        <v>161</v>
      </c>
      <c r="BE41" s="82" t="s">
        <v>161</v>
      </c>
      <c r="BF41" s="82" t="s">
        <v>161</v>
      </c>
      <c r="BG41" s="82" t="s">
        <v>161</v>
      </c>
    </row>
    <row r="42" spans="3:59" ht="25.15" customHeight="1">
      <c r="D42" s="72">
        <v>5.6</v>
      </c>
      <c r="E42" s="73" t="s">
        <v>302</v>
      </c>
      <c r="F42" s="91" t="s">
        <v>303</v>
      </c>
      <c r="G42" s="102" t="s">
        <v>32</v>
      </c>
      <c r="H42" s="102" t="s">
        <v>37</v>
      </c>
      <c r="I42" s="102" t="s">
        <v>8</v>
      </c>
      <c r="J42" s="102" t="s">
        <v>15</v>
      </c>
      <c r="K42" s="102" t="s">
        <v>161</v>
      </c>
      <c r="L42" s="158" t="s">
        <v>304</v>
      </c>
      <c r="M42" s="57"/>
      <c r="N42" s="103" t="s">
        <v>178</v>
      </c>
      <c r="O42" s="152" t="s">
        <v>305</v>
      </c>
      <c r="P42" s="152"/>
      <c r="Q42" s="98" t="s">
        <v>179</v>
      </c>
      <c r="R42" s="151" t="s">
        <v>306</v>
      </c>
      <c r="S42" s="152" t="s">
        <v>307</v>
      </c>
      <c r="T42" s="152" t="s">
        <v>307</v>
      </c>
      <c r="U42" s="152" t="s">
        <v>307</v>
      </c>
      <c r="V42" s="98" t="s">
        <v>283</v>
      </c>
      <c r="W42" s="98" t="s">
        <v>283</v>
      </c>
      <c r="X42" s="98" t="s">
        <v>284</v>
      </c>
      <c r="Y42" s="98" t="s">
        <v>284</v>
      </c>
      <c r="Z42" s="98" t="s">
        <v>285</v>
      </c>
      <c r="AA42" s="152" t="s">
        <v>308</v>
      </c>
      <c r="AB42" s="152" t="s">
        <v>308</v>
      </c>
      <c r="AC42" s="98"/>
      <c r="AD42" s="98"/>
      <c r="AE42" s="98"/>
      <c r="AF42" s="96"/>
      <c r="AG42" s="96"/>
      <c r="AH42" s="96"/>
      <c r="AJ42" s="154" t="s">
        <v>161</v>
      </c>
      <c r="AK42" s="153" t="s">
        <v>180</v>
      </c>
      <c r="AL42" s="80" t="s">
        <v>287</v>
      </c>
      <c r="AM42" s="154" t="s">
        <v>161</v>
      </c>
      <c r="AN42" s="153" t="s">
        <v>309</v>
      </c>
      <c r="AO42" s="154" t="s">
        <v>161</v>
      </c>
      <c r="AP42" s="153" t="s">
        <v>211</v>
      </c>
      <c r="AQ42" s="154" t="s">
        <v>161</v>
      </c>
      <c r="AR42" s="154" t="s">
        <v>161</v>
      </c>
      <c r="AS42" s="154"/>
      <c r="AT42" s="154" t="s">
        <v>161</v>
      </c>
      <c r="AV42" s="82">
        <f>'2.C Input'!E27</f>
        <v>0.12</v>
      </c>
      <c r="AW42" s="82">
        <f>'2.C Input'!$E$6*1000</f>
        <v>50</v>
      </c>
      <c r="AX42" s="157">
        <f>'2.C Input'!$E$11*1000</f>
        <v>100</v>
      </c>
      <c r="AY42" s="82" t="s">
        <v>161</v>
      </c>
      <c r="AZ42" s="82" t="s">
        <v>161</v>
      </c>
      <c r="BA42" s="82" t="s">
        <v>161</v>
      </c>
      <c r="BB42" s="82" t="s">
        <v>161</v>
      </c>
      <c r="BC42" s="82" t="s">
        <v>161</v>
      </c>
      <c r="BD42" s="82" t="s">
        <v>161</v>
      </c>
      <c r="BE42" s="82" t="s">
        <v>161</v>
      </c>
      <c r="BF42" s="82" t="s">
        <v>161</v>
      </c>
      <c r="BG42" s="82" t="s">
        <v>161</v>
      </c>
    </row>
    <row r="43" spans="3:59" ht="25.15" customHeight="1">
      <c r="D43" s="72">
        <v>5.7</v>
      </c>
      <c r="E43" s="73" t="s">
        <v>310</v>
      </c>
      <c r="F43" s="91" t="s">
        <v>311</v>
      </c>
      <c r="G43" s="102" t="s">
        <v>32</v>
      </c>
      <c r="H43" s="102" t="s">
        <v>37</v>
      </c>
      <c r="I43" s="102" t="s">
        <v>8</v>
      </c>
      <c r="J43" s="102" t="s">
        <v>15</v>
      </c>
      <c r="K43" s="102" t="s">
        <v>161</v>
      </c>
      <c r="L43" s="158" t="s">
        <v>312</v>
      </c>
      <c r="M43" s="57"/>
      <c r="N43" s="103" t="s">
        <v>178</v>
      </c>
      <c r="O43" s="152" t="s">
        <v>313</v>
      </c>
      <c r="P43" s="152"/>
      <c r="Q43" s="98" t="s">
        <v>179</v>
      </c>
      <c r="R43" s="151" t="s">
        <v>314</v>
      </c>
      <c r="S43" s="152" t="s">
        <v>315</v>
      </c>
      <c r="T43" s="152" t="s">
        <v>315</v>
      </c>
      <c r="U43" s="152" t="s">
        <v>315</v>
      </c>
      <c r="V43" s="98" t="s">
        <v>283</v>
      </c>
      <c r="W43" s="98" t="s">
        <v>283</v>
      </c>
      <c r="X43" s="98" t="s">
        <v>284</v>
      </c>
      <c r="Y43" s="98" t="s">
        <v>284</v>
      </c>
      <c r="Z43" s="98" t="s">
        <v>285</v>
      </c>
      <c r="AA43" s="152" t="s">
        <v>316</v>
      </c>
      <c r="AB43" s="152" t="s">
        <v>316</v>
      </c>
      <c r="AC43" s="98"/>
      <c r="AD43" s="98"/>
      <c r="AE43" s="98"/>
      <c r="AF43" s="96"/>
      <c r="AG43" s="96"/>
      <c r="AH43" s="96"/>
      <c r="AJ43" s="154" t="s">
        <v>161</v>
      </c>
      <c r="AK43" s="153" t="s">
        <v>180</v>
      </c>
      <c r="AL43" s="159" t="s">
        <v>317</v>
      </c>
      <c r="AM43" s="154" t="s">
        <v>161</v>
      </c>
      <c r="AN43" s="153" t="s">
        <v>309</v>
      </c>
      <c r="AO43" s="153" t="s">
        <v>211</v>
      </c>
      <c r="AP43" s="154" t="s">
        <v>161</v>
      </c>
      <c r="AQ43" s="154" t="s">
        <v>161</v>
      </c>
      <c r="AR43" s="154" t="s">
        <v>161</v>
      </c>
      <c r="AS43" s="154"/>
      <c r="AT43" s="154" t="s">
        <v>161</v>
      </c>
      <c r="AV43" s="82">
        <f>'2.C Input'!E25</f>
        <v>0.12</v>
      </c>
      <c r="AW43" s="82">
        <f>'2.C Input'!$E$6*1000</f>
        <v>50</v>
      </c>
      <c r="AX43" s="157">
        <f>'2.C Input'!$E$11*1000</f>
        <v>100</v>
      </c>
      <c r="AY43" s="82" t="s">
        <v>161</v>
      </c>
      <c r="AZ43" s="82" t="s">
        <v>161</v>
      </c>
      <c r="BA43" s="82" t="s">
        <v>161</v>
      </c>
      <c r="BB43" s="82" t="s">
        <v>161</v>
      </c>
      <c r="BC43" s="82" t="s">
        <v>161</v>
      </c>
      <c r="BD43" s="82" t="s">
        <v>161</v>
      </c>
      <c r="BE43" s="82" t="s">
        <v>161</v>
      </c>
      <c r="BF43" s="82" t="s">
        <v>161</v>
      </c>
      <c r="BG43" s="82" t="s">
        <v>161</v>
      </c>
    </row>
    <row r="44" spans="3:59" ht="25.15" customHeight="1" thickBot="1">
      <c r="D44" s="72">
        <v>5.8</v>
      </c>
      <c r="E44" s="73" t="s">
        <v>318</v>
      </c>
      <c r="F44" s="91" t="s">
        <v>319</v>
      </c>
      <c r="G44" s="102" t="s">
        <v>19</v>
      </c>
      <c r="H44" s="102" t="s">
        <v>161</v>
      </c>
      <c r="I44" s="102" t="s">
        <v>161</v>
      </c>
      <c r="J44" s="102" t="s">
        <v>161</v>
      </c>
      <c r="K44" s="102" t="s">
        <v>161</v>
      </c>
      <c r="L44" s="75" t="s">
        <v>320</v>
      </c>
      <c r="M44" s="57"/>
      <c r="N44" s="103"/>
      <c r="O44" s="98"/>
      <c r="P44" s="98"/>
      <c r="Q44" s="98"/>
      <c r="R44" s="152"/>
      <c r="S44" s="98"/>
      <c r="T44" s="98"/>
      <c r="U44" s="98"/>
      <c r="V44" s="98"/>
      <c r="W44" s="98"/>
      <c r="X44" s="98"/>
      <c r="Y44" s="98"/>
      <c r="Z44" s="98"/>
      <c r="AA44" s="152"/>
      <c r="AB44" s="152"/>
      <c r="AC44" s="98" t="s">
        <v>210</v>
      </c>
      <c r="AD44" s="98" t="s">
        <v>321</v>
      </c>
      <c r="AE44" s="98"/>
      <c r="AF44" s="96"/>
      <c r="AG44" s="96"/>
      <c r="AH44" s="96"/>
      <c r="AJ44" s="154" t="s">
        <v>161</v>
      </c>
      <c r="AK44" s="154" t="s">
        <v>161</v>
      </c>
      <c r="AL44" s="154" t="s">
        <v>161</v>
      </c>
      <c r="AM44" s="154" t="s">
        <v>161</v>
      </c>
      <c r="AN44" s="154" t="s">
        <v>161</v>
      </c>
      <c r="AO44" s="154" t="s">
        <v>161</v>
      </c>
      <c r="AP44" s="160" t="s">
        <v>322</v>
      </c>
      <c r="AQ44" s="154" t="s">
        <v>161</v>
      </c>
      <c r="AR44" s="154" t="s">
        <v>161</v>
      </c>
      <c r="AS44" s="154"/>
      <c r="AT44" s="154" t="s">
        <v>161</v>
      </c>
      <c r="AV44" s="82" t="s">
        <v>161</v>
      </c>
      <c r="AW44" s="82" t="s">
        <v>161</v>
      </c>
      <c r="AX44" s="82" t="s">
        <v>161</v>
      </c>
      <c r="AY44" s="82">
        <v>1</v>
      </c>
      <c r="AZ44" s="82">
        <v>1</v>
      </c>
      <c r="BA44" s="82">
        <v>1</v>
      </c>
      <c r="BB44" s="82">
        <v>1</v>
      </c>
      <c r="BC44" s="82">
        <v>1</v>
      </c>
      <c r="BD44" s="82" t="s">
        <v>161</v>
      </c>
      <c r="BE44" s="82" t="s">
        <v>161</v>
      </c>
      <c r="BF44" s="82">
        <v>1</v>
      </c>
      <c r="BG44" s="82">
        <v>1</v>
      </c>
    </row>
    <row r="45" spans="3:59" ht="30" customHeight="1" thickBot="1">
      <c r="C45" s="32" t="s">
        <v>144</v>
      </c>
      <c r="D45" s="58" t="s">
        <v>323</v>
      </c>
      <c r="E45" s="59"/>
      <c r="F45" s="59"/>
      <c r="G45" s="59"/>
      <c r="H45" s="59"/>
      <c r="I45" s="59"/>
      <c r="J45" s="112"/>
      <c r="K45" s="112"/>
      <c r="L45" s="60"/>
      <c r="M45" s="57"/>
      <c r="N45" s="61" t="s">
        <v>26</v>
      </c>
      <c r="O45" s="63" t="s">
        <v>27</v>
      </c>
      <c r="P45" s="63" t="s">
        <v>31</v>
      </c>
      <c r="Q45" s="63" t="s">
        <v>28</v>
      </c>
      <c r="R45" s="122" t="s">
        <v>33</v>
      </c>
      <c r="S45" s="123" t="s">
        <v>214</v>
      </c>
      <c r="T45" s="124" t="s">
        <v>39</v>
      </c>
      <c r="U45" s="125" t="s">
        <v>40</v>
      </c>
      <c r="V45" s="61" t="s">
        <v>43</v>
      </c>
      <c r="W45" s="113"/>
      <c r="X45" s="113" t="s">
        <v>44</v>
      </c>
      <c r="Y45" s="113"/>
      <c r="Z45" s="63" t="s">
        <v>45</v>
      </c>
      <c r="AA45" s="161" t="s">
        <v>46</v>
      </c>
      <c r="AB45" s="162" t="s">
        <v>324</v>
      </c>
      <c r="AC45" s="129" t="s">
        <v>325</v>
      </c>
      <c r="AD45" s="129" t="s">
        <v>326</v>
      </c>
      <c r="AE45" s="129"/>
      <c r="AF45" s="129"/>
      <c r="AG45" s="129"/>
      <c r="AH45" s="129"/>
      <c r="AJ45" s="71" t="s">
        <v>193</v>
      </c>
      <c r="AK45" s="71" t="s">
        <v>194</v>
      </c>
      <c r="AL45" s="71" t="s">
        <v>327</v>
      </c>
      <c r="AM45" s="71" t="s">
        <v>328</v>
      </c>
      <c r="AN45" s="71" t="s">
        <v>329</v>
      </c>
      <c r="AO45" s="71" t="s">
        <v>330</v>
      </c>
      <c r="AP45" s="71" t="s">
        <v>195</v>
      </c>
      <c r="AQ45" s="71" t="s">
        <v>331</v>
      </c>
      <c r="AR45" s="71" t="s">
        <v>332</v>
      </c>
      <c r="AS45" s="71" t="s">
        <v>333</v>
      </c>
      <c r="AT45" s="71" t="s">
        <v>334</v>
      </c>
      <c r="AU45" s="88"/>
      <c r="AV45" s="89" t="s">
        <v>104</v>
      </c>
      <c r="AW45" s="89" t="s">
        <v>80</v>
      </c>
      <c r="AX45" s="89" t="s">
        <v>91</v>
      </c>
      <c r="AY45" s="163" t="s">
        <v>118</v>
      </c>
      <c r="AZ45" s="163" t="s">
        <v>122</v>
      </c>
      <c r="BA45" s="89" t="s">
        <v>124</v>
      </c>
      <c r="BB45" s="89" t="s">
        <v>127</v>
      </c>
      <c r="BC45" s="89" t="s">
        <v>130</v>
      </c>
      <c r="BD45" s="89" t="s">
        <v>161</v>
      </c>
      <c r="BE45" s="89" t="s">
        <v>161</v>
      </c>
      <c r="BF45" s="89" t="s">
        <v>276</v>
      </c>
      <c r="BG45" s="89" t="s">
        <v>101</v>
      </c>
    </row>
    <row r="46" spans="3:59" ht="25.15" customHeight="1">
      <c r="D46" s="72">
        <v>6.1</v>
      </c>
      <c r="E46" s="73" t="s">
        <v>335</v>
      </c>
      <c r="F46" s="91" t="s">
        <v>336</v>
      </c>
      <c r="G46" s="102" t="s">
        <v>32</v>
      </c>
      <c r="H46" s="102" t="s">
        <v>37</v>
      </c>
      <c r="I46" s="102" t="s">
        <v>161</v>
      </c>
      <c r="J46" s="102" t="s">
        <v>161</v>
      </c>
      <c r="K46" s="142" t="s">
        <v>337</v>
      </c>
      <c r="L46" s="75" t="s">
        <v>338</v>
      </c>
      <c r="M46" s="57"/>
      <c r="N46" s="103" t="s">
        <v>178</v>
      </c>
      <c r="O46" s="152" t="s">
        <v>339</v>
      </c>
      <c r="P46" s="152"/>
      <c r="Q46" s="98" t="s">
        <v>179</v>
      </c>
      <c r="R46" s="152"/>
      <c r="S46" s="152" t="s">
        <v>339</v>
      </c>
      <c r="T46" s="152" t="s">
        <v>339</v>
      </c>
      <c r="U46" s="152" t="s">
        <v>339</v>
      </c>
      <c r="V46" s="98"/>
      <c r="W46" s="98"/>
      <c r="X46" s="98"/>
      <c r="Y46" s="98"/>
      <c r="Z46" s="98"/>
      <c r="AA46" s="98"/>
      <c r="AB46" s="96"/>
      <c r="AC46" s="152" t="s">
        <v>340</v>
      </c>
      <c r="AD46" s="164" t="s">
        <v>341</v>
      </c>
      <c r="AE46" s="152"/>
      <c r="AF46" s="152"/>
      <c r="AG46" s="152"/>
      <c r="AH46" s="152"/>
      <c r="AJ46" s="154" t="s">
        <v>161</v>
      </c>
      <c r="AK46" s="153" t="s">
        <v>180</v>
      </c>
      <c r="AL46" s="154" t="s">
        <v>161</v>
      </c>
      <c r="AM46" s="154" t="s">
        <v>161</v>
      </c>
      <c r="AN46" s="160" t="s">
        <v>309</v>
      </c>
      <c r="AO46" s="160" t="s">
        <v>322</v>
      </c>
      <c r="AP46" s="154" t="s">
        <v>161</v>
      </c>
      <c r="AQ46" s="153" t="s">
        <v>211</v>
      </c>
      <c r="AR46" s="154" t="s">
        <v>161</v>
      </c>
      <c r="AS46" s="165" t="s">
        <v>342</v>
      </c>
      <c r="AT46" s="154" t="s">
        <v>161</v>
      </c>
      <c r="AV46" s="82">
        <f>'2.C Input'!E20</f>
        <v>0.3</v>
      </c>
      <c r="AW46" s="82" t="s">
        <v>161</v>
      </c>
      <c r="AX46" s="82" t="s">
        <v>161</v>
      </c>
      <c r="AY46" s="154" t="s">
        <v>161</v>
      </c>
      <c r="AZ46" s="154" t="s">
        <v>161</v>
      </c>
      <c r="BA46" s="154" t="s">
        <v>161</v>
      </c>
      <c r="BB46" s="154" t="s">
        <v>161</v>
      </c>
      <c r="BC46" s="154" t="s">
        <v>161</v>
      </c>
      <c r="BD46" s="82" t="s">
        <v>161</v>
      </c>
      <c r="BE46" s="82" t="s">
        <v>161</v>
      </c>
      <c r="BF46" s="154">
        <v>1</v>
      </c>
      <c r="BG46" s="154">
        <f>'2.C Input'!E17</f>
        <v>0.05</v>
      </c>
    </row>
    <row r="47" spans="3:59" ht="25.15" customHeight="1">
      <c r="D47" s="72">
        <v>6.2</v>
      </c>
      <c r="E47" s="73" t="s">
        <v>343</v>
      </c>
      <c r="F47" s="91" t="s">
        <v>344</v>
      </c>
      <c r="G47" s="102" t="s">
        <v>25</v>
      </c>
      <c r="H47" s="102" t="s">
        <v>161</v>
      </c>
      <c r="I47" s="102" t="s">
        <v>161</v>
      </c>
      <c r="J47" s="102" t="s">
        <v>161</v>
      </c>
      <c r="K47" s="102" t="s">
        <v>161</v>
      </c>
      <c r="L47" s="75" t="s">
        <v>345</v>
      </c>
      <c r="M47" s="57"/>
      <c r="N47" s="103" t="s">
        <v>178</v>
      </c>
      <c r="O47" s="152" t="s">
        <v>339</v>
      </c>
      <c r="P47" s="152"/>
      <c r="Q47" s="98" t="s">
        <v>179</v>
      </c>
      <c r="R47" s="152"/>
      <c r="S47" s="152"/>
      <c r="T47" s="152"/>
      <c r="U47" s="152"/>
      <c r="V47" s="98"/>
      <c r="W47" s="98"/>
      <c r="X47" s="98"/>
      <c r="Y47" s="98"/>
      <c r="Z47" s="98"/>
      <c r="AA47" s="98"/>
      <c r="AB47" s="96"/>
      <c r="AC47" s="96"/>
      <c r="AD47" s="96"/>
      <c r="AE47" s="96"/>
      <c r="AF47" s="96"/>
      <c r="AG47" s="96"/>
      <c r="AH47" s="96"/>
      <c r="AJ47" s="154" t="s">
        <v>161</v>
      </c>
      <c r="AK47" s="153" t="s">
        <v>180</v>
      </c>
      <c r="AL47" s="154" t="s">
        <v>161</v>
      </c>
      <c r="AM47" s="154" t="s">
        <v>161</v>
      </c>
      <c r="AN47" s="160" t="s">
        <v>309</v>
      </c>
      <c r="AO47" s="160" t="s">
        <v>322</v>
      </c>
      <c r="AP47" s="154" t="s">
        <v>161</v>
      </c>
      <c r="AQ47" s="153" t="s">
        <v>211</v>
      </c>
      <c r="AR47" s="154" t="s">
        <v>161</v>
      </c>
      <c r="AS47" s="154"/>
      <c r="AT47" s="154" t="s">
        <v>161</v>
      </c>
      <c r="AV47" s="82">
        <f>'2.C Input'!E20</f>
        <v>0.3</v>
      </c>
      <c r="AW47" s="82" t="s">
        <v>161</v>
      </c>
      <c r="AX47" s="82" t="s">
        <v>161</v>
      </c>
      <c r="AY47" s="154" t="s">
        <v>161</v>
      </c>
      <c r="AZ47" s="154" t="s">
        <v>161</v>
      </c>
      <c r="BA47" s="154" t="s">
        <v>161</v>
      </c>
      <c r="BB47" s="154" t="s">
        <v>161</v>
      </c>
      <c r="BC47" s="154" t="s">
        <v>161</v>
      </c>
      <c r="BD47" s="82" t="s">
        <v>161</v>
      </c>
      <c r="BE47" s="82" t="s">
        <v>161</v>
      </c>
      <c r="BF47" s="154" t="s">
        <v>161</v>
      </c>
      <c r="BG47" s="154" t="s">
        <v>161</v>
      </c>
    </row>
    <row r="48" spans="3:59" ht="25.15" customHeight="1">
      <c r="D48" s="72">
        <v>6.3</v>
      </c>
      <c r="E48" s="73" t="s">
        <v>346</v>
      </c>
      <c r="F48" s="91" t="s">
        <v>347</v>
      </c>
      <c r="G48" s="102" t="s">
        <v>42</v>
      </c>
      <c r="H48" s="102" t="s">
        <v>161</v>
      </c>
      <c r="I48" s="102" t="s">
        <v>161</v>
      </c>
      <c r="J48" s="102" t="s">
        <v>161</v>
      </c>
      <c r="K48" s="106" t="s">
        <v>348</v>
      </c>
      <c r="L48" s="75" t="s">
        <v>349</v>
      </c>
      <c r="M48" s="57"/>
      <c r="N48" s="103"/>
      <c r="O48" s="152"/>
      <c r="P48" s="152"/>
      <c r="Q48" s="98"/>
      <c r="R48" s="152"/>
      <c r="S48" s="152"/>
      <c r="T48" s="152"/>
      <c r="U48" s="152"/>
      <c r="V48" s="98" t="s">
        <v>350</v>
      </c>
      <c r="W48" s="98"/>
      <c r="X48" s="98" t="s">
        <v>350</v>
      </c>
      <c r="Y48" s="98"/>
      <c r="Z48" s="98" t="s">
        <v>351</v>
      </c>
      <c r="AA48" s="98" t="s">
        <v>352</v>
      </c>
      <c r="AB48" s="96" t="s">
        <v>353</v>
      </c>
      <c r="AC48" s="96"/>
      <c r="AD48" s="96"/>
      <c r="AE48" s="96"/>
      <c r="AF48" s="96"/>
      <c r="AG48" s="96"/>
      <c r="AH48" s="96"/>
      <c r="AJ48" s="154" t="s">
        <v>161</v>
      </c>
      <c r="AK48" s="154" t="s">
        <v>161</v>
      </c>
      <c r="AL48" s="154" t="s">
        <v>161</v>
      </c>
      <c r="AM48" s="80" t="s">
        <v>169</v>
      </c>
      <c r="AN48" s="154" t="s">
        <v>161</v>
      </c>
      <c r="AO48" s="154" t="s">
        <v>161</v>
      </c>
      <c r="AP48" s="154" t="s">
        <v>161</v>
      </c>
      <c r="AQ48" s="153" t="s">
        <v>211</v>
      </c>
      <c r="AR48" s="154" t="s">
        <v>161</v>
      </c>
      <c r="AS48" s="154"/>
      <c r="AT48" s="80" t="s">
        <v>354</v>
      </c>
      <c r="AV48" s="82" t="s">
        <v>161</v>
      </c>
      <c r="AW48" s="82" t="s">
        <v>161</v>
      </c>
      <c r="AX48" s="82" t="s">
        <v>161</v>
      </c>
      <c r="AY48" s="154">
        <f>'2.C Input'!$E$30</f>
        <v>0.17</v>
      </c>
      <c r="AZ48" s="154">
        <f>'2.C Input'!$E$32</f>
        <v>0.03</v>
      </c>
      <c r="BA48" s="154">
        <f>'2.C Input'!$E$33</f>
        <v>0.05</v>
      </c>
      <c r="BB48" s="154">
        <f>'2.C Input'!$E$35</f>
        <v>1.05</v>
      </c>
      <c r="BC48" s="154">
        <f>'2.C Input'!$E$36</f>
        <v>1.03</v>
      </c>
      <c r="BD48" s="82" t="s">
        <v>161</v>
      </c>
      <c r="BE48" s="82" t="s">
        <v>161</v>
      </c>
      <c r="BF48" s="154" t="s">
        <v>161</v>
      </c>
      <c r="BG48" s="154" t="s">
        <v>161</v>
      </c>
    </row>
    <row r="49" spans="3:59" ht="25.15" customHeight="1">
      <c r="D49" s="72">
        <v>6.4</v>
      </c>
      <c r="E49" s="73" t="s">
        <v>355</v>
      </c>
      <c r="F49" s="91" t="s">
        <v>356</v>
      </c>
      <c r="G49" s="102" t="s">
        <v>47</v>
      </c>
      <c r="H49" s="102" t="s">
        <v>161</v>
      </c>
      <c r="I49" s="102" t="s">
        <v>161</v>
      </c>
      <c r="J49" s="102" t="s">
        <v>161</v>
      </c>
      <c r="K49" s="106" t="s">
        <v>348</v>
      </c>
      <c r="L49" s="75" t="s">
        <v>357</v>
      </c>
      <c r="M49" s="57"/>
      <c r="N49" s="103"/>
      <c r="O49" s="152"/>
      <c r="P49" s="152"/>
      <c r="Q49" s="98"/>
      <c r="R49" s="152"/>
      <c r="S49" s="152"/>
      <c r="T49" s="152"/>
      <c r="U49" s="152"/>
      <c r="V49" s="98" t="s">
        <v>350</v>
      </c>
      <c r="W49" s="98"/>
      <c r="X49" s="98" t="s">
        <v>350</v>
      </c>
      <c r="Y49" s="98"/>
      <c r="Z49" s="98" t="s">
        <v>351</v>
      </c>
      <c r="AA49" s="98" t="s">
        <v>352</v>
      </c>
      <c r="AB49" s="96" t="s">
        <v>353</v>
      </c>
      <c r="AC49" s="96"/>
      <c r="AD49" s="96"/>
      <c r="AE49" s="96"/>
      <c r="AF49" s="96"/>
      <c r="AG49" s="96"/>
      <c r="AH49" s="96"/>
      <c r="AJ49" s="154" t="s">
        <v>161</v>
      </c>
      <c r="AK49" s="154" t="s">
        <v>161</v>
      </c>
      <c r="AL49" s="154" t="s">
        <v>161</v>
      </c>
      <c r="AM49" s="80" t="s">
        <v>169</v>
      </c>
      <c r="AN49" s="154" t="s">
        <v>161</v>
      </c>
      <c r="AO49" s="154" t="s">
        <v>161</v>
      </c>
      <c r="AP49" s="154" t="s">
        <v>161</v>
      </c>
      <c r="AQ49" s="153" t="s">
        <v>211</v>
      </c>
      <c r="AR49" s="154" t="s">
        <v>161</v>
      </c>
      <c r="AS49" s="154"/>
      <c r="AT49" s="80" t="s">
        <v>354</v>
      </c>
      <c r="AV49" s="82" t="s">
        <v>161</v>
      </c>
      <c r="AW49" s="82" t="s">
        <v>161</v>
      </c>
      <c r="AX49" s="82" t="s">
        <v>161</v>
      </c>
      <c r="AY49" s="154">
        <f>'2.C Input'!$E$30</f>
        <v>0.17</v>
      </c>
      <c r="AZ49" s="154">
        <f>'2.C Input'!$E$32</f>
        <v>0.03</v>
      </c>
      <c r="BA49" s="154">
        <f>'2.C Input'!$E$33</f>
        <v>0.05</v>
      </c>
      <c r="BB49" s="154">
        <f>'2.C Input'!$E$35</f>
        <v>1.05</v>
      </c>
      <c r="BC49" s="154">
        <f>'2.C Input'!$E$36</f>
        <v>1.03</v>
      </c>
      <c r="BD49" s="82" t="s">
        <v>161</v>
      </c>
      <c r="BE49" s="82" t="s">
        <v>161</v>
      </c>
      <c r="BF49" s="154" t="s">
        <v>161</v>
      </c>
      <c r="BG49" s="154" t="s">
        <v>161</v>
      </c>
    </row>
    <row r="50" spans="3:59" ht="25.15" customHeight="1">
      <c r="D50" s="72">
        <v>6.5</v>
      </c>
      <c r="E50" s="73" t="s">
        <v>358</v>
      </c>
      <c r="F50" s="91" t="s">
        <v>359</v>
      </c>
      <c r="G50" s="102" t="s">
        <v>48</v>
      </c>
      <c r="H50" s="102" t="s">
        <v>161</v>
      </c>
      <c r="I50" s="102" t="s">
        <v>161</v>
      </c>
      <c r="J50" s="102" t="s">
        <v>161</v>
      </c>
      <c r="K50" s="106" t="s">
        <v>348</v>
      </c>
      <c r="L50" s="75" t="s">
        <v>360</v>
      </c>
      <c r="M50" s="57"/>
      <c r="N50" s="103"/>
      <c r="O50" s="152"/>
      <c r="P50" s="152"/>
      <c r="Q50" s="98"/>
      <c r="R50" s="152"/>
      <c r="S50" s="152"/>
      <c r="T50" s="152"/>
      <c r="U50" s="152"/>
      <c r="V50" s="98" t="s">
        <v>350</v>
      </c>
      <c r="W50" s="98"/>
      <c r="X50" s="98" t="s">
        <v>350</v>
      </c>
      <c r="Y50" s="98"/>
      <c r="Z50" s="98" t="s">
        <v>351</v>
      </c>
      <c r="AA50" s="98" t="s">
        <v>352</v>
      </c>
      <c r="AB50" s="96" t="s">
        <v>353</v>
      </c>
      <c r="AC50" s="96"/>
      <c r="AD50" s="96"/>
      <c r="AE50" s="96"/>
      <c r="AF50" s="96"/>
      <c r="AG50" s="96"/>
      <c r="AH50" s="96"/>
      <c r="AJ50" s="154" t="s">
        <v>161</v>
      </c>
      <c r="AK50" s="154" t="s">
        <v>161</v>
      </c>
      <c r="AL50" s="154" t="s">
        <v>161</v>
      </c>
      <c r="AM50" s="80" t="s">
        <v>169</v>
      </c>
      <c r="AN50" s="154" t="s">
        <v>161</v>
      </c>
      <c r="AO50" s="154" t="s">
        <v>161</v>
      </c>
      <c r="AP50" s="154" t="s">
        <v>161</v>
      </c>
      <c r="AQ50" s="153" t="s">
        <v>211</v>
      </c>
      <c r="AR50" s="154" t="s">
        <v>161</v>
      </c>
      <c r="AS50" s="154"/>
      <c r="AT50" s="80" t="s">
        <v>354</v>
      </c>
      <c r="AV50" s="82" t="s">
        <v>161</v>
      </c>
      <c r="AW50" s="82" t="s">
        <v>161</v>
      </c>
      <c r="AX50" s="82" t="s">
        <v>161</v>
      </c>
      <c r="AY50" s="154">
        <f>'2.C Input'!$E$30</f>
        <v>0.17</v>
      </c>
      <c r="AZ50" s="154">
        <f>'2.C Input'!$E$32</f>
        <v>0.03</v>
      </c>
      <c r="BA50" s="154">
        <f>'2.C Input'!$E$33</f>
        <v>0.05</v>
      </c>
      <c r="BB50" s="154">
        <f>'2.C Input'!$E$35</f>
        <v>1.05</v>
      </c>
      <c r="BC50" s="154">
        <f>'2.C Input'!$E$36</f>
        <v>1.03</v>
      </c>
      <c r="BD50" s="82" t="s">
        <v>161</v>
      </c>
      <c r="BE50" s="82" t="s">
        <v>161</v>
      </c>
      <c r="BF50" s="154" t="s">
        <v>161</v>
      </c>
      <c r="BG50" s="154" t="s">
        <v>161</v>
      </c>
    </row>
    <row r="51" spans="3:59" ht="25.15" customHeight="1">
      <c r="D51" s="72">
        <v>6.6</v>
      </c>
      <c r="E51" s="73" t="s">
        <v>361</v>
      </c>
      <c r="F51" s="91" t="s">
        <v>362</v>
      </c>
      <c r="G51" s="102" t="s">
        <v>49</v>
      </c>
      <c r="H51" s="102" t="s">
        <v>161</v>
      </c>
      <c r="I51" s="102" t="s">
        <v>161</v>
      </c>
      <c r="J51" s="102" t="s">
        <v>161</v>
      </c>
      <c r="K51" s="106" t="s">
        <v>348</v>
      </c>
      <c r="L51" s="75" t="s">
        <v>363</v>
      </c>
      <c r="M51" s="57"/>
      <c r="N51" s="103"/>
      <c r="O51" s="152"/>
      <c r="P51" s="152"/>
      <c r="Q51" s="98"/>
      <c r="R51" s="152"/>
      <c r="S51" s="152"/>
      <c r="T51" s="152"/>
      <c r="U51" s="152"/>
      <c r="V51" s="98" t="s">
        <v>350</v>
      </c>
      <c r="W51" s="98"/>
      <c r="X51" s="98" t="s">
        <v>350</v>
      </c>
      <c r="Y51" s="98"/>
      <c r="Z51" s="98" t="s">
        <v>351</v>
      </c>
      <c r="AA51" s="98" t="s">
        <v>352</v>
      </c>
      <c r="AB51" s="96" t="s">
        <v>353</v>
      </c>
      <c r="AC51" s="96"/>
      <c r="AD51" s="96"/>
      <c r="AE51" s="96"/>
      <c r="AF51" s="96"/>
      <c r="AG51" s="96"/>
      <c r="AH51" s="96"/>
      <c r="AJ51" s="154" t="s">
        <v>161</v>
      </c>
      <c r="AK51" s="154" t="s">
        <v>161</v>
      </c>
      <c r="AL51" s="154" t="s">
        <v>161</v>
      </c>
      <c r="AM51" s="80" t="s">
        <v>169</v>
      </c>
      <c r="AN51" s="154" t="s">
        <v>161</v>
      </c>
      <c r="AO51" s="154" t="s">
        <v>161</v>
      </c>
      <c r="AP51" s="154" t="s">
        <v>161</v>
      </c>
      <c r="AQ51" s="153" t="s">
        <v>211</v>
      </c>
      <c r="AR51" s="154" t="s">
        <v>161</v>
      </c>
      <c r="AS51" s="154"/>
      <c r="AT51" s="80" t="s">
        <v>354</v>
      </c>
      <c r="AV51" s="82" t="s">
        <v>161</v>
      </c>
      <c r="AW51" s="82" t="s">
        <v>161</v>
      </c>
      <c r="AX51" s="82" t="s">
        <v>161</v>
      </c>
      <c r="AY51" s="154">
        <f>'2.C Input'!$E$30</f>
        <v>0.17</v>
      </c>
      <c r="AZ51" s="154">
        <f>'2.C Input'!$E$32</f>
        <v>0.03</v>
      </c>
      <c r="BA51" s="154">
        <f>'2.C Input'!$E$33</f>
        <v>0.05</v>
      </c>
      <c r="BB51" s="154">
        <f>'2.C Input'!$E$35</f>
        <v>1.05</v>
      </c>
      <c r="BC51" s="154">
        <f>'2.C Input'!$E$36</f>
        <v>1.03</v>
      </c>
      <c r="BD51" s="82" t="s">
        <v>161</v>
      </c>
      <c r="BE51" s="82" t="s">
        <v>161</v>
      </c>
      <c r="BF51" s="154" t="s">
        <v>161</v>
      </c>
      <c r="BG51" s="154" t="s">
        <v>161</v>
      </c>
    </row>
    <row r="52" spans="3:59" ht="25.15" customHeight="1">
      <c r="D52" s="72">
        <v>6.7</v>
      </c>
      <c r="E52" s="73" t="s">
        <v>364</v>
      </c>
      <c r="F52" s="91" t="s">
        <v>365</v>
      </c>
      <c r="G52" s="102" t="s">
        <v>50</v>
      </c>
      <c r="H52" s="102" t="s">
        <v>161</v>
      </c>
      <c r="I52" s="102" t="s">
        <v>161</v>
      </c>
      <c r="J52" s="102" t="s">
        <v>161</v>
      </c>
      <c r="K52" s="106" t="s">
        <v>348</v>
      </c>
      <c r="L52" s="75" t="s">
        <v>366</v>
      </c>
      <c r="M52" s="57"/>
      <c r="N52" s="103"/>
      <c r="O52" s="152"/>
      <c r="P52" s="152"/>
      <c r="Q52" s="98"/>
      <c r="R52" s="152"/>
      <c r="S52" s="152"/>
      <c r="T52" s="152"/>
      <c r="U52" s="152"/>
      <c r="V52" s="98" t="s">
        <v>350</v>
      </c>
      <c r="W52" s="98"/>
      <c r="X52" s="98" t="s">
        <v>350</v>
      </c>
      <c r="Y52" s="98"/>
      <c r="Z52" s="98" t="s">
        <v>351</v>
      </c>
      <c r="AA52" s="98" t="s">
        <v>352</v>
      </c>
      <c r="AB52" s="96" t="s">
        <v>353</v>
      </c>
      <c r="AC52" s="96"/>
      <c r="AD52" s="96"/>
      <c r="AE52" s="96"/>
      <c r="AF52" s="96"/>
      <c r="AG52" s="96"/>
      <c r="AH52" s="96"/>
      <c r="AJ52" s="154" t="s">
        <v>161</v>
      </c>
      <c r="AK52" s="154" t="s">
        <v>161</v>
      </c>
      <c r="AL52" s="154" t="s">
        <v>161</v>
      </c>
      <c r="AM52" s="80" t="s">
        <v>169</v>
      </c>
      <c r="AN52" s="154" t="s">
        <v>161</v>
      </c>
      <c r="AO52" s="154" t="s">
        <v>161</v>
      </c>
      <c r="AP52" s="154" t="s">
        <v>161</v>
      </c>
      <c r="AQ52" s="153" t="s">
        <v>211</v>
      </c>
      <c r="AR52" s="154" t="s">
        <v>161</v>
      </c>
      <c r="AS52" s="154"/>
      <c r="AT52" s="80" t="s">
        <v>354</v>
      </c>
      <c r="AV52" s="82" t="s">
        <v>161</v>
      </c>
      <c r="AW52" s="82" t="s">
        <v>161</v>
      </c>
      <c r="AX52" s="82" t="s">
        <v>161</v>
      </c>
      <c r="AY52" s="154">
        <f>'2.C Input'!$E$30</f>
        <v>0.17</v>
      </c>
      <c r="AZ52" s="154">
        <f>'2.C Input'!$E$32</f>
        <v>0.03</v>
      </c>
      <c r="BA52" s="154">
        <f>'2.C Input'!$E$33</f>
        <v>0.05</v>
      </c>
      <c r="BB52" s="154">
        <f>'2.C Input'!$E$35</f>
        <v>1.05</v>
      </c>
      <c r="BC52" s="154">
        <f>'2.C Input'!$E$36</f>
        <v>1.03</v>
      </c>
      <c r="BD52" s="82" t="s">
        <v>161</v>
      </c>
      <c r="BE52" s="82" t="s">
        <v>161</v>
      </c>
      <c r="BF52" s="154" t="s">
        <v>161</v>
      </c>
      <c r="BG52" s="154" t="s">
        <v>161</v>
      </c>
    </row>
    <row r="53" spans="3:59" ht="25.15" customHeight="1">
      <c r="D53" s="72">
        <v>6.8</v>
      </c>
      <c r="E53" s="73" t="s">
        <v>367</v>
      </c>
      <c r="F53" s="91" t="s">
        <v>368</v>
      </c>
      <c r="G53" s="102" t="s">
        <v>51</v>
      </c>
      <c r="H53" s="102" t="s">
        <v>161</v>
      </c>
      <c r="I53" s="102" t="s">
        <v>161</v>
      </c>
      <c r="J53" s="102" t="s">
        <v>161</v>
      </c>
      <c r="K53" s="106" t="s">
        <v>348</v>
      </c>
      <c r="L53" s="75" t="s">
        <v>369</v>
      </c>
      <c r="M53" s="57"/>
      <c r="N53" s="103"/>
      <c r="O53" s="152"/>
      <c r="P53" s="152"/>
      <c r="Q53" s="98"/>
      <c r="R53" s="152"/>
      <c r="S53" s="152"/>
      <c r="T53" s="152"/>
      <c r="U53" s="152"/>
      <c r="V53" s="98" t="s">
        <v>350</v>
      </c>
      <c r="W53" s="98"/>
      <c r="X53" s="98" t="s">
        <v>350</v>
      </c>
      <c r="Y53" s="98"/>
      <c r="Z53" s="98" t="s">
        <v>351</v>
      </c>
      <c r="AA53" s="98" t="s">
        <v>352</v>
      </c>
      <c r="AB53" s="96" t="s">
        <v>353</v>
      </c>
      <c r="AC53" s="96"/>
      <c r="AD53" s="96"/>
      <c r="AE53" s="96"/>
      <c r="AF53" s="96"/>
      <c r="AG53" s="96"/>
      <c r="AH53" s="96"/>
      <c r="AJ53" s="154" t="s">
        <v>161</v>
      </c>
      <c r="AK53" s="154" t="s">
        <v>161</v>
      </c>
      <c r="AL53" s="154" t="s">
        <v>161</v>
      </c>
      <c r="AM53" s="80" t="s">
        <v>169</v>
      </c>
      <c r="AN53" s="154" t="s">
        <v>161</v>
      </c>
      <c r="AO53" s="154" t="s">
        <v>161</v>
      </c>
      <c r="AP53" s="154" t="s">
        <v>161</v>
      </c>
      <c r="AQ53" s="153" t="s">
        <v>211</v>
      </c>
      <c r="AR53" s="154" t="s">
        <v>161</v>
      </c>
      <c r="AS53" s="154"/>
      <c r="AT53" s="80" t="s">
        <v>354</v>
      </c>
      <c r="AV53" s="82" t="s">
        <v>161</v>
      </c>
      <c r="AW53" s="82" t="s">
        <v>161</v>
      </c>
      <c r="AX53" s="82" t="s">
        <v>161</v>
      </c>
      <c r="AY53" s="154">
        <f>'2.C Input'!$E$30</f>
        <v>0.17</v>
      </c>
      <c r="AZ53" s="154">
        <f>'2.C Input'!$E$32</f>
        <v>0.03</v>
      </c>
      <c r="BA53" s="154">
        <f>'2.C Input'!$E$33</f>
        <v>0.05</v>
      </c>
      <c r="BB53" s="154">
        <f>'2.C Input'!$E$35</f>
        <v>1.05</v>
      </c>
      <c r="BC53" s="154">
        <f>'2.C Input'!$E$36</f>
        <v>1.03</v>
      </c>
      <c r="BD53" s="82" t="s">
        <v>161</v>
      </c>
      <c r="BE53" s="82" t="s">
        <v>161</v>
      </c>
      <c r="BF53" s="154" t="s">
        <v>161</v>
      </c>
      <c r="BG53" s="154" t="s">
        <v>161</v>
      </c>
    </row>
    <row r="54" spans="3:59" ht="25.15" customHeight="1" thickBot="1">
      <c r="D54" s="72">
        <v>6.9</v>
      </c>
      <c r="E54" s="73" t="s">
        <v>370</v>
      </c>
      <c r="F54" s="91" t="s">
        <v>371</v>
      </c>
      <c r="G54" s="102" t="s">
        <v>52</v>
      </c>
      <c r="H54" s="102" t="s">
        <v>161</v>
      </c>
      <c r="I54" s="102" t="s">
        <v>161</v>
      </c>
      <c r="J54" s="102" t="s">
        <v>161</v>
      </c>
      <c r="K54" s="106" t="s">
        <v>348</v>
      </c>
      <c r="L54" s="75" t="s">
        <v>372</v>
      </c>
      <c r="M54" s="57"/>
      <c r="N54" s="103"/>
      <c r="O54" s="152"/>
      <c r="P54" s="152"/>
      <c r="Q54" s="98"/>
      <c r="R54" s="152"/>
      <c r="S54" s="152"/>
      <c r="T54" s="152"/>
      <c r="U54" s="152"/>
      <c r="V54" s="98" t="s">
        <v>350</v>
      </c>
      <c r="W54" s="98"/>
      <c r="X54" s="98" t="s">
        <v>350</v>
      </c>
      <c r="Y54" s="98"/>
      <c r="Z54" s="98" t="s">
        <v>351</v>
      </c>
      <c r="AA54" s="98" t="s">
        <v>352</v>
      </c>
      <c r="AB54" s="96" t="s">
        <v>353</v>
      </c>
      <c r="AC54" s="96"/>
      <c r="AD54" s="96"/>
      <c r="AE54" s="96"/>
      <c r="AF54" s="96"/>
      <c r="AG54" s="96"/>
      <c r="AH54" s="96"/>
      <c r="AJ54" s="154" t="s">
        <v>161</v>
      </c>
      <c r="AK54" s="154" t="s">
        <v>161</v>
      </c>
      <c r="AL54" s="154" t="s">
        <v>161</v>
      </c>
      <c r="AM54" s="80" t="s">
        <v>169</v>
      </c>
      <c r="AN54" s="154" t="s">
        <v>161</v>
      </c>
      <c r="AO54" s="154" t="s">
        <v>161</v>
      </c>
      <c r="AP54" s="154" t="s">
        <v>161</v>
      </c>
      <c r="AQ54" s="153" t="s">
        <v>211</v>
      </c>
      <c r="AR54" s="154" t="s">
        <v>161</v>
      </c>
      <c r="AS54" s="154"/>
      <c r="AT54" s="80" t="s">
        <v>354</v>
      </c>
      <c r="AV54" s="82" t="s">
        <v>161</v>
      </c>
      <c r="AW54" s="82" t="s">
        <v>161</v>
      </c>
      <c r="AX54" s="82" t="s">
        <v>161</v>
      </c>
      <c r="AY54" s="154">
        <f>'2.C Input'!$E$30</f>
        <v>0.17</v>
      </c>
      <c r="AZ54" s="154">
        <f>'2.C Input'!$E$32</f>
        <v>0.03</v>
      </c>
      <c r="BA54" s="154">
        <f>'2.C Input'!$E$33</f>
        <v>0.05</v>
      </c>
      <c r="BB54" s="154">
        <f>'2.C Input'!$E$35</f>
        <v>1.05</v>
      </c>
      <c r="BC54" s="154">
        <f>'2.C Input'!$E$36</f>
        <v>1.03</v>
      </c>
      <c r="BD54" s="82" t="s">
        <v>161</v>
      </c>
      <c r="BE54" s="82" t="s">
        <v>161</v>
      </c>
      <c r="BF54" s="154" t="s">
        <v>161</v>
      </c>
      <c r="BG54" s="154" t="s">
        <v>161</v>
      </c>
    </row>
    <row r="55" spans="3:59" ht="30" customHeight="1" thickBot="1">
      <c r="C55" s="32" t="s">
        <v>144</v>
      </c>
      <c r="D55" s="58" t="s">
        <v>373</v>
      </c>
      <c r="E55" s="59"/>
      <c r="F55" s="59"/>
      <c r="G55" s="59"/>
      <c r="H55" s="59"/>
      <c r="I55" s="59"/>
      <c r="J55" s="112"/>
      <c r="K55" s="112"/>
      <c r="L55" s="60"/>
      <c r="M55" s="57"/>
      <c r="N55" s="61" t="s">
        <v>26</v>
      </c>
      <c r="O55" s="63" t="s">
        <v>27</v>
      </c>
      <c r="P55" s="63" t="s">
        <v>31</v>
      </c>
      <c r="Q55" s="63" t="s">
        <v>28</v>
      </c>
      <c r="R55" s="122" t="s">
        <v>33</v>
      </c>
      <c r="S55" s="123" t="s">
        <v>214</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324</v>
      </c>
      <c r="AH55" s="129"/>
      <c r="AJ55" s="71" t="s">
        <v>193</v>
      </c>
      <c r="AK55" s="71" t="s">
        <v>194</v>
      </c>
      <c r="AL55" s="71" t="s">
        <v>327</v>
      </c>
      <c r="AM55" s="71" t="s">
        <v>328</v>
      </c>
      <c r="AN55" s="71" t="s">
        <v>329</v>
      </c>
      <c r="AO55" s="71" t="s">
        <v>330</v>
      </c>
      <c r="AP55" s="71" t="s">
        <v>195</v>
      </c>
      <c r="AQ55" s="71" t="s">
        <v>331</v>
      </c>
      <c r="AR55" s="71" t="s">
        <v>332</v>
      </c>
      <c r="AS55" s="71"/>
      <c r="AT55" s="71" t="s">
        <v>334</v>
      </c>
      <c r="AU55" s="88"/>
      <c r="AV55" s="89" t="s">
        <v>104</v>
      </c>
      <c r="AW55" s="89" t="s">
        <v>80</v>
      </c>
      <c r="AX55" s="89" t="s">
        <v>91</v>
      </c>
      <c r="AY55" s="163" t="s">
        <v>118</v>
      </c>
      <c r="AZ55" s="163" t="s">
        <v>122</v>
      </c>
      <c r="BA55" s="89" t="s">
        <v>124</v>
      </c>
      <c r="BB55" s="89" t="s">
        <v>127</v>
      </c>
      <c r="BC55" s="89" t="s">
        <v>130</v>
      </c>
      <c r="BD55" s="89" t="s">
        <v>161</v>
      </c>
      <c r="BE55" s="89" t="s">
        <v>161</v>
      </c>
      <c r="BF55" s="89" t="s">
        <v>276</v>
      </c>
      <c r="BG55" s="89" t="s">
        <v>101</v>
      </c>
    </row>
    <row r="56" spans="3:59" ht="25.15" customHeight="1">
      <c r="D56" s="72">
        <v>7.1</v>
      </c>
      <c r="E56" s="73" t="s">
        <v>374</v>
      </c>
      <c r="F56" s="91" t="s">
        <v>375</v>
      </c>
      <c r="G56" s="102" t="s">
        <v>32</v>
      </c>
      <c r="H56" s="102" t="s">
        <v>37</v>
      </c>
      <c r="I56" s="102" t="s">
        <v>8</v>
      </c>
      <c r="J56" s="102" t="s">
        <v>15</v>
      </c>
      <c r="K56" s="102" t="s">
        <v>161</v>
      </c>
      <c r="L56" s="75" t="s">
        <v>376</v>
      </c>
      <c r="M56" s="57"/>
      <c r="N56" s="103" t="s">
        <v>178</v>
      </c>
      <c r="O56" s="152" t="s">
        <v>377</v>
      </c>
      <c r="P56" s="152"/>
      <c r="Q56" s="98" t="s">
        <v>179</v>
      </c>
      <c r="R56" s="151" t="s">
        <v>378</v>
      </c>
      <c r="S56" s="152" t="s">
        <v>379</v>
      </c>
      <c r="T56" s="152" t="s">
        <v>379</v>
      </c>
      <c r="U56" s="152" t="s">
        <v>379</v>
      </c>
      <c r="V56" s="98" t="s">
        <v>283</v>
      </c>
      <c r="W56" s="98" t="s">
        <v>283</v>
      </c>
      <c r="X56" s="98" t="s">
        <v>284</v>
      </c>
      <c r="Y56" s="98" t="s">
        <v>284</v>
      </c>
      <c r="Z56" s="98" t="s">
        <v>285</v>
      </c>
      <c r="AA56" s="152" t="s">
        <v>380</v>
      </c>
      <c r="AB56" s="152" t="s">
        <v>380</v>
      </c>
      <c r="AC56" s="98"/>
      <c r="AD56" s="98"/>
      <c r="AE56" s="98"/>
      <c r="AF56" s="98"/>
      <c r="AG56" s="96"/>
      <c r="AH56" s="98"/>
      <c r="AJ56" s="154" t="s">
        <v>161</v>
      </c>
      <c r="AK56" s="153" t="s">
        <v>180</v>
      </c>
      <c r="AL56" s="154" t="s">
        <v>161</v>
      </c>
      <c r="AM56" s="154" t="s">
        <v>161</v>
      </c>
      <c r="AN56" s="160" t="s">
        <v>309</v>
      </c>
      <c r="AO56" s="166" t="s">
        <v>381</v>
      </c>
      <c r="AP56" s="153" t="s">
        <v>211</v>
      </c>
      <c r="AQ56" s="154" t="s">
        <v>161</v>
      </c>
      <c r="AR56" s="154" t="s">
        <v>161</v>
      </c>
      <c r="AS56" s="154"/>
      <c r="AT56" s="154" t="s">
        <v>161</v>
      </c>
      <c r="AV56" s="82">
        <f>'2.C Input'!E22</f>
        <v>0.14000000000000001</v>
      </c>
      <c r="AW56" s="82">
        <f>'2.C Input'!$E$6*1000</f>
        <v>50</v>
      </c>
      <c r="AX56" s="157">
        <f>'2.C Input'!$E$11*1000</f>
        <v>100</v>
      </c>
      <c r="AY56" s="154" t="s">
        <v>161</v>
      </c>
      <c r="AZ56" s="154" t="s">
        <v>161</v>
      </c>
      <c r="BA56" s="154" t="s">
        <v>161</v>
      </c>
      <c r="BB56" s="154" t="s">
        <v>161</v>
      </c>
      <c r="BC56" s="154" t="s">
        <v>161</v>
      </c>
      <c r="BD56" s="82" t="s">
        <v>161</v>
      </c>
      <c r="BE56" s="82" t="s">
        <v>161</v>
      </c>
      <c r="BF56" s="154" t="s">
        <v>161</v>
      </c>
      <c r="BG56" s="154" t="s">
        <v>161</v>
      </c>
    </row>
    <row r="57" spans="3:59" ht="25.15" customHeight="1">
      <c r="D57" s="72">
        <v>7.2</v>
      </c>
      <c r="E57" s="73" t="s">
        <v>382</v>
      </c>
      <c r="F57" s="91" t="s">
        <v>383</v>
      </c>
      <c r="G57" s="102" t="s">
        <v>25</v>
      </c>
      <c r="H57" s="102" t="s">
        <v>161</v>
      </c>
      <c r="I57" s="102" t="s">
        <v>161</v>
      </c>
      <c r="J57" s="102" t="s">
        <v>161</v>
      </c>
      <c r="K57" s="102" t="s">
        <v>161</v>
      </c>
      <c r="L57" s="75" t="s">
        <v>384</v>
      </c>
      <c r="M57" s="57"/>
      <c r="N57" s="103" t="s">
        <v>178</v>
      </c>
      <c r="O57" s="152" t="s">
        <v>385</v>
      </c>
      <c r="P57" s="152"/>
      <c r="Q57" s="98" t="s">
        <v>179</v>
      </c>
      <c r="R57" s="152"/>
      <c r="S57" s="98"/>
      <c r="T57" s="98"/>
      <c r="U57" s="98"/>
      <c r="V57" s="98"/>
      <c r="W57" s="98"/>
      <c r="X57" s="98"/>
      <c r="Y57" s="98"/>
      <c r="Z57" s="98"/>
      <c r="AA57" s="152"/>
      <c r="AB57" s="152"/>
      <c r="AC57" s="98"/>
      <c r="AD57" s="98"/>
      <c r="AE57" s="98"/>
      <c r="AF57" s="98"/>
      <c r="AG57" s="96"/>
      <c r="AH57" s="98"/>
      <c r="AJ57" s="154" t="s">
        <v>161</v>
      </c>
      <c r="AK57" s="153" t="s">
        <v>180</v>
      </c>
      <c r="AL57" s="154" t="s">
        <v>161</v>
      </c>
      <c r="AM57" s="154" t="s">
        <v>161</v>
      </c>
      <c r="AN57" s="160" t="s">
        <v>309</v>
      </c>
      <c r="AO57" s="166" t="s">
        <v>381</v>
      </c>
      <c r="AP57" s="153" t="s">
        <v>211</v>
      </c>
      <c r="AQ57" s="154" t="s">
        <v>161</v>
      </c>
      <c r="AR57" s="154" t="s">
        <v>161</v>
      </c>
      <c r="AS57" s="154"/>
      <c r="AT57" s="154" t="s">
        <v>161</v>
      </c>
      <c r="AV57" s="82">
        <f>'2.C Input'!E21</f>
        <v>0.14000000000000001</v>
      </c>
      <c r="AW57" s="82" t="s">
        <v>161</v>
      </c>
      <c r="AX57" s="82" t="s">
        <v>161</v>
      </c>
      <c r="AY57" s="154" t="s">
        <v>161</v>
      </c>
      <c r="AZ57" s="154" t="s">
        <v>161</v>
      </c>
      <c r="BA57" s="154" t="s">
        <v>161</v>
      </c>
      <c r="BB57" s="154" t="s">
        <v>161</v>
      </c>
      <c r="BC57" s="154" t="s">
        <v>161</v>
      </c>
      <c r="BD57" s="82" t="s">
        <v>161</v>
      </c>
      <c r="BE57" s="82" t="s">
        <v>161</v>
      </c>
      <c r="BF57" s="154" t="s">
        <v>161</v>
      </c>
      <c r="BG57" s="154" t="s">
        <v>161</v>
      </c>
    </row>
    <row r="58" spans="3:59" ht="25.15" customHeight="1">
      <c r="D58" s="72">
        <v>7.3</v>
      </c>
      <c r="E58" s="73" t="s">
        <v>386</v>
      </c>
      <c r="F58" s="91" t="s">
        <v>387</v>
      </c>
      <c r="G58" s="102" t="s">
        <v>42</v>
      </c>
      <c r="H58" s="102" t="s">
        <v>161</v>
      </c>
      <c r="I58" s="102" t="s">
        <v>161</v>
      </c>
      <c r="J58" s="102" t="s">
        <v>161</v>
      </c>
      <c r="K58" s="106" t="s">
        <v>348</v>
      </c>
      <c r="L58" s="75" t="s">
        <v>388</v>
      </c>
      <c r="M58" s="57"/>
      <c r="N58" s="103"/>
      <c r="O58" s="152"/>
      <c r="P58" s="152"/>
      <c r="Q58" s="98"/>
      <c r="R58" s="152"/>
      <c r="S58" s="152"/>
      <c r="T58" s="152"/>
      <c r="U58" s="152"/>
      <c r="V58" s="98"/>
      <c r="W58" s="98"/>
      <c r="X58" s="98"/>
      <c r="Y58" s="98"/>
      <c r="Z58" s="98"/>
      <c r="AA58" s="152"/>
      <c r="AB58" s="152"/>
      <c r="AC58" s="98" t="s">
        <v>389</v>
      </c>
      <c r="AD58" s="98" t="s">
        <v>389</v>
      </c>
      <c r="AE58" s="98" t="s">
        <v>390</v>
      </c>
      <c r="AF58" s="98" t="s">
        <v>391</v>
      </c>
      <c r="AG58" s="96" t="s">
        <v>392</v>
      </c>
      <c r="AH58" s="98"/>
      <c r="AJ58" s="154" t="s">
        <v>161</v>
      </c>
      <c r="AK58" s="154" t="s">
        <v>161</v>
      </c>
      <c r="AL58" s="154" t="s">
        <v>161</v>
      </c>
      <c r="AM58" s="80" t="s">
        <v>169</v>
      </c>
      <c r="AN58" s="154" t="s">
        <v>161</v>
      </c>
      <c r="AO58" s="154" t="s">
        <v>161</v>
      </c>
      <c r="AP58" s="153" t="s">
        <v>211</v>
      </c>
      <c r="AQ58" s="154" t="s">
        <v>161</v>
      </c>
      <c r="AR58" s="154" t="s">
        <v>161</v>
      </c>
      <c r="AS58" s="154"/>
      <c r="AT58" s="80" t="s">
        <v>354</v>
      </c>
      <c r="AV58" s="82" t="s">
        <v>161</v>
      </c>
      <c r="AW58" s="82" t="s">
        <v>161</v>
      </c>
      <c r="AX58" s="82" t="s">
        <v>161</v>
      </c>
      <c r="AY58" s="154">
        <f>'2.C Input'!$E$30</f>
        <v>0.17</v>
      </c>
      <c r="AZ58" s="154">
        <f>'2.C Input'!$E$32</f>
        <v>0.03</v>
      </c>
      <c r="BA58" s="154">
        <f>'2.C Input'!$E$33</f>
        <v>0.05</v>
      </c>
      <c r="BB58" s="154">
        <f>'2.C Input'!$E$35</f>
        <v>1.05</v>
      </c>
      <c r="BC58" s="154">
        <f>'2.C Input'!$E$36</f>
        <v>1.03</v>
      </c>
      <c r="BD58" s="82" t="s">
        <v>161</v>
      </c>
      <c r="BE58" s="82" t="s">
        <v>161</v>
      </c>
      <c r="BF58" s="154" t="s">
        <v>161</v>
      </c>
      <c r="BG58" s="154" t="s">
        <v>161</v>
      </c>
    </row>
    <row r="59" spans="3:59" ht="25.15" customHeight="1">
      <c r="D59" s="72">
        <v>7.4</v>
      </c>
      <c r="E59" s="73" t="s">
        <v>393</v>
      </c>
      <c r="F59" s="91" t="s">
        <v>387</v>
      </c>
      <c r="G59" s="102" t="s">
        <v>47</v>
      </c>
      <c r="H59" s="102" t="s">
        <v>161</v>
      </c>
      <c r="I59" s="102" t="s">
        <v>161</v>
      </c>
      <c r="J59" s="102" t="s">
        <v>161</v>
      </c>
      <c r="K59" s="106" t="s">
        <v>348</v>
      </c>
      <c r="L59" s="75" t="s">
        <v>394</v>
      </c>
      <c r="M59" s="57"/>
      <c r="N59" s="103"/>
      <c r="O59" s="152"/>
      <c r="P59" s="152"/>
      <c r="Q59" s="98"/>
      <c r="R59" s="152"/>
      <c r="S59" s="152"/>
      <c r="T59" s="152"/>
      <c r="U59" s="152"/>
      <c r="V59" s="98"/>
      <c r="W59" s="98"/>
      <c r="X59" s="98"/>
      <c r="Y59" s="98"/>
      <c r="Z59" s="98"/>
      <c r="AA59" s="152"/>
      <c r="AB59" s="152"/>
      <c r="AC59" s="98" t="s">
        <v>389</v>
      </c>
      <c r="AD59" s="98" t="s">
        <v>389</v>
      </c>
      <c r="AE59" s="98" t="s">
        <v>390</v>
      </c>
      <c r="AF59" s="98" t="s">
        <v>391</v>
      </c>
      <c r="AG59" s="96" t="s">
        <v>392</v>
      </c>
      <c r="AH59" s="98"/>
      <c r="AJ59" s="154" t="s">
        <v>161</v>
      </c>
      <c r="AK59" s="154" t="s">
        <v>161</v>
      </c>
      <c r="AL59" s="154" t="s">
        <v>161</v>
      </c>
      <c r="AM59" s="80" t="s">
        <v>169</v>
      </c>
      <c r="AN59" s="154" t="s">
        <v>161</v>
      </c>
      <c r="AO59" s="154" t="s">
        <v>161</v>
      </c>
      <c r="AP59" s="153" t="s">
        <v>211</v>
      </c>
      <c r="AQ59" s="154" t="s">
        <v>161</v>
      </c>
      <c r="AR59" s="154" t="s">
        <v>161</v>
      </c>
      <c r="AS59" s="154"/>
      <c r="AT59" s="80" t="s">
        <v>354</v>
      </c>
      <c r="AV59" s="82" t="s">
        <v>161</v>
      </c>
      <c r="AW59" s="82" t="s">
        <v>161</v>
      </c>
      <c r="AX59" s="82" t="s">
        <v>161</v>
      </c>
      <c r="AY59" s="154">
        <f>'2.C Input'!$E$30</f>
        <v>0.17</v>
      </c>
      <c r="AZ59" s="154">
        <f>'2.C Input'!$E$32</f>
        <v>0.03</v>
      </c>
      <c r="BA59" s="154">
        <f>'2.C Input'!$E$33</f>
        <v>0.05</v>
      </c>
      <c r="BB59" s="154">
        <f>'2.C Input'!$E$35</f>
        <v>1.05</v>
      </c>
      <c r="BC59" s="154">
        <f>'2.C Input'!$E$36</f>
        <v>1.03</v>
      </c>
      <c r="BD59" s="82" t="s">
        <v>161</v>
      </c>
      <c r="BE59" s="82" t="s">
        <v>161</v>
      </c>
      <c r="BF59" s="154" t="s">
        <v>161</v>
      </c>
      <c r="BG59" s="154" t="s">
        <v>161</v>
      </c>
    </row>
    <row r="60" spans="3:59" ht="25.15" customHeight="1">
      <c r="D60" s="72">
        <v>7.5</v>
      </c>
      <c r="E60" s="73" t="s">
        <v>395</v>
      </c>
      <c r="F60" s="91" t="s">
        <v>387</v>
      </c>
      <c r="G60" s="102" t="s">
        <v>48</v>
      </c>
      <c r="H60" s="102" t="s">
        <v>161</v>
      </c>
      <c r="I60" s="102" t="s">
        <v>161</v>
      </c>
      <c r="J60" s="102" t="s">
        <v>161</v>
      </c>
      <c r="K60" s="106" t="s">
        <v>348</v>
      </c>
      <c r="L60" s="75" t="s">
        <v>396</v>
      </c>
      <c r="M60" s="57"/>
      <c r="N60" s="103"/>
      <c r="O60" s="152"/>
      <c r="P60" s="152"/>
      <c r="Q60" s="98"/>
      <c r="R60" s="152"/>
      <c r="S60" s="152"/>
      <c r="T60" s="152"/>
      <c r="U60" s="152"/>
      <c r="V60" s="98"/>
      <c r="W60" s="98"/>
      <c r="X60" s="98"/>
      <c r="Y60" s="98"/>
      <c r="Z60" s="98"/>
      <c r="AA60" s="152"/>
      <c r="AB60" s="152"/>
      <c r="AC60" s="98" t="s">
        <v>389</v>
      </c>
      <c r="AD60" s="98" t="s">
        <v>389</v>
      </c>
      <c r="AE60" s="98" t="s">
        <v>390</v>
      </c>
      <c r="AF60" s="98" t="s">
        <v>391</v>
      </c>
      <c r="AG60" s="96" t="s">
        <v>392</v>
      </c>
      <c r="AH60" s="98"/>
      <c r="AJ60" s="154" t="s">
        <v>161</v>
      </c>
      <c r="AK60" s="154" t="s">
        <v>161</v>
      </c>
      <c r="AL60" s="154" t="s">
        <v>161</v>
      </c>
      <c r="AM60" s="80" t="s">
        <v>169</v>
      </c>
      <c r="AN60" s="154" t="s">
        <v>161</v>
      </c>
      <c r="AO60" s="154" t="s">
        <v>161</v>
      </c>
      <c r="AP60" s="153" t="s">
        <v>211</v>
      </c>
      <c r="AQ60" s="154" t="s">
        <v>161</v>
      </c>
      <c r="AR60" s="154" t="s">
        <v>161</v>
      </c>
      <c r="AS60" s="154"/>
      <c r="AT60" s="80" t="s">
        <v>354</v>
      </c>
      <c r="AV60" s="82" t="s">
        <v>161</v>
      </c>
      <c r="AW60" s="82" t="s">
        <v>161</v>
      </c>
      <c r="AX60" s="82" t="s">
        <v>161</v>
      </c>
      <c r="AY60" s="154">
        <f>'2.C Input'!$E$30</f>
        <v>0.17</v>
      </c>
      <c r="AZ60" s="154">
        <f>'2.C Input'!$E$32</f>
        <v>0.03</v>
      </c>
      <c r="BA60" s="154">
        <f>'2.C Input'!$E$33</f>
        <v>0.05</v>
      </c>
      <c r="BB60" s="154">
        <f>'2.C Input'!$E$35</f>
        <v>1.05</v>
      </c>
      <c r="BC60" s="154">
        <f>'2.C Input'!$E$36</f>
        <v>1.03</v>
      </c>
      <c r="BD60" s="82" t="s">
        <v>161</v>
      </c>
      <c r="BE60" s="82" t="s">
        <v>161</v>
      </c>
      <c r="BF60" s="154" t="s">
        <v>161</v>
      </c>
      <c r="BG60" s="154" t="s">
        <v>161</v>
      </c>
    </row>
    <row r="61" spans="3:59" ht="25.15" customHeight="1">
      <c r="D61" s="72">
        <v>7.6</v>
      </c>
      <c r="E61" s="73" t="s">
        <v>397</v>
      </c>
      <c r="F61" s="91" t="s">
        <v>387</v>
      </c>
      <c r="G61" s="102" t="s">
        <v>49</v>
      </c>
      <c r="H61" s="102" t="s">
        <v>161</v>
      </c>
      <c r="I61" s="102" t="s">
        <v>161</v>
      </c>
      <c r="J61" s="102" t="s">
        <v>161</v>
      </c>
      <c r="K61" s="106" t="s">
        <v>348</v>
      </c>
      <c r="L61" s="75" t="s">
        <v>398</v>
      </c>
      <c r="M61" s="57"/>
      <c r="N61" s="103"/>
      <c r="O61" s="152"/>
      <c r="P61" s="152"/>
      <c r="Q61" s="98"/>
      <c r="R61" s="152"/>
      <c r="S61" s="152"/>
      <c r="T61" s="152"/>
      <c r="U61" s="152"/>
      <c r="V61" s="98"/>
      <c r="W61" s="98"/>
      <c r="X61" s="98"/>
      <c r="Y61" s="98"/>
      <c r="Z61" s="98"/>
      <c r="AA61" s="152"/>
      <c r="AB61" s="152"/>
      <c r="AC61" s="98" t="s">
        <v>389</v>
      </c>
      <c r="AD61" s="98" t="s">
        <v>389</v>
      </c>
      <c r="AE61" s="98" t="s">
        <v>390</v>
      </c>
      <c r="AF61" s="98" t="s">
        <v>391</v>
      </c>
      <c r="AG61" s="96" t="s">
        <v>392</v>
      </c>
      <c r="AH61" s="98"/>
      <c r="AJ61" s="154" t="s">
        <v>161</v>
      </c>
      <c r="AK61" s="154" t="s">
        <v>161</v>
      </c>
      <c r="AL61" s="154" t="s">
        <v>161</v>
      </c>
      <c r="AM61" s="80" t="s">
        <v>169</v>
      </c>
      <c r="AN61" s="154" t="s">
        <v>161</v>
      </c>
      <c r="AO61" s="154" t="s">
        <v>161</v>
      </c>
      <c r="AP61" s="153" t="s">
        <v>211</v>
      </c>
      <c r="AQ61" s="154" t="s">
        <v>161</v>
      </c>
      <c r="AR61" s="154" t="s">
        <v>161</v>
      </c>
      <c r="AS61" s="154"/>
      <c r="AT61" s="80" t="s">
        <v>354</v>
      </c>
      <c r="AV61" s="82" t="s">
        <v>161</v>
      </c>
      <c r="AW61" s="82" t="s">
        <v>161</v>
      </c>
      <c r="AX61" s="82" t="s">
        <v>161</v>
      </c>
      <c r="AY61" s="154">
        <f>'2.C Input'!$E$30</f>
        <v>0.17</v>
      </c>
      <c r="AZ61" s="154">
        <f>'2.C Input'!$E$32</f>
        <v>0.03</v>
      </c>
      <c r="BA61" s="154">
        <f>'2.C Input'!$E$33</f>
        <v>0.05</v>
      </c>
      <c r="BB61" s="154">
        <f>'2.C Input'!$E$35</f>
        <v>1.05</v>
      </c>
      <c r="BC61" s="154">
        <f>'2.C Input'!$E$36</f>
        <v>1.03</v>
      </c>
      <c r="BD61" s="82" t="s">
        <v>161</v>
      </c>
      <c r="BE61" s="82" t="s">
        <v>161</v>
      </c>
      <c r="BF61" s="154" t="s">
        <v>161</v>
      </c>
      <c r="BG61" s="154" t="s">
        <v>161</v>
      </c>
    </row>
    <row r="62" spans="3:59" ht="25.15" customHeight="1">
      <c r="D62" s="72">
        <v>7.7</v>
      </c>
      <c r="E62" s="73" t="s">
        <v>399</v>
      </c>
      <c r="F62" s="91" t="s">
        <v>387</v>
      </c>
      <c r="G62" s="102" t="s">
        <v>50</v>
      </c>
      <c r="H62" s="102" t="s">
        <v>161</v>
      </c>
      <c r="I62" s="102" t="s">
        <v>161</v>
      </c>
      <c r="J62" s="102" t="s">
        <v>161</v>
      </c>
      <c r="K62" s="106" t="s">
        <v>348</v>
      </c>
      <c r="L62" s="75" t="s">
        <v>400</v>
      </c>
      <c r="M62" s="57"/>
      <c r="N62" s="103"/>
      <c r="O62" s="152"/>
      <c r="P62" s="152"/>
      <c r="Q62" s="98"/>
      <c r="R62" s="152"/>
      <c r="S62" s="152"/>
      <c r="T62" s="152"/>
      <c r="U62" s="152"/>
      <c r="V62" s="98"/>
      <c r="W62" s="98"/>
      <c r="X62" s="98"/>
      <c r="Y62" s="98"/>
      <c r="Z62" s="98"/>
      <c r="AA62" s="152"/>
      <c r="AB62" s="152"/>
      <c r="AC62" s="98" t="s">
        <v>389</v>
      </c>
      <c r="AD62" s="98" t="s">
        <v>389</v>
      </c>
      <c r="AE62" s="98" t="s">
        <v>390</v>
      </c>
      <c r="AF62" s="98" t="s">
        <v>391</v>
      </c>
      <c r="AG62" s="96" t="s">
        <v>392</v>
      </c>
      <c r="AH62" s="98"/>
      <c r="AJ62" s="154" t="s">
        <v>161</v>
      </c>
      <c r="AK62" s="154" t="s">
        <v>161</v>
      </c>
      <c r="AL62" s="154" t="s">
        <v>161</v>
      </c>
      <c r="AM62" s="80" t="s">
        <v>169</v>
      </c>
      <c r="AN62" s="154" t="s">
        <v>161</v>
      </c>
      <c r="AO62" s="154" t="s">
        <v>161</v>
      </c>
      <c r="AP62" s="153" t="s">
        <v>211</v>
      </c>
      <c r="AQ62" s="154" t="s">
        <v>161</v>
      </c>
      <c r="AR62" s="154" t="s">
        <v>161</v>
      </c>
      <c r="AS62" s="154"/>
      <c r="AT62" s="80" t="s">
        <v>354</v>
      </c>
      <c r="AV62" s="82" t="s">
        <v>161</v>
      </c>
      <c r="AW62" s="82" t="s">
        <v>161</v>
      </c>
      <c r="AX62" s="82" t="s">
        <v>161</v>
      </c>
      <c r="AY62" s="154">
        <f>'2.C Input'!$E$30</f>
        <v>0.17</v>
      </c>
      <c r="AZ62" s="154">
        <f>'2.C Input'!$E$32</f>
        <v>0.03</v>
      </c>
      <c r="BA62" s="154">
        <f>'2.C Input'!$E$33</f>
        <v>0.05</v>
      </c>
      <c r="BB62" s="154">
        <f>'2.C Input'!$E$35</f>
        <v>1.05</v>
      </c>
      <c r="BC62" s="154">
        <f>'2.C Input'!$E$36</f>
        <v>1.03</v>
      </c>
      <c r="BD62" s="82" t="s">
        <v>161</v>
      </c>
      <c r="BE62" s="82" t="s">
        <v>161</v>
      </c>
      <c r="BF62" s="154" t="s">
        <v>161</v>
      </c>
      <c r="BG62" s="154" t="s">
        <v>161</v>
      </c>
    </row>
    <row r="63" spans="3:59" ht="25.15" customHeight="1">
      <c r="D63" s="72">
        <v>7.8</v>
      </c>
      <c r="E63" s="73" t="s">
        <v>401</v>
      </c>
      <c r="F63" s="91" t="s">
        <v>402</v>
      </c>
      <c r="G63" s="102" t="s">
        <v>51</v>
      </c>
      <c r="H63" s="102" t="s">
        <v>161</v>
      </c>
      <c r="I63" s="102" t="s">
        <v>161</v>
      </c>
      <c r="J63" s="102" t="s">
        <v>161</v>
      </c>
      <c r="K63" s="106" t="s">
        <v>348</v>
      </c>
      <c r="L63" s="75" t="s">
        <v>403</v>
      </c>
      <c r="M63" s="57"/>
      <c r="N63" s="103"/>
      <c r="O63" s="152"/>
      <c r="P63" s="152"/>
      <c r="Q63" s="98"/>
      <c r="R63" s="152"/>
      <c r="S63" s="152"/>
      <c r="T63" s="152"/>
      <c r="U63" s="152"/>
      <c r="V63" s="98"/>
      <c r="W63" s="98"/>
      <c r="X63" s="98"/>
      <c r="Y63" s="98"/>
      <c r="Z63" s="98"/>
      <c r="AA63" s="152"/>
      <c r="AB63" s="152"/>
      <c r="AC63" s="98" t="s">
        <v>389</v>
      </c>
      <c r="AD63" s="98" t="s">
        <v>389</v>
      </c>
      <c r="AE63" s="98" t="s">
        <v>390</v>
      </c>
      <c r="AF63" s="98" t="s">
        <v>391</v>
      </c>
      <c r="AG63" s="96" t="s">
        <v>392</v>
      </c>
      <c r="AH63" s="98"/>
      <c r="AJ63" s="154" t="s">
        <v>161</v>
      </c>
      <c r="AK63" s="154" t="s">
        <v>161</v>
      </c>
      <c r="AL63" s="154" t="s">
        <v>161</v>
      </c>
      <c r="AM63" s="80" t="s">
        <v>169</v>
      </c>
      <c r="AN63" s="154" t="s">
        <v>161</v>
      </c>
      <c r="AO63" s="154" t="s">
        <v>161</v>
      </c>
      <c r="AP63" s="153" t="s">
        <v>211</v>
      </c>
      <c r="AQ63" s="154" t="s">
        <v>161</v>
      </c>
      <c r="AR63" s="154" t="s">
        <v>161</v>
      </c>
      <c r="AS63" s="154"/>
      <c r="AT63" s="80" t="s">
        <v>354</v>
      </c>
      <c r="AV63" s="82" t="s">
        <v>161</v>
      </c>
      <c r="AW63" s="82" t="s">
        <v>161</v>
      </c>
      <c r="AX63" s="82" t="s">
        <v>161</v>
      </c>
      <c r="AY63" s="154">
        <f>'2.C Input'!$E$30</f>
        <v>0.17</v>
      </c>
      <c r="AZ63" s="154">
        <f>'2.C Input'!$E$32</f>
        <v>0.03</v>
      </c>
      <c r="BA63" s="154">
        <f>'2.C Input'!$E$33</f>
        <v>0.05</v>
      </c>
      <c r="BB63" s="154">
        <f>'2.C Input'!$E$35</f>
        <v>1.05</v>
      </c>
      <c r="BC63" s="154">
        <f>'2.C Input'!$E$36</f>
        <v>1.03</v>
      </c>
      <c r="BD63" s="82" t="s">
        <v>161</v>
      </c>
      <c r="BE63" s="82" t="s">
        <v>161</v>
      </c>
      <c r="BF63" s="154" t="s">
        <v>161</v>
      </c>
      <c r="BG63" s="154" t="s">
        <v>161</v>
      </c>
    </row>
    <row r="64" spans="3:59" ht="25.15" customHeight="1">
      <c r="D64" s="72">
        <v>7.9</v>
      </c>
      <c r="E64" s="73" t="s">
        <v>404</v>
      </c>
      <c r="F64" s="91" t="s">
        <v>402</v>
      </c>
      <c r="G64" s="102" t="s">
        <v>52</v>
      </c>
      <c r="H64" s="102" t="s">
        <v>161</v>
      </c>
      <c r="I64" s="102" t="s">
        <v>161</v>
      </c>
      <c r="J64" s="102" t="s">
        <v>161</v>
      </c>
      <c r="K64" s="106" t="s">
        <v>348</v>
      </c>
      <c r="L64" s="75" t="s">
        <v>405</v>
      </c>
      <c r="M64" s="57"/>
      <c r="N64" s="103"/>
      <c r="O64" s="152"/>
      <c r="P64" s="152"/>
      <c r="Q64" s="98"/>
      <c r="R64" s="152"/>
      <c r="S64" s="152"/>
      <c r="T64" s="152"/>
      <c r="U64" s="152"/>
      <c r="V64" s="98"/>
      <c r="W64" s="98"/>
      <c r="X64" s="98"/>
      <c r="Y64" s="98"/>
      <c r="Z64" s="98"/>
      <c r="AA64" s="152"/>
      <c r="AB64" s="152"/>
      <c r="AC64" s="98" t="s">
        <v>389</v>
      </c>
      <c r="AD64" s="98" t="s">
        <v>389</v>
      </c>
      <c r="AE64" s="98" t="s">
        <v>390</v>
      </c>
      <c r="AF64" s="98" t="s">
        <v>391</v>
      </c>
      <c r="AG64" s="96" t="s">
        <v>392</v>
      </c>
      <c r="AH64" s="98"/>
      <c r="AJ64" s="154" t="s">
        <v>161</v>
      </c>
      <c r="AK64" s="154" t="s">
        <v>161</v>
      </c>
      <c r="AL64" s="154" t="s">
        <v>161</v>
      </c>
      <c r="AM64" s="80" t="s">
        <v>169</v>
      </c>
      <c r="AN64" s="154" t="s">
        <v>161</v>
      </c>
      <c r="AO64" s="154" t="s">
        <v>161</v>
      </c>
      <c r="AP64" s="153" t="s">
        <v>211</v>
      </c>
      <c r="AQ64" s="154" t="s">
        <v>161</v>
      </c>
      <c r="AR64" s="154" t="s">
        <v>161</v>
      </c>
      <c r="AS64" s="154"/>
      <c r="AT64" s="80" t="s">
        <v>354</v>
      </c>
      <c r="AV64" s="82" t="s">
        <v>161</v>
      </c>
      <c r="AW64" s="82" t="s">
        <v>161</v>
      </c>
      <c r="AX64" s="82" t="s">
        <v>161</v>
      </c>
      <c r="AY64" s="154">
        <f>'2.C Input'!$E$30</f>
        <v>0.17</v>
      </c>
      <c r="AZ64" s="154">
        <f>'2.C Input'!$E$32</f>
        <v>0.03</v>
      </c>
      <c r="BA64" s="154">
        <f>'2.C Input'!$E$33</f>
        <v>0.05</v>
      </c>
      <c r="BB64" s="154">
        <f>'2.C Input'!$E$35</f>
        <v>1.05</v>
      </c>
      <c r="BC64" s="154">
        <f>'2.C Input'!$E$36</f>
        <v>1.03</v>
      </c>
      <c r="BD64" s="82" t="s">
        <v>161</v>
      </c>
      <c r="BE64" s="82" t="s">
        <v>161</v>
      </c>
      <c r="BF64" s="154" t="s">
        <v>161</v>
      </c>
      <c r="BG64" s="154" t="s">
        <v>161</v>
      </c>
    </row>
    <row r="65" spans="3:59" ht="25.15" customHeight="1" thickBot="1">
      <c r="D65" s="143" t="s">
        <v>406</v>
      </c>
      <c r="E65" s="73" t="s">
        <v>407</v>
      </c>
      <c r="F65" s="91" t="s">
        <v>408</v>
      </c>
      <c r="G65" s="102" t="s">
        <v>53</v>
      </c>
      <c r="H65" s="102" t="s">
        <v>161</v>
      </c>
      <c r="I65" s="102" t="s">
        <v>161</v>
      </c>
      <c r="J65" s="102" t="s">
        <v>161</v>
      </c>
      <c r="K65" s="106" t="s">
        <v>348</v>
      </c>
      <c r="L65" s="75" t="s">
        <v>409</v>
      </c>
      <c r="M65" s="57"/>
      <c r="N65" s="103"/>
      <c r="O65" s="152"/>
      <c r="P65" s="152"/>
      <c r="Q65" s="98"/>
      <c r="R65" s="152"/>
      <c r="S65" s="152"/>
      <c r="T65" s="152"/>
      <c r="U65" s="152"/>
      <c r="V65" s="98"/>
      <c r="W65" s="98"/>
      <c r="X65" s="98"/>
      <c r="Y65" s="98"/>
      <c r="Z65" s="98"/>
      <c r="AA65" s="152"/>
      <c r="AB65" s="152"/>
      <c r="AC65" s="98" t="s">
        <v>389</v>
      </c>
      <c r="AD65" s="98" t="s">
        <v>389</v>
      </c>
      <c r="AE65" s="98" t="s">
        <v>390</v>
      </c>
      <c r="AF65" s="98" t="s">
        <v>391</v>
      </c>
      <c r="AG65" s="96" t="s">
        <v>392</v>
      </c>
      <c r="AH65" s="98"/>
      <c r="AJ65" s="154" t="s">
        <v>161</v>
      </c>
      <c r="AK65" s="154" t="s">
        <v>161</v>
      </c>
      <c r="AL65" s="154" t="s">
        <v>161</v>
      </c>
      <c r="AM65" s="80" t="s">
        <v>169</v>
      </c>
      <c r="AN65" s="154" t="s">
        <v>161</v>
      </c>
      <c r="AO65" s="154" t="s">
        <v>161</v>
      </c>
      <c r="AP65" s="153" t="s">
        <v>211</v>
      </c>
      <c r="AQ65" s="154" t="s">
        <v>161</v>
      </c>
      <c r="AR65" s="154" t="s">
        <v>161</v>
      </c>
      <c r="AS65" s="154"/>
      <c r="AT65" s="80" t="s">
        <v>354</v>
      </c>
      <c r="AV65" s="82" t="s">
        <v>161</v>
      </c>
      <c r="AW65" s="82" t="s">
        <v>161</v>
      </c>
      <c r="AX65" s="82" t="s">
        <v>161</v>
      </c>
      <c r="AY65" s="154">
        <f>'2.C Input'!$E$30</f>
        <v>0.17</v>
      </c>
      <c r="AZ65" s="154">
        <f>'2.C Input'!$E$32</f>
        <v>0.03</v>
      </c>
      <c r="BA65" s="154">
        <f>'2.C Input'!$E$33</f>
        <v>0.05</v>
      </c>
      <c r="BB65" s="154">
        <f>'2.C Input'!$E$35</f>
        <v>1.05</v>
      </c>
      <c r="BC65" s="154">
        <f>'2.C Input'!$E$36</f>
        <v>1.03</v>
      </c>
      <c r="BD65" s="82" t="s">
        <v>161</v>
      </c>
      <c r="BE65" s="82" t="s">
        <v>161</v>
      </c>
      <c r="BF65" s="154" t="s">
        <v>161</v>
      </c>
      <c r="BG65" s="154" t="s">
        <v>161</v>
      </c>
    </row>
    <row r="66" spans="3:59" ht="30" customHeight="1" thickBot="1">
      <c r="C66" s="32" t="s">
        <v>144</v>
      </c>
      <c r="D66" s="58" t="s">
        <v>410</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161</v>
      </c>
      <c r="AK66" s="71" t="s">
        <v>161</v>
      </c>
      <c r="AL66" s="71" t="s">
        <v>161</v>
      </c>
      <c r="AM66" s="71" t="s">
        <v>161</v>
      </c>
      <c r="AN66" s="71" t="s">
        <v>161</v>
      </c>
      <c r="AO66" s="71" t="s">
        <v>161</v>
      </c>
      <c r="AP66" s="71" t="s">
        <v>161</v>
      </c>
      <c r="AQ66" s="71" t="s">
        <v>161</v>
      </c>
      <c r="AR66" s="71" t="s">
        <v>161</v>
      </c>
      <c r="AS66" s="71"/>
      <c r="AT66" s="71" t="s">
        <v>161</v>
      </c>
      <c r="AU66" s="88"/>
      <c r="AV66" s="89" t="s">
        <v>161</v>
      </c>
      <c r="AW66" s="89" t="s">
        <v>161</v>
      </c>
      <c r="AX66" s="89" t="s">
        <v>161</v>
      </c>
      <c r="AY66" s="89" t="s">
        <v>161</v>
      </c>
      <c r="AZ66" s="89" t="s">
        <v>161</v>
      </c>
      <c r="BA66" s="89" t="s">
        <v>161</v>
      </c>
      <c r="BB66" s="89" t="s">
        <v>161</v>
      </c>
      <c r="BC66" s="89" t="s">
        <v>161</v>
      </c>
      <c r="BD66" s="89" t="s">
        <v>161</v>
      </c>
      <c r="BE66" s="89" t="s">
        <v>161</v>
      </c>
      <c r="BF66" s="89" t="s">
        <v>161</v>
      </c>
      <c r="BG66" s="89" t="s">
        <v>161</v>
      </c>
    </row>
    <row r="67" spans="3:59" ht="25.15" customHeight="1" thickBot="1">
      <c r="D67" s="72">
        <v>8.1</v>
      </c>
      <c r="E67" s="90" t="s">
        <v>411</v>
      </c>
      <c r="F67" s="91" t="s">
        <v>412</v>
      </c>
      <c r="G67" s="102" t="s">
        <v>161</v>
      </c>
      <c r="H67" s="102" t="s">
        <v>161</v>
      </c>
      <c r="I67" s="102" t="s">
        <v>161</v>
      </c>
      <c r="J67" s="102" t="s">
        <v>161</v>
      </c>
      <c r="K67" s="102" t="s">
        <v>161</v>
      </c>
      <c r="L67" s="75" t="s">
        <v>161</v>
      </c>
      <c r="M67" s="57"/>
      <c r="N67" s="103"/>
      <c r="O67" s="152"/>
      <c r="P67" s="152"/>
      <c r="Q67" s="98"/>
      <c r="R67" s="152"/>
      <c r="S67" s="98"/>
      <c r="T67" s="98"/>
      <c r="U67" s="98"/>
      <c r="V67" s="98"/>
      <c r="W67" s="98"/>
      <c r="X67" s="98"/>
      <c r="Y67" s="98"/>
      <c r="Z67" s="98"/>
      <c r="AA67" s="152"/>
      <c r="AB67" s="152"/>
      <c r="AC67" s="98"/>
      <c r="AD67" s="98"/>
      <c r="AE67" s="98"/>
      <c r="AF67" s="98"/>
      <c r="AG67" s="98"/>
      <c r="AH67" s="98"/>
      <c r="AJ67" s="154" t="s">
        <v>161</v>
      </c>
      <c r="AK67" s="154" t="s">
        <v>161</v>
      </c>
      <c r="AL67" s="154" t="s">
        <v>161</v>
      </c>
      <c r="AM67" s="154" t="s">
        <v>161</v>
      </c>
      <c r="AN67" s="154" t="s">
        <v>161</v>
      </c>
      <c r="AO67" s="154" t="s">
        <v>161</v>
      </c>
      <c r="AP67" s="154" t="s">
        <v>161</v>
      </c>
      <c r="AQ67" s="154" t="s">
        <v>161</v>
      </c>
      <c r="AR67" s="154" t="s">
        <v>161</v>
      </c>
      <c r="AS67" s="154"/>
      <c r="AT67" s="154" t="s">
        <v>161</v>
      </c>
      <c r="AV67" s="82" t="s">
        <v>161</v>
      </c>
      <c r="AW67" s="82" t="s">
        <v>161</v>
      </c>
      <c r="AX67" s="82" t="s">
        <v>161</v>
      </c>
      <c r="AY67" s="82" t="s">
        <v>161</v>
      </c>
      <c r="AZ67" s="82" t="s">
        <v>161</v>
      </c>
      <c r="BA67" s="82" t="s">
        <v>161</v>
      </c>
      <c r="BB67" s="82" t="s">
        <v>161</v>
      </c>
      <c r="BC67" s="82" t="s">
        <v>161</v>
      </c>
      <c r="BD67" s="82" t="s">
        <v>161</v>
      </c>
      <c r="BE67" s="82" t="s">
        <v>161</v>
      </c>
      <c r="BF67" s="154" t="s">
        <v>161</v>
      </c>
      <c r="BG67" s="154" t="s">
        <v>161</v>
      </c>
    </row>
    <row r="68" spans="3:59" ht="30" customHeight="1" thickBot="1">
      <c r="C68" s="32" t="s">
        <v>144</v>
      </c>
      <c r="D68" s="58" t="s">
        <v>413</v>
      </c>
      <c r="E68" s="59"/>
      <c r="F68" s="59"/>
      <c r="G68" s="59"/>
      <c r="H68" s="59"/>
      <c r="I68" s="59"/>
      <c r="J68" s="112"/>
      <c r="K68" s="112"/>
      <c r="L68" s="60"/>
      <c r="M68" s="57"/>
      <c r="N68" s="167" t="s">
        <v>414</v>
      </c>
      <c r="O68" s="87" t="s">
        <v>415</v>
      </c>
      <c r="P68" s="87"/>
      <c r="Q68" s="87"/>
      <c r="R68" s="87"/>
      <c r="S68" s="87"/>
      <c r="T68" s="130"/>
      <c r="U68" s="130"/>
      <c r="V68" s="130"/>
      <c r="W68" s="130"/>
      <c r="X68" s="130"/>
      <c r="Y68" s="130"/>
      <c r="Z68" s="130"/>
      <c r="AA68" s="130"/>
      <c r="AB68" s="130"/>
      <c r="AC68" s="130"/>
      <c r="AD68" s="130"/>
      <c r="AE68" s="130"/>
      <c r="AF68" s="130"/>
      <c r="AG68" s="130"/>
      <c r="AH68" s="87"/>
      <c r="AJ68" s="71" t="s">
        <v>193</v>
      </c>
      <c r="AK68" s="71" t="s">
        <v>161</v>
      </c>
      <c r="AL68" s="71" t="s">
        <v>161</v>
      </c>
      <c r="AM68" s="71" t="s">
        <v>161</v>
      </c>
      <c r="AN68" s="71" t="s">
        <v>161</v>
      </c>
      <c r="AO68" s="71" t="s">
        <v>161</v>
      </c>
      <c r="AP68" s="71" t="s">
        <v>161</v>
      </c>
      <c r="AQ68" s="71" t="s">
        <v>161</v>
      </c>
      <c r="AR68" s="71" t="s">
        <v>161</v>
      </c>
      <c r="AS68" s="71"/>
      <c r="AT68" s="71" t="s">
        <v>161</v>
      </c>
      <c r="AU68" s="88"/>
      <c r="AV68" s="89" t="s">
        <v>161</v>
      </c>
      <c r="AW68" s="89" t="s">
        <v>161</v>
      </c>
      <c r="AX68" s="89" t="s">
        <v>161</v>
      </c>
      <c r="AY68" s="89" t="s">
        <v>161</v>
      </c>
      <c r="AZ68" s="89" t="s">
        <v>161</v>
      </c>
      <c r="BA68" s="89" t="s">
        <v>161</v>
      </c>
      <c r="BB68" s="89" t="s">
        <v>161</v>
      </c>
      <c r="BC68" s="89" t="s">
        <v>161</v>
      </c>
      <c r="BD68" s="89" t="s">
        <v>161</v>
      </c>
      <c r="BE68" s="89" t="s">
        <v>161</v>
      </c>
      <c r="BF68" s="89" t="s">
        <v>276</v>
      </c>
      <c r="BG68" s="89" t="s">
        <v>161</v>
      </c>
    </row>
    <row r="69" spans="3:59" ht="25.15" customHeight="1">
      <c r="D69" s="72">
        <v>9.1</v>
      </c>
      <c r="E69" s="90" t="s">
        <v>416</v>
      </c>
      <c r="F69" s="91"/>
      <c r="G69" s="102" t="s">
        <v>161</v>
      </c>
      <c r="H69" s="102" t="s">
        <v>161</v>
      </c>
      <c r="I69" s="102" t="s">
        <v>161</v>
      </c>
      <c r="J69" s="102" t="s">
        <v>161</v>
      </c>
      <c r="K69" s="106" t="s">
        <v>414</v>
      </c>
      <c r="L69" s="75" t="s">
        <v>417</v>
      </c>
      <c r="M69" s="57"/>
      <c r="N69" s="103" t="s">
        <v>321</v>
      </c>
      <c r="O69" s="98"/>
      <c r="P69" s="152"/>
      <c r="Q69" s="98"/>
      <c r="R69" s="152"/>
      <c r="S69" s="98"/>
      <c r="T69" s="98"/>
      <c r="U69" s="98"/>
      <c r="V69" s="98"/>
      <c r="W69" s="98"/>
      <c r="X69" s="98"/>
      <c r="Y69" s="98"/>
      <c r="Z69" s="98"/>
      <c r="AA69" s="152"/>
      <c r="AB69" s="152"/>
      <c r="AC69" s="98"/>
      <c r="AD69" s="98"/>
      <c r="AE69" s="98"/>
      <c r="AF69" s="98"/>
      <c r="AG69" s="98"/>
      <c r="AH69" s="98"/>
      <c r="AJ69" s="154" t="s">
        <v>161</v>
      </c>
      <c r="AK69" s="154" t="s">
        <v>161</v>
      </c>
      <c r="AL69" s="154" t="s">
        <v>161</v>
      </c>
      <c r="AM69" s="154" t="s">
        <v>161</v>
      </c>
      <c r="AN69" s="154" t="s">
        <v>161</v>
      </c>
      <c r="AO69" s="154" t="s">
        <v>161</v>
      </c>
      <c r="AP69" s="154" t="s">
        <v>161</v>
      </c>
      <c r="AQ69" s="154" t="s">
        <v>161</v>
      </c>
      <c r="AR69" s="154" t="s">
        <v>161</v>
      </c>
      <c r="AS69" s="154"/>
      <c r="AT69" s="154" t="s">
        <v>161</v>
      </c>
      <c r="AV69" s="82" t="s">
        <v>161</v>
      </c>
      <c r="AW69" s="82" t="s">
        <v>161</v>
      </c>
      <c r="AX69" s="82" t="s">
        <v>161</v>
      </c>
      <c r="AY69" s="82" t="s">
        <v>161</v>
      </c>
      <c r="AZ69" s="82" t="s">
        <v>161</v>
      </c>
      <c r="BA69" s="82" t="s">
        <v>161</v>
      </c>
      <c r="BB69" s="82" t="s">
        <v>161</v>
      </c>
      <c r="BC69" s="82" t="s">
        <v>161</v>
      </c>
      <c r="BD69" s="82" t="s">
        <v>161</v>
      </c>
      <c r="BE69" s="82" t="s">
        <v>161</v>
      </c>
      <c r="BF69" s="154">
        <v>1</v>
      </c>
      <c r="BG69" s="154" t="s">
        <v>161</v>
      </c>
    </row>
    <row r="70" spans="3:59" ht="25.15" customHeight="1" thickBot="1">
      <c r="D70" s="72">
        <v>9.1999999999999993</v>
      </c>
      <c r="E70" s="73" t="s">
        <v>418</v>
      </c>
      <c r="F70" s="91"/>
      <c r="G70" s="102" t="s">
        <v>161</v>
      </c>
      <c r="H70" s="102" t="s">
        <v>161</v>
      </c>
      <c r="I70" s="102" t="s">
        <v>161</v>
      </c>
      <c r="J70" s="102" t="s">
        <v>161</v>
      </c>
      <c r="K70" s="106" t="s">
        <v>419</v>
      </c>
      <c r="L70" s="75" t="s">
        <v>420</v>
      </c>
      <c r="M70" s="57"/>
      <c r="N70" s="103"/>
      <c r="O70" s="98" t="s">
        <v>164</v>
      </c>
      <c r="P70" s="98"/>
      <c r="Q70" s="98"/>
      <c r="R70" s="104"/>
      <c r="S70" s="98"/>
      <c r="T70" s="98"/>
      <c r="U70" s="98"/>
      <c r="V70" s="98"/>
      <c r="W70" s="98"/>
      <c r="X70" s="98"/>
      <c r="Y70" s="98"/>
      <c r="Z70" s="98"/>
      <c r="AA70" s="104"/>
      <c r="AB70" s="104"/>
      <c r="AC70" s="98"/>
      <c r="AD70" s="98"/>
      <c r="AE70" s="98"/>
      <c r="AF70" s="98"/>
      <c r="AG70" s="98"/>
      <c r="AH70" s="98"/>
      <c r="AJ70" s="153" t="s">
        <v>168</v>
      </c>
      <c r="AK70" s="154" t="s">
        <v>161</v>
      </c>
      <c r="AL70" s="154" t="s">
        <v>161</v>
      </c>
      <c r="AM70" s="154" t="s">
        <v>161</v>
      </c>
      <c r="AN70" s="154" t="s">
        <v>161</v>
      </c>
      <c r="AO70" s="154" t="s">
        <v>161</v>
      </c>
      <c r="AP70" s="154" t="s">
        <v>161</v>
      </c>
      <c r="AQ70" s="154" t="s">
        <v>161</v>
      </c>
      <c r="AR70" s="154" t="s">
        <v>161</v>
      </c>
      <c r="AS70" s="154"/>
      <c r="AT70" s="154" t="s">
        <v>161</v>
      </c>
      <c r="AV70" s="82" t="s">
        <v>161</v>
      </c>
      <c r="AW70" s="82" t="s">
        <v>161</v>
      </c>
      <c r="AX70" s="82" t="s">
        <v>161</v>
      </c>
      <c r="AY70" s="82" t="s">
        <v>161</v>
      </c>
      <c r="AZ70" s="82" t="s">
        <v>161</v>
      </c>
      <c r="BA70" s="82" t="s">
        <v>161</v>
      </c>
      <c r="BB70" s="82" t="s">
        <v>161</v>
      </c>
      <c r="BC70" s="82" t="s">
        <v>161</v>
      </c>
      <c r="BD70" s="82" t="s">
        <v>161</v>
      </c>
      <c r="BE70" s="82" t="s">
        <v>161</v>
      </c>
      <c r="BF70" s="154" t="s">
        <v>161</v>
      </c>
      <c r="BG70" s="154" t="s">
        <v>161</v>
      </c>
    </row>
    <row r="71" spans="3:59" ht="30" customHeight="1" thickBot="1">
      <c r="C71" s="32" t="s">
        <v>144</v>
      </c>
      <c r="D71" s="58" t="s">
        <v>421</v>
      </c>
      <c r="E71" s="59"/>
      <c r="F71" s="59"/>
      <c r="G71" s="59"/>
      <c r="H71" s="59"/>
      <c r="I71" s="59"/>
      <c r="J71" s="112"/>
      <c r="K71" s="112"/>
      <c r="L71" s="60"/>
      <c r="M71" s="57"/>
      <c r="N71" s="167" t="s">
        <v>422</v>
      </c>
      <c r="O71" s="87" t="s">
        <v>423</v>
      </c>
      <c r="P71" s="87"/>
      <c r="Q71" s="87"/>
      <c r="R71" s="87"/>
      <c r="S71" s="87"/>
      <c r="T71" s="87"/>
      <c r="U71" s="87"/>
      <c r="V71" s="87"/>
      <c r="W71" s="87"/>
      <c r="X71" s="87"/>
      <c r="Y71" s="87"/>
      <c r="Z71" s="87"/>
      <c r="AA71" s="87"/>
      <c r="AB71" s="87"/>
      <c r="AC71" s="87"/>
      <c r="AD71" s="87"/>
      <c r="AE71" s="87"/>
      <c r="AF71" s="87"/>
      <c r="AG71" s="87"/>
      <c r="AH71" s="87"/>
      <c r="AJ71" s="71" t="s">
        <v>161</v>
      </c>
      <c r="AK71" s="71" t="s">
        <v>161</v>
      </c>
      <c r="AL71" s="71" t="s">
        <v>161</v>
      </c>
      <c r="AM71" s="71" t="s">
        <v>161</v>
      </c>
      <c r="AN71" s="71" t="s">
        <v>161</v>
      </c>
      <c r="AO71" s="71" t="s">
        <v>161</v>
      </c>
      <c r="AP71" s="71" t="s">
        <v>161</v>
      </c>
      <c r="AQ71" s="71" t="s">
        <v>161</v>
      </c>
      <c r="AR71" s="71" t="s">
        <v>161</v>
      </c>
      <c r="AS71" s="71"/>
      <c r="AT71" s="71" t="s">
        <v>161</v>
      </c>
      <c r="AU71" s="88"/>
      <c r="AV71" s="89" t="s">
        <v>161</v>
      </c>
      <c r="AW71" s="89" t="s">
        <v>161</v>
      </c>
      <c r="AX71" s="89" t="s">
        <v>161</v>
      </c>
      <c r="AY71" s="89" t="s">
        <v>161</v>
      </c>
      <c r="AZ71" s="89" t="s">
        <v>161</v>
      </c>
      <c r="BA71" s="89" t="s">
        <v>161</v>
      </c>
      <c r="BB71" s="89" t="s">
        <v>161</v>
      </c>
      <c r="BC71" s="89" t="s">
        <v>161</v>
      </c>
      <c r="BD71" s="89" t="s">
        <v>161</v>
      </c>
      <c r="BE71" s="89" t="s">
        <v>161</v>
      </c>
      <c r="BF71" s="89" t="s">
        <v>276</v>
      </c>
      <c r="BG71" s="89" t="s">
        <v>161</v>
      </c>
    </row>
    <row r="72" spans="3:59" ht="25.15" customHeight="1">
      <c r="D72" s="72">
        <v>10.1</v>
      </c>
      <c r="E72" s="90" t="s">
        <v>424</v>
      </c>
      <c r="F72" s="168"/>
      <c r="G72" s="102" t="s">
        <v>161</v>
      </c>
      <c r="H72" s="102" t="s">
        <v>161</v>
      </c>
      <c r="I72" s="102" t="s">
        <v>161</v>
      </c>
      <c r="J72" s="102" t="s">
        <v>161</v>
      </c>
      <c r="K72" s="106" t="s">
        <v>422</v>
      </c>
      <c r="L72" s="75" t="s">
        <v>425</v>
      </c>
      <c r="M72" s="57"/>
      <c r="N72" s="103" t="s">
        <v>321</v>
      </c>
      <c r="O72" s="98"/>
      <c r="P72" s="152"/>
      <c r="Q72" s="98"/>
      <c r="R72" s="152"/>
      <c r="S72" s="98"/>
      <c r="T72" s="98"/>
      <c r="U72" s="98"/>
      <c r="V72" s="98"/>
      <c r="W72" s="98"/>
      <c r="X72" s="98"/>
      <c r="Y72" s="98"/>
      <c r="Z72" s="98"/>
      <c r="AA72" s="152"/>
      <c r="AB72" s="152"/>
      <c r="AC72" s="98"/>
      <c r="AD72" s="98"/>
      <c r="AE72" s="98"/>
      <c r="AF72" s="98"/>
      <c r="AG72" s="98"/>
      <c r="AH72" s="98"/>
      <c r="AJ72" s="154" t="s">
        <v>161</v>
      </c>
      <c r="AK72" s="154" t="s">
        <v>161</v>
      </c>
      <c r="AL72" s="154" t="s">
        <v>161</v>
      </c>
      <c r="AM72" s="154" t="s">
        <v>161</v>
      </c>
      <c r="AN72" s="154" t="s">
        <v>161</v>
      </c>
      <c r="AO72" s="154" t="s">
        <v>161</v>
      </c>
      <c r="AP72" s="154" t="s">
        <v>161</v>
      </c>
      <c r="AQ72" s="154" t="s">
        <v>161</v>
      </c>
      <c r="AR72" s="154" t="s">
        <v>161</v>
      </c>
      <c r="AS72" s="154"/>
      <c r="AT72" s="154" t="s">
        <v>161</v>
      </c>
      <c r="AV72" s="82" t="s">
        <v>161</v>
      </c>
      <c r="AW72" s="82" t="s">
        <v>161</v>
      </c>
      <c r="AX72" s="82" t="s">
        <v>161</v>
      </c>
      <c r="AY72" s="82" t="s">
        <v>161</v>
      </c>
      <c r="AZ72" s="82" t="s">
        <v>161</v>
      </c>
      <c r="BA72" s="82" t="s">
        <v>161</v>
      </c>
      <c r="BB72" s="82" t="s">
        <v>161</v>
      </c>
      <c r="BC72" s="82" t="s">
        <v>161</v>
      </c>
      <c r="BD72" s="82" t="s">
        <v>161</v>
      </c>
      <c r="BE72" s="82" t="s">
        <v>161</v>
      </c>
      <c r="BF72" s="154">
        <v>1</v>
      </c>
      <c r="BG72" s="154" t="s">
        <v>161</v>
      </c>
    </row>
    <row r="73" spans="3:59" ht="25.15" customHeight="1" thickBot="1">
      <c r="D73" s="72">
        <v>10.199999999999999</v>
      </c>
      <c r="E73" s="73" t="s">
        <v>426</v>
      </c>
      <c r="F73" s="105"/>
      <c r="G73" s="102" t="s">
        <v>161</v>
      </c>
      <c r="H73" s="102" t="s">
        <v>161</v>
      </c>
      <c r="I73" s="102" t="s">
        <v>161</v>
      </c>
      <c r="J73" s="102" t="s">
        <v>161</v>
      </c>
      <c r="K73" s="106" t="s">
        <v>423</v>
      </c>
      <c r="L73" s="75" t="s">
        <v>427</v>
      </c>
      <c r="M73" s="57"/>
      <c r="N73" s="103"/>
      <c r="O73" s="98" t="s">
        <v>321</v>
      </c>
      <c r="P73" s="152"/>
      <c r="Q73" s="98"/>
      <c r="R73" s="152"/>
      <c r="S73" s="152"/>
      <c r="T73" s="152"/>
      <c r="U73" s="152"/>
      <c r="V73" s="98"/>
      <c r="W73" s="98"/>
      <c r="X73" s="98"/>
      <c r="Y73" s="98"/>
      <c r="Z73" s="98"/>
      <c r="AA73" s="152"/>
      <c r="AB73" s="152"/>
      <c r="AC73" s="98"/>
      <c r="AD73" s="98"/>
      <c r="AE73" s="98"/>
      <c r="AF73" s="98"/>
      <c r="AG73" s="98"/>
      <c r="AH73" s="98"/>
      <c r="AJ73" s="154" t="s">
        <v>161</v>
      </c>
      <c r="AK73" s="154" t="s">
        <v>161</v>
      </c>
      <c r="AL73" s="154" t="s">
        <v>161</v>
      </c>
      <c r="AM73" s="154" t="s">
        <v>161</v>
      </c>
      <c r="AN73" s="154" t="s">
        <v>161</v>
      </c>
      <c r="AO73" s="154" t="s">
        <v>161</v>
      </c>
      <c r="AP73" s="154" t="s">
        <v>161</v>
      </c>
      <c r="AQ73" s="154" t="s">
        <v>161</v>
      </c>
      <c r="AR73" s="154" t="s">
        <v>161</v>
      </c>
      <c r="AS73" s="154"/>
      <c r="AT73" s="154" t="s">
        <v>161</v>
      </c>
      <c r="AV73" s="82" t="s">
        <v>161</v>
      </c>
      <c r="AW73" s="82" t="s">
        <v>161</v>
      </c>
      <c r="AX73" s="82" t="s">
        <v>161</v>
      </c>
      <c r="AY73" s="82" t="s">
        <v>161</v>
      </c>
      <c r="AZ73" s="82" t="s">
        <v>161</v>
      </c>
      <c r="BA73" s="82" t="s">
        <v>161</v>
      </c>
      <c r="BB73" s="82" t="s">
        <v>161</v>
      </c>
      <c r="BC73" s="82" t="s">
        <v>161</v>
      </c>
      <c r="BD73" s="82" t="s">
        <v>161</v>
      </c>
      <c r="BE73" s="82" t="s">
        <v>161</v>
      </c>
      <c r="BF73" s="154">
        <v>1</v>
      </c>
      <c r="BG73" s="154" t="s">
        <v>161</v>
      </c>
    </row>
    <row r="74" spans="3:59" ht="30" customHeight="1" thickBot="1">
      <c r="C74" s="32" t="s">
        <v>144</v>
      </c>
      <c r="D74" s="58" t="s">
        <v>428</v>
      </c>
      <c r="E74" s="59"/>
      <c r="F74" s="59"/>
      <c r="G74" s="59"/>
      <c r="H74" s="59"/>
      <c r="I74" s="59"/>
      <c r="J74" s="112"/>
      <c r="K74" s="112"/>
      <c r="L74" s="60"/>
      <c r="M74" s="57"/>
      <c r="N74" s="167" t="s">
        <v>429</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430</v>
      </c>
      <c r="F75" s="91" t="s">
        <v>431</v>
      </c>
      <c r="G75" s="102" t="s">
        <v>161</v>
      </c>
      <c r="H75" s="102" t="s">
        <v>161</v>
      </c>
      <c r="I75" s="102" t="s">
        <v>161</v>
      </c>
      <c r="J75" s="102" t="s">
        <v>161</v>
      </c>
      <c r="K75" s="106" t="s">
        <v>432</v>
      </c>
      <c r="L75" s="75" t="s">
        <v>433</v>
      </c>
      <c r="M75" s="57"/>
      <c r="N75" s="103" t="s">
        <v>434</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435</v>
      </c>
      <c r="F76" s="91" t="s">
        <v>436</v>
      </c>
      <c r="G76" s="102" t="s">
        <v>161</v>
      </c>
      <c r="H76" s="102" t="s">
        <v>161</v>
      </c>
      <c r="I76" s="102" t="s">
        <v>161</v>
      </c>
      <c r="J76" s="102" t="s">
        <v>161</v>
      </c>
      <c r="K76" s="102" t="s">
        <v>161</v>
      </c>
      <c r="L76" s="75" t="s">
        <v>161</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437</v>
      </c>
      <c r="E77" s="59"/>
      <c r="F77" s="59"/>
      <c r="G77" s="59"/>
      <c r="H77" s="59"/>
      <c r="I77" s="59"/>
      <c r="J77" s="112"/>
      <c r="K77" s="112"/>
      <c r="L77" s="60"/>
      <c r="M77" s="57"/>
      <c r="N77" s="167" t="s">
        <v>438</v>
      </c>
      <c r="O77" s="87"/>
      <c r="P77" s="87"/>
      <c r="Q77" s="87"/>
      <c r="R77" s="87"/>
      <c r="S77" s="87"/>
      <c r="T77" s="87"/>
      <c r="U77" s="87"/>
      <c r="V77" s="87"/>
      <c r="W77" s="87"/>
      <c r="X77" s="87"/>
      <c r="Y77" s="87"/>
      <c r="Z77" s="87"/>
      <c r="AA77" s="87"/>
      <c r="AB77" s="87"/>
      <c r="AC77" s="87"/>
      <c r="AD77" s="87"/>
      <c r="AE77" s="87"/>
      <c r="AF77" s="87"/>
      <c r="AG77" s="87"/>
      <c r="AH77" s="87"/>
      <c r="AJ77" s="71" t="s">
        <v>161</v>
      </c>
      <c r="AK77" s="71" t="s">
        <v>161</v>
      </c>
      <c r="AL77" s="71" t="s">
        <v>161</v>
      </c>
      <c r="AM77" s="71" t="s">
        <v>161</v>
      </c>
      <c r="AN77" s="71" t="s">
        <v>161</v>
      </c>
      <c r="AO77" s="71" t="s">
        <v>161</v>
      </c>
      <c r="AP77" s="71" t="s">
        <v>195</v>
      </c>
      <c r="AQ77" s="71" t="s">
        <v>161</v>
      </c>
      <c r="AR77" s="71" t="s">
        <v>161</v>
      </c>
      <c r="AS77" s="71" t="s">
        <v>161</v>
      </c>
      <c r="AT77" s="71" t="s">
        <v>161</v>
      </c>
    </row>
    <row r="78" spans="3:59" ht="25.15" customHeight="1" thickBot="1">
      <c r="D78" s="72">
        <v>12.1</v>
      </c>
      <c r="E78" s="90" t="s">
        <v>439</v>
      </c>
      <c r="F78" s="168"/>
      <c r="G78" s="102" t="s">
        <v>161</v>
      </c>
      <c r="H78" s="102" t="s">
        <v>161</v>
      </c>
      <c r="I78" s="102" t="s">
        <v>161</v>
      </c>
      <c r="J78" s="102" t="s">
        <v>161</v>
      </c>
      <c r="K78" s="106" t="s">
        <v>440</v>
      </c>
      <c r="L78" s="75" t="s">
        <v>441</v>
      </c>
      <c r="M78" s="57"/>
      <c r="N78" s="103" t="s">
        <v>210</v>
      </c>
      <c r="O78" s="152"/>
      <c r="P78" s="152"/>
      <c r="Q78" s="98"/>
      <c r="R78" s="152"/>
      <c r="S78" s="98"/>
      <c r="T78" s="98"/>
      <c r="U78" s="98"/>
      <c r="V78" s="98"/>
      <c r="W78" s="98"/>
      <c r="X78" s="98"/>
      <c r="Y78" s="98"/>
      <c r="Z78" s="98"/>
      <c r="AA78" s="152"/>
      <c r="AB78" s="152"/>
      <c r="AC78" s="98"/>
      <c r="AD78" s="98"/>
      <c r="AE78" s="98"/>
      <c r="AF78" s="98"/>
      <c r="AG78" s="98"/>
      <c r="AH78" s="98"/>
      <c r="AJ78" s="154" t="s">
        <v>161</v>
      </c>
      <c r="AK78" s="154" t="s">
        <v>161</v>
      </c>
      <c r="AL78" s="154" t="s">
        <v>161</v>
      </c>
      <c r="AM78" s="154" t="s">
        <v>161</v>
      </c>
      <c r="AN78" s="154" t="s">
        <v>161</v>
      </c>
      <c r="AO78" s="154" t="s">
        <v>161</v>
      </c>
      <c r="AP78" s="153" t="s">
        <v>211</v>
      </c>
      <c r="AQ78" s="154" t="s">
        <v>161</v>
      </c>
      <c r="AR78" s="154" t="s">
        <v>161</v>
      </c>
      <c r="AS78" s="154" t="s">
        <v>161</v>
      </c>
      <c r="AT78" s="154" t="s">
        <v>161</v>
      </c>
    </row>
    <row r="79" spans="3:59" ht="30" customHeight="1" thickBot="1">
      <c r="C79" s="32" t="s">
        <v>144</v>
      </c>
      <c r="D79" s="58" t="s">
        <v>442</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161</v>
      </c>
      <c r="F80" s="168"/>
      <c r="G80" s="102" t="s">
        <v>161</v>
      </c>
      <c r="H80" s="102" t="s">
        <v>161</v>
      </c>
      <c r="I80" s="102" t="s">
        <v>161</v>
      </c>
      <c r="J80" s="102" t="s">
        <v>161</v>
      </c>
      <c r="K80" s="102" t="s">
        <v>161</v>
      </c>
      <c r="L80" s="75" t="s">
        <v>161</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161</v>
      </c>
      <c r="F81" s="105"/>
      <c r="G81" s="102" t="s">
        <v>161</v>
      </c>
      <c r="H81" s="102" t="s">
        <v>161</v>
      </c>
      <c r="I81" s="102" t="s">
        <v>161</v>
      </c>
      <c r="J81" s="102" t="s">
        <v>161</v>
      </c>
      <c r="K81" s="102" t="s">
        <v>161</v>
      </c>
      <c r="L81" s="75" t="s">
        <v>161</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443</v>
      </c>
      <c r="E82" s="59" t="s">
        <v>444</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445</v>
      </c>
      <c r="F83" s="172" t="s">
        <v>446</v>
      </c>
      <c r="G83" s="102" t="s">
        <v>161</v>
      </c>
      <c r="H83" s="102" t="s">
        <v>161</v>
      </c>
      <c r="I83" s="102" t="s">
        <v>161</v>
      </c>
      <c r="J83" s="102" t="s">
        <v>161</v>
      </c>
      <c r="K83" s="106" t="s">
        <v>447</v>
      </c>
      <c r="L83" s="75" t="s">
        <v>448</v>
      </c>
      <c r="M83" s="57"/>
      <c r="N83" s="173" t="s">
        <v>449</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450</v>
      </c>
      <c r="F84" s="172" t="s">
        <v>446</v>
      </c>
      <c r="G84" s="102" t="s">
        <v>161</v>
      </c>
      <c r="H84" s="102" t="s">
        <v>161</v>
      </c>
      <c r="I84" s="102" t="s">
        <v>161</v>
      </c>
      <c r="J84" s="102" t="s">
        <v>161</v>
      </c>
      <c r="K84" s="106" t="s">
        <v>451</v>
      </c>
      <c r="L84" s="75" t="s">
        <v>452</v>
      </c>
      <c r="M84" s="57"/>
      <c r="N84" s="103"/>
      <c r="O84" s="174" t="s">
        <v>453</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454</v>
      </c>
      <c r="F85" s="172" t="s">
        <v>446</v>
      </c>
      <c r="G85" s="102" t="s">
        <v>161</v>
      </c>
      <c r="H85" s="102" t="s">
        <v>161</v>
      </c>
      <c r="I85" s="102" t="s">
        <v>161</v>
      </c>
      <c r="J85" s="102" t="s">
        <v>161</v>
      </c>
      <c r="K85" s="106" t="s">
        <v>455</v>
      </c>
      <c r="L85" s="75" t="s">
        <v>456</v>
      </c>
      <c r="M85" s="57"/>
      <c r="N85" s="103"/>
      <c r="O85" s="152"/>
      <c r="P85" s="174" t="s">
        <v>457</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458</v>
      </c>
      <c r="F86" s="172" t="s">
        <v>446</v>
      </c>
      <c r="G86" s="102" t="s">
        <v>161</v>
      </c>
      <c r="H86" s="102" t="s">
        <v>161</v>
      </c>
      <c r="I86" s="102" t="s">
        <v>161</v>
      </c>
      <c r="J86" s="102" t="s">
        <v>161</v>
      </c>
      <c r="K86" s="106" t="s">
        <v>459</v>
      </c>
      <c r="L86" s="75" t="s">
        <v>460</v>
      </c>
      <c r="M86" s="57"/>
      <c r="N86" s="103"/>
      <c r="O86" s="152"/>
      <c r="P86" s="152"/>
      <c r="Q86" s="174" t="s">
        <v>461</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462</v>
      </c>
      <c r="F87" s="172" t="s">
        <v>446</v>
      </c>
      <c r="G87" s="102" t="s">
        <v>161</v>
      </c>
      <c r="H87" s="102" t="s">
        <v>161</v>
      </c>
      <c r="I87" s="102" t="s">
        <v>161</v>
      </c>
      <c r="J87" s="102" t="s">
        <v>161</v>
      </c>
      <c r="K87" s="106" t="s">
        <v>192</v>
      </c>
      <c r="L87" s="75" t="s">
        <v>463</v>
      </c>
      <c r="M87" s="57"/>
      <c r="N87" s="103"/>
      <c r="O87" s="152"/>
      <c r="P87" s="152"/>
      <c r="Q87" s="98"/>
      <c r="R87" s="174" t="s">
        <v>464</v>
      </c>
      <c r="S87" s="152"/>
      <c r="T87" s="152"/>
      <c r="U87" s="152"/>
      <c r="V87" s="98"/>
      <c r="W87" s="98"/>
      <c r="X87" s="98"/>
      <c r="Y87" s="98"/>
      <c r="Z87" s="98"/>
      <c r="AA87" s="152"/>
      <c r="AB87" s="152"/>
      <c r="AC87" s="98"/>
      <c r="AD87" s="98"/>
      <c r="AE87" s="98"/>
      <c r="AF87" s="98"/>
      <c r="AG87" s="98"/>
      <c r="AH87" s="98"/>
    </row>
    <row r="88" spans="3:34" ht="25.15" customHeight="1">
      <c r="D88" s="72">
        <v>14.6</v>
      </c>
      <c r="E88" s="73" t="s">
        <v>465</v>
      </c>
      <c r="F88" s="172" t="s">
        <v>446</v>
      </c>
      <c r="G88" s="102" t="s">
        <v>161</v>
      </c>
      <c r="H88" s="102" t="s">
        <v>161</v>
      </c>
      <c r="I88" s="102" t="s">
        <v>161</v>
      </c>
      <c r="J88" s="102" t="s">
        <v>161</v>
      </c>
      <c r="K88" s="106" t="s">
        <v>466</v>
      </c>
      <c r="L88" s="75" t="s">
        <v>467</v>
      </c>
      <c r="M88" s="57"/>
      <c r="N88" s="103"/>
      <c r="O88" s="152"/>
      <c r="P88" s="152"/>
      <c r="Q88" s="98"/>
      <c r="R88" s="152"/>
      <c r="S88" s="174" t="s">
        <v>468</v>
      </c>
      <c r="T88" s="152"/>
      <c r="U88" s="152"/>
      <c r="V88" s="98"/>
      <c r="W88" s="98"/>
      <c r="X88" s="98"/>
      <c r="Y88" s="98"/>
      <c r="Z88" s="98"/>
      <c r="AA88" s="152"/>
      <c r="AB88" s="152"/>
      <c r="AC88" s="98"/>
      <c r="AD88" s="98"/>
      <c r="AE88" s="98"/>
      <c r="AF88" s="98"/>
      <c r="AG88" s="98"/>
      <c r="AH88" s="98"/>
    </row>
    <row r="89" spans="3:34" ht="25.15" customHeight="1">
      <c r="D89" s="72">
        <v>14.7</v>
      </c>
      <c r="E89" s="73" t="s">
        <v>469</v>
      </c>
      <c r="F89" s="175" t="s">
        <v>470</v>
      </c>
      <c r="G89" s="102" t="s">
        <v>161</v>
      </c>
      <c r="H89" s="102" t="s">
        <v>161</v>
      </c>
      <c r="I89" s="102" t="s">
        <v>161</v>
      </c>
      <c r="J89" s="102" t="s">
        <v>161</v>
      </c>
      <c r="K89" s="106" t="s">
        <v>325</v>
      </c>
      <c r="L89" s="75" t="s">
        <v>471</v>
      </c>
      <c r="M89" s="57"/>
      <c r="N89" s="103"/>
      <c r="O89" s="152"/>
      <c r="P89" s="152"/>
      <c r="Q89" s="98"/>
      <c r="R89" s="152"/>
      <c r="S89" s="152"/>
      <c r="T89" s="174" t="s">
        <v>472</v>
      </c>
      <c r="U89" s="152"/>
      <c r="V89" s="98"/>
      <c r="W89" s="98"/>
      <c r="X89" s="98"/>
      <c r="Y89" s="98"/>
      <c r="Z89" s="98"/>
      <c r="AA89" s="152"/>
      <c r="AB89" s="152"/>
      <c r="AC89" s="98"/>
      <c r="AD89" s="98"/>
      <c r="AE89" s="98"/>
      <c r="AF89" s="98"/>
      <c r="AG89" s="98"/>
      <c r="AH89" s="98"/>
    </row>
    <row r="90" spans="3:34" ht="25.15" customHeight="1">
      <c r="D90" s="72">
        <v>14.8</v>
      </c>
      <c r="E90" s="73" t="s">
        <v>473</v>
      </c>
      <c r="F90" s="172" t="s">
        <v>446</v>
      </c>
      <c r="G90" s="102" t="s">
        <v>161</v>
      </c>
      <c r="H90" s="102" t="s">
        <v>161</v>
      </c>
      <c r="I90" s="102" t="s">
        <v>161</v>
      </c>
      <c r="J90" s="102" t="s">
        <v>161</v>
      </c>
      <c r="K90" s="106" t="s">
        <v>326</v>
      </c>
      <c r="L90" s="75" t="s">
        <v>474</v>
      </c>
      <c r="M90" s="57"/>
      <c r="N90" s="103"/>
      <c r="O90" s="152"/>
      <c r="P90" s="152"/>
      <c r="Q90" s="98"/>
      <c r="R90" s="152"/>
      <c r="S90" s="152"/>
      <c r="T90" s="152"/>
      <c r="U90" s="174" t="s">
        <v>475</v>
      </c>
      <c r="V90" s="98"/>
      <c r="W90" s="98"/>
      <c r="X90" s="98"/>
      <c r="Y90" s="98"/>
      <c r="Z90" s="98"/>
      <c r="AA90" s="152"/>
      <c r="AB90" s="152"/>
      <c r="AC90" s="98"/>
      <c r="AD90" s="98"/>
      <c r="AE90" s="98"/>
      <c r="AF90" s="98"/>
      <c r="AG90" s="98"/>
      <c r="AH90" s="98"/>
    </row>
    <row r="91" spans="3:34" ht="25.15" customHeight="1">
      <c r="D91" s="72">
        <v>14.9</v>
      </c>
      <c r="E91" s="73" t="s">
        <v>476</v>
      </c>
      <c r="F91" s="172" t="s">
        <v>446</v>
      </c>
      <c r="G91" s="102" t="s">
        <v>161</v>
      </c>
      <c r="H91" s="102" t="s">
        <v>161</v>
      </c>
      <c r="I91" s="102" t="s">
        <v>161</v>
      </c>
      <c r="J91" s="102" t="s">
        <v>161</v>
      </c>
      <c r="K91" s="106" t="s">
        <v>477</v>
      </c>
      <c r="L91" s="75" t="s">
        <v>478</v>
      </c>
      <c r="M91" s="57"/>
      <c r="N91" s="103"/>
      <c r="O91" s="152"/>
      <c r="P91" s="152"/>
      <c r="Q91" s="98"/>
      <c r="R91" s="152"/>
      <c r="S91" s="152"/>
      <c r="T91" s="152"/>
      <c r="U91" s="152"/>
      <c r="V91" s="174" t="s">
        <v>479</v>
      </c>
      <c r="W91" s="174"/>
      <c r="X91" s="98"/>
      <c r="Y91" s="98"/>
      <c r="Z91" s="98"/>
      <c r="AA91" s="152"/>
      <c r="AB91" s="152"/>
      <c r="AC91" s="98"/>
      <c r="AD91" s="98"/>
      <c r="AE91" s="98"/>
      <c r="AF91" s="98"/>
      <c r="AG91" s="98"/>
      <c r="AH91" s="98"/>
    </row>
    <row r="92" spans="3:34" ht="25.15" customHeight="1">
      <c r="D92" s="143" t="s">
        <v>480</v>
      </c>
      <c r="E92" s="73" t="s">
        <v>481</v>
      </c>
      <c r="F92" s="172" t="s">
        <v>446</v>
      </c>
      <c r="G92" s="102" t="s">
        <v>161</v>
      </c>
      <c r="H92" s="102" t="s">
        <v>161</v>
      </c>
      <c r="I92" s="102" t="s">
        <v>161</v>
      </c>
      <c r="J92" s="102" t="s">
        <v>161</v>
      </c>
      <c r="K92" s="106" t="s">
        <v>482</v>
      </c>
      <c r="L92" s="75" t="s">
        <v>483</v>
      </c>
      <c r="M92" s="57"/>
      <c r="N92" s="103"/>
      <c r="O92" s="152"/>
      <c r="P92" s="152"/>
      <c r="Q92" s="98"/>
      <c r="R92" s="152"/>
      <c r="S92" s="152"/>
      <c r="T92" s="152"/>
      <c r="U92" s="152"/>
      <c r="V92" s="98"/>
      <c r="W92" s="174" t="s">
        <v>484</v>
      </c>
      <c r="X92" s="174"/>
      <c r="Y92" s="174"/>
      <c r="Z92" s="98"/>
      <c r="AA92" s="152"/>
      <c r="AB92" s="152"/>
      <c r="AC92" s="98"/>
      <c r="AD92" s="98"/>
      <c r="AE92" s="98"/>
      <c r="AF92" s="98"/>
      <c r="AG92" s="98"/>
      <c r="AH92" s="98"/>
    </row>
    <row r="93" spans="3:34" ht="25.15" customHeight="1">
      <c r="D93" s="143" t="s">
        <v>485</v>
      </c>
      <c r="E93" s="73" t="s">
        <v>486</v>
      </c>
      <c r="F93" s="172" t="s">
        <v>446</v>
      </c>
      <c r="G93" s="102" t="s">
        <v>161</v>
      </c>
      <c r="H93" s="102" t="s">
        <v>161</v>
      </c>
      <c r="I93" s="102" t="s">
        <v>161</v>
      </c>
      <c r="J93" s="102" t="s">
        <v>161</v>
      </c>
      <c r="K93" s="106" t="s">
        <v>487</v>
      </c>
      <c r="L93" s="75" t="s">
        <v>488</v>
      </c>
      <c r="M93" s="57"/>
      <c r="N93" s="103"/>
      <c r="O93" s="152"/>
      <c r="P93" s="152"/>
      <c r="Q93" s="98"/>
      <c r="R93" s="152"/>
      <c r="S93" s="152"/>
      <c r="T93" s="152"/>
      <c r="U93" s="152"/>
      <c r="V93" s="98"/>
      <c r="W93" s="98"/>
      <c r="X93" s="174" t="s">
        <v>489</v>
      </c>
      <c r="Y93" s="98"/>
      <c r="Z93" s="174"/>
      <c r="AA93" s="152"/>
      <c r="AB93" s="152"/>
      <c r="AC93" s="98"/>
      <c r="AD93" s="98"/>
      <c r="AE93" s="98"/>
      <c r="AF93" s="98"/>
      <c r="AG93" s="98"/>
      <c r="AH93" s="98"/>
    </row>
    <row r="94" spans="3:34" ht="25.15" customHeight="1">
      <c r="D94" s="143" t="s">
        <v>490</v>
      </c>
      <c r="E94" s="73" t="s">
        <v>491</v>
      </c>
      <c r="F94" s="172" t="s">
        <v>446</v>
      </c>
      <c r="G94" s="102" t="s">
        <v>161</v>
      </c>
      <c r="H94" s="102" t="s">
        <v>161</v>
      </c>
      <c r="I94" s="102" t="s">
        <v>161</v>
      </c>
      <c r="J94" s="102" t="s">
        <v>161</v>
      </c>
      <c r="K94" s="106" t="s">
        <v>492</v>
      </c>
      <c r="L94" s="75" t="s">
        <v>493</v>
      </c>
      <c r="M94" s="57"/>
      <c r="N94" s="103"/>
      <c r="O94" s="152"/>
      <c r="P94" s="152"/>
      <c r="Q94" s="98"/>
      <c r="R94" s="152"/>
      <c r="S94" s="152"/>
      <c r="T94" s="152"/>
      <c r="U94" s="152"/>
      <c r="V94" s="98"/>
      <c r="W94" s="98"/>
      <c r="X94" s="98"/>
      <c r="Y94" s="174" t="s">
        <v>494</v>
      </c>
      <c r="Z94" s="98"/>
      <c r="AA94" s="174"/>
      <c r="AB94" s="152"/>
      <c r="AC94" s="98"/>
      <c r="AD94" s="98"/>
      <c r="AE94" s="98"/>
      <c r="AF94" s="98"/>
      <c r="AG94" s="98"/>
      <c r="AH94" s="98"/>
    </row>
    <row r="95" spans="3:34" ht="25.15" customHeight="1">
      <c r="D95" s="176" t="s">
        <v>495</v>
      </c>
      <c r="E95" s="177" t="s">
        <v>496</v>
      </c>
      <c r="F95" s="172" t="s">
        <v>446</v>
      </c>
      <c r="G95" s="102" t="s">
        <v>161</v>
      </c>
      <c r="H95" s="102" t="s">
        <v>161</v>
      </c>
      <c r="I95" s="102" t="s">
        <v>161</v>
      </c>
      <c r="J95" s="102" t="s">
        <v>161</v>
      </c>
      <c r="K95" s="106" t="s">
        <v>497</v>
      </c>
      <c r="L95" s="75" t="s">
        <v>498</v>
      </c>
      <c r="M95" s="57"/>
      <c r="N95" s="178"/>
      <c r="O95" s="179"/>
      <c r="P95" s="179"/>
      <c r="Q95" s="121"/>
      <c r="R95" s="179"/>
      <c r="S95" s="179"/>
      <c r="T95" s="179"/>
      <c r="U95" s="179"/>
      <c r="V95" s="121"/>
      <c r="W95" s="121"/>
      <c r="X95" s="121"/>
      <c r="Y95" s="121"/>
      <c r="Z95" s="174" t="s">
        <v>499</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89" t="s">
        <v>500</v>
      </c>
      <c r="E2" s="389"/>
      <c r="F2" s="389"/>
      <c r="G2" s="389"/>
      <c r="H2" s="389"/>
      <c r="I2" s="390"/>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501</v>
      </c>
      <c r="H6" s="10"/>
      <c r="I6" s="10" t="s">
        <v>10</v>
      </c>
    </row>
    <row r="7" spans="4:48" ht="27" customHeight="1">
      <c r="D7" s="11" t="str">
        <f>D6</f>
        <v>EARTH</v>
      </c>
      <c r="E7" s="7" t="s">
        <v>11</v>
      </c>
      <c r="F7" s="8" t="str">
        <f>LEFT(G7,14)</f>
        <v>A01ZZ001-00013</v>
      </c>
      <c r="G7" s="9" t="s">
        <v>502</v>
      </c>
      <c r="H7" s="10"/>
      <c r="I7" s="10" t="s">
        <v>10</v>
      </c>
    </row>
    <row r="8" spans="4:48" ht="27" customHeight="1">
      <c r="D8" s="11" t="str">
        <f>D6</f>
        <v>EARTH</v>
      </c>
      <c r="E8" s="7" t="s">
        <v>12</v>
      </c>
      <c r="F8" s="8" t="str">
        <f t="shared" ref="F8:F10" si="0">LEFT(G8,14)</f>
        <v>A01ZZ003-00001</v>
      </c>
      <c r="G8" s="9" t="s">
        <v>503</v>
      </c>
      <c r="H8" s="10"/>
      <c r="I8" s="10" t="s">
        <v>10</v>
      </c>
    </row>
    <row r="9" spans="4:48" ht="27" customHeight="1">
      <c r="D9" s="11" t="str">
        <f>D7</f>
        <v>EARTH</v>
      </c>
      <c r="E9" s="7" t="s">
        <v>13</v>
      </c>
      <c r="F9" s="8" t="str">
        <f t="shared" si="0"/>
        <v>A01ZZ003-00003</v>
      </c>
      <c r="G9" s="9" t="s">
        <v>504</v>
      </c>
      <c r="H9" s="10"/>
      <c r="I9" s="10" t="s">
        <v>10</v>
      </c>
    </row>
    <row r="10" spans="4:48" ht="27" customHeight="1">
      <c r="D10" s="12" t="str">
        <f>D6</f>
        <v>EARTH</v>
      </c>
      <c r="E10" s="7" t="s">
        <v>14</v>
      </c>
      <c r="F10" s="8" t="str">
        <f t="shared" si="0"/>
        <v>A01ZZ004-00001</v>
      </c>
      <c r="G10" s="9" t="s">
        <v>505</v>
      </c>
      <c r="H10" s="10"/>
      <c r="I10" s="10" t="s">
        <v>10</v>
      </c>
      <c r="AV10" s="13">
        <f>'2.C Input'!E23</f>
        <v>0.1</v>
      </c>
    </row>
    <row r="11" spans="4:48" ht="27" customHeight="1"/>
    <row r="12" spans="4:48" ht="27" customHeight="1">
      <c r="D12" s="6" t="s">
        <v>15</v>
      </c>
      <c r="E12" s="7" t="s">
        <v>16</v>
      </c>
      <c r="F12" s="8" t="str">
        <f>LEFT(G12,14)</f>
        <v>A01ZZ005-00001</v>
      </c>
      <c r="G12" s="9" t="s">
        <v>506</v>
      </c>
      <c r="H12" s="10" t="s">
        <v>507</v>
      </c>
      <c r="I12" s="10" t="s">
        <v>17</v>
      </c>
    </row>
    <row r="13" spans="4:48" ht="27" customHeight="1">
      <c r="D13" s="12" t="str">
        <f>D12</f>
        <v>BASE</v>
      </c>
      <c r="E13" s="7" t="s">
        <v>18</v>
      </c>
      <c r="F13" s="8" t="str">
        <f t="shared" ref="F13" si="1">LEFT(G13,14)</f>
        <v>A01ZZ006-00001</v>
      </c>
      <c r="G13" s="9" t="s">
        <v>508</v>
      </c>
      <c r="H13" s="10" t="s">
        <v>507</v>
      </c>
      <c r="I13" s="10" t="s">
        <v>17</v>
      </c>
    </row>
    <row r="14" spans="4:48" ht="27" customHeight="1"/>
    <row r="15" spans="4:48" ht="27" customHeight="1">
      <c r="D15" s="6" t="s">
        <v>19</v>
      </c>
      <c r="E15" s="7" t="s">
        <v>20</v>
      </c>
      <c r="F15" s="8" t="str">
        <f>LEFT(G15,14)</f>
        <v>A02AA018-00009</v>
      </c>
      <c r="G15" s="9" t="s">
        <v>509</v>
      </c>
      <c r="H15" s="10"/>
      <c r="I15" s="10" t="s">
        <v>21</v>
      </c>
    </row>
    <row r="16" spans="4:48" ht="27" customHeight="1">
      <c r="D16" s="12" t="str">
        <f>D15</f>
        <v>PILE</v>
      </c>
      <c r="E16" s="7" t="s">
        <v>22</v>
      </c>
      <c r="F16" s="8" t="str">
        <f t="shared" ref="F16" si="2">LEFT(G16,14)</f>
        <v>A02AB018-00004</v>
      </c>
      <c r="G16" s="9" t="s">
        <v>510</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511</v>
      </c>
      <c r="H19" s="10" t="s">
        <v>512</v>
      </c>
      <c r="I19" s="10" t="s">
        <v>10</v>
      </c>
      <c r="K19" s="1" t="s">
        <v>513</v>
      </c>
    </row>
    <row r="20" spans="4:11" ht="27" customHeight="1">
      <c r="D20" s="11" t="str">
        <f>D19</f>
        <v>RC-AG</v>
      </c>
      <c r="E20" s="7" t="s">
        <v>27</v>
      </c>
      <c r="F20" s="8" t="str">
        <f t="shared" ref="F20:F21" si="3">LEFT(G20,14)</f>
        <v>A03AF036-00001</v>
      </c>
      <c r="G20" s="9" t="s">
        <v>514</v>
      </c>
      <c r="H20" s="14"/>
      <c r="I20" s="14" t="s">
        <v>17</v>
      </c>
    </row>
    <row r="21" spans="4:11" ht="27" customHeight="1">
      <c r="D21" s="12" t="str">
        <f>D19</f>
        <v>RC-AG</v>
      </c>
      <c r="E21" s="7" t="s">
        <v>28</v>
      </c>
      <c r="F21" s="8" t="str">
        <f t="shared" si="3"/>
        <v>A03AF037-00002</v>
      </c>
      <c r="G21" s="9" t="s">
        <v>515</v>
      </c>
      <c r="H21" s="10" t="s">
        <v>516</v>
      </c>
      <c r="I21" s="10" t="s">
        <v>29</v>
      </c>
    </row>
    <row r="22" spans="4:11" ht="27" customHeight="1">
      <c r="D22" s="6" t="s">
        <v>30</v>
      </c>
      <c r="E22" s="15" t="s">
        <v>26</v>
      </c>
      <c r="F22" s="8" t="str">
        <f>LEFT(G22,14)</f>
        <v>A03AF032-00022</v>
      </c>
      <c r="G22" s="9" t="s">
        <v>517</v>
      </c>
      <c r="H22" s="10" t="s">
        <v>518</v>
      </c>
      <c r="I22" s="10" t="s">
        <v>10</v>
      </c>
    </row>
    <row r="23" spans="4:11" ht="27" customHeight="1">
      <c r="D23" s="11" t="str">
        <f>D22</f>
        <v>RC-AGD</v>
      </c>
      <c r="E23" s="15" t="s">
        <v>27</v>
      </c>
      <c r="F23" s="8" t="str">
        <f t="shared" ref="F23:F25" si="4">LEFT(G23,14)</f>
        <v>S02AA024-00001</v>
      </c>
      <c r="G23" s="9" t="s">
        <v>519</v>
      </c>
      <c r="H23" s="10"/>
      <c r="I23" s="14" t="s">
        <v>17</v>
      </c>
    </row>
    <row r="24" spans="4:11" ht="27" customHeight="1">
      <c r="D24" s="11" t="str">
        <f>D22</f>
        <v>RC-AGD</v>
      </c>
      <c r="E24" s="15" t="s">
        <v>31</v>
      </c>
      <c r="F24" s="8" t="str">
        <f t="shared" si="4"/>
        <v>S04AA024-00001</v>
      </c>
      <c r="G24" s="9" t="s">
        <v>520</v>
      </c>
      <c r="H24" s="10"/>
      <c r="I24" s="14" t="s">
        <v>17</v>
      </c>
    </row>
    <row r="25" spans="4:11" ht="27" customHeight="1">
      <c r="D25" s="12" t="str">
        <f>D22</f>
        <v>RC-AGD</v>
      </c>
      <c r="E25" s="15" t="s">
        <v>28</v>
      </c>
      <c r="F25" s="8" t="str">
        <f t="shared" si="4"/>
        <v>A03AF037-00003</v>
      </c>
      <c r="G25" s="9" t="s">
        <v>521</v>
      </c>
      <c r="H25" s="10" t="s">
        <v>522</v>
      </c>
      <c r="I25" s="10" t="s">
        <v>29</v>
      </c>
    </row>
    <row r="26" spans="4:11" ht="27" customHeight="1">
      <c r="D26" s="189" t="s">
        <v>523</v>
      </c>
      <c r="E26" s="190" t="s">
        <v>26</v>
      </c>
      <c r="F26" s="191" t="str">
        <f>LEFT(G26,14)</f>
        <v>A03AF032-00019</v>
      </c>
      <c r="G26" s="192" t="s">
        <v>524</v>
      </c>
      <c r="H26" s="193" t="s">
        <v>525</v>
      </c>
      <c r="I26" s="193" t="s">
        <v>10</v>
      </c>
    </row>
    <row r="27" spans="4:11" ht="27" customHeight="1">
      <c r="D27" s="194" t="str">
        <f>D26</f>
        <v>RC-AG-1</v>
      </c>
      <c r="E27" s="195" t="s">
        <v>27</v>
      </c>
      <c r="F27" s="8" t="str">
        <f t="shared" ref="F27:F28" si="5">LEFT(G27,14)</f>
        <v>A03AF036-00001</v>
      </c>
      <c r="G27" s="9" t="s">
        <v>514</v>
      </c>
      <c r="H27" s="196"/>
      <c r="I27" s="196" t="s">
        <v>17</v>
      </c>
    </row>
    <row r="28" spans="4:11" ht="27" customHeight="1">
      <c r="D28" s="197" t="str">
        <f>D26</f>
        <v>RC-AG-1</v>
      </c>
      <c r="E28" s="190" t="s">
        <v>28</v>
      </c>
      <c r="F28" s="191" t="str">
        <f t="shared" si="5"/>
        <v>A03AF037-00003</v>
      </c>
      <c r="G28" s="192" t="s">
        <v>521</v>
      </c>
      <c r="H28" s="193" t="s">
        <v>522</v>
      </c>
      <c r="I28" s="193" t="s">
        <v>29</v>
      </c>
    </row>
    <row r="29" spans="4:11" ht="27" customHeight="1"/>
    <row r="30" spans="4:11" ht="27" customHeight="1">
      <c r="D30" s="6" t="s">
        <v>32</v>
      </c>
      <c r="E30" s="15" t="s">
        <v>26</v>
      </c>
      <c r="F30" s="8" t="str">
        <f>LEFT(G30,14)</f>
        <v>A03AD032-00018</v>
      </c>
      <c r="G30" s="9" t="s">
        <v>526</v>
      </c>
      <c r="H30" s="10" t="s">
        <v>512</v>
      </c>
      <c r="I30" s="10" t="s">
        <v>10</v>
      </c>
      <c r="K30" s="1" t="s">
        <v>527</v>
      </c>
    </row>
    <row r="31" spans="4:11" ht="27" customHeight="1">
      <c r="D31" s="11" t="str">
        <f>D30</f>
        <v>RC-UG</v>
      </c>
      <c r="E31" s="15" t="s">
        <v>27</v>
      </c>
      <c r="F31" s="8" t="str">
        <f t="shared" ref="F31:F33" si="6">LEFT(G31,14)</f>
        <v>A03AD035-00001</v>
      </c>
      <c r="G31" s="9" t="s">
        <v>528</v>
      </c>
      <c r="H31" s="10"/>
      <c r="I31" s="10" t="s">
        <v>17</v>
      </c>
    </row>
    <row r="32" spans="4:11" ht="27" customHeight="1">
      <c r="D32" s="11" t="str">
        <f>D30</f>
        <v>RC-UG</v>
      </c>
      <c r="E32" s="15" t="s">
        <v>28</v>
      </c>
      <c r="F32" s="8" t="str">
        <f t="shared" si="6"/>
        <v>A03AD037-00002</v>
      </c>
      <c r="G32" s="9" t="s">
        <v>529</v>
      </c>
      <c r="H32" s="10" t="s">
        <v>516</v>
      </c>
      <c r="I32" s="10" t="s">
        <v>29</v>
      </c>
    </row>
    <row r="33" spans="4:11" ht="27" customHeight="1">
      <c r="D33" s="12" t="str">
        <f>D30</f>
        <v>RC-UG</v>
      </c>
      <c r="E33" s="15" t="s">
        <v>33</v>
      </c>
      <c r="F33" s="8" t="str">
        <f t="shared" si="6"/>
        <v>A03AD034-00013</v>
      </c>
      <c r="G33" s="9" t="s">
        <v>530</v>
      </c>
      <c r="H33" s="10" t="s">
        <v>531</v>
      </c>
      <c r="I33" s="10" t="s">
        <v>10</v>
      </c>
    </row>
    <row r="34" spans="4:11" s="200" customFormat="1" ht="27" customHeight="1">
      <c r="D34" s="189" t="s">
        <v>532</v>
      </c>
      <c r="E34" s="198" t="s">
        <v>26</v>
      </c>
      <c r="F34" s="8" t="str">
        <f>LEFT(G34,14)</f>
        <v>A03AD032-00018</v>
      </c>
      <c r="G34" s="9" t="s">
        <v>526</v>
      </c>
      <c r="H34" s="199" t="s">
        <v>512</v>
      </c>
      <c r="I34" s="199" t="s">
        <v>10</v>
      </c>
    </row>
    <row r="35" spans="4:11" s="200" customFormat="1" ht="27" customHeight="1">
      <c r="D35" s="194" t="str">
        <f>D34</f>
        <v>RC-UG-1</v>
      </c>
      <c r="E35" s="198" t="s">
        <v>27</v>
      </c>
      <c r="F35" s="8" t="str">
        <f t="shared" ref="F35:F37" si="7">LEFT(G35,14)</f>
        <v>A03AD035-00001</v>
      </c>
      <c r="G35" s="9" t="s">
        <v>528</v>
      </c>
      <c r="H35" s="199"/>
      <c r="I35" s="199" t="s">
        <v>17</v>
      </c>
    </row>
    <row r="36" spans="4:11" s="200" customFormat="1" ht="27" customHeight="1">
      <c r="D36" s="194" t="str">
        <f>D34</f>
        <v>RC-UG-1</v>
      </c>
      <c r="E36" s="201" t="s">
        <v>275</v>
      </c>
      <c r="F36" s="191" t="str">
        <f t="shared" si="7"/>
        <v>A03AD038-00001</v>
      </c>
      <c r="G36" s="192" t="s">
        <v>533</v>
      </c>
      <c r="H36" s="202" t="s">
        <v>534</v>
      </c>
      <c r="I36" s="193" t="s">
        <v>29</v>
      </c>
    </row>
    <row r="37" spans="4:11" s="200" customFormat="1" ht="27" customHeight="1">
      <c r="D37" s="197" t="str">
        <f>D34</f>
        <v>RC-UG-1</v>
      </c>
      <c r="E37" s="198" t="s">
        <v>33</v>
      </c>
      <c r="F37" s="8" t="str">
        <f t="shared" si="7"/>
        <v>A03AD034-00013</v>
      </c>
      <c r="G37" s="9" t="s">
        <v>530</v>
      </c>
      <c r="H37" s="199" t="s">
        <v>531</v>
      </c>
      <c r="I37" s="199" t="s">
        <v>10</v>
      </c>
    </row>
    <row r="38" spans="4:11" ht="27" customHeight="1">
      <c r="D38" s="189" t="s">
        <v>535</v>
      </c>
      <c r="E38" s="201" t="s">
        <v>26</v>
      </c>
      <c r="F38" s="191" t="str">
        <f>LEFT(G38,14)</f>
        <v>A03AD032-00016</v>
      </c>
      <c r="G38" s="192" t="s">
        <v>536</v>
      </c>
      <c r="H38" s="193" t="s">
        <v>512</v>
      </c>
      <c r="I38" s="10" t="s">
        <v>10</v>
      </c>
      <c r="K38" s="1" t="s">
        <v>537</v>
      </c>
    </row>
    <row r="39" spans="4:11" ht="27" customHeight="1">
      <c r="D39" s="194" t="str">
        <f>D38</f>
        <v>RC-UG-2</v>
      </c>
      <c r="E39" s="15" t="s">
        <v>27</v>
      </c>
      <c r="F39" s="8" t="str">
        <f t="shared" ref="F39:F41" si="8">LEFT(G39,14)</f>
        <v>A03AD035-00001</v>
      </c>
      <c r="G39" s="9" t="s">
        <v>528</v>
      </c>
      <c r="H39" s="10"/>
      <c r="I39" s="10" t="s">
        <v>17</v>
      </c>
    </row>
    <row r="40" spans="4:11" ht="27" customHeight="1">
      <c r="D40" s="194" t="str">
        <f>D38</f>
        <v>RC-UG-2</v>
      </c>
      <c r="E40" s="201" t="s">
        <v>28</v>
      </c>
      <c r="F40" s="191" t="str">
        <f t="shared" si="8"/>
        <v>A03AD037-00006</v>
      </c>
      <c r="G40" s="192" t="s">
        <v>538</v>
      </c>
      <c r="H40" s="193" t="s">
        <v>516</v>
      </c>
      <c r="I40" s="10" t="s">
        <v>29</v>
      </c>
    </row>
    <row r="41" spans="4:11" ht="27" customHeight="1">
      <c r="D41" s="197" t="str">
        <f>D38</f>
        <v>RC-UG-2</v>
      </c>
      <c r="E41" s="15" t="s">
        <v>33</v>
      </c>
      <c r="F41" s="8" t="str">
        <f t="shared" si="8"/>
        <v>A03AD034-00013</v>
      </c>
      <c r="G41" s="9" t="s">
        <v>530</v>
      </c>
      <c r="H41" s="10" t="s">
        <v>531</v>
      </c>
      <c r="I41" s="10" t="s">
        <v>10</v>
      </c>
    </row>
    <row r="42" spans="4:11" ht="27" customHeight="1">
      <c r="D42" s="6" t="s">
        <v>34</v>
      </c>
      <c r="E42" s="15" t="s">
        <v>26</v>
      </c>
      <c r="F42" s="8" t="str">
        <f>LEFT(G42,14)</f>
        <v>A03AE032-00016</v>
      </c>
      <c r="G42" s="9" t="s">
        <v>539</v>
      </c>
      <c r="H42" s="10" t="s">
        <v>512</v>
      </c>
      <c r="I42" s="10" t="s">
        <v>10</v>
      </c>
    </row>
    <row r="43" spans="4:11" ht="27" customHeight="1">
      <c r="D43" s="11" t="str">
        <f>D42</f>
        <v>RC-MS</v>
      </c>
      <c r="E43" s="15" t="s">
        <v>27</v>
      </c>
      <c r="F43" s="8" t="str">
        <f t="shared" ref="F43:F45" si="9">LEFT(G43,14)</f>
        <v>A03AE035-00001</v>
      </c>
      <c r="G43" s="9" t="s">
        <v>540</v>
      </c>
      <c r="H43" s="10"/>
      <c r="I43" s="10" t="s">
        <v>17</v>
      </c>
    </row>
    <row r="44" spans="4:11" ht="27" customHeight="1">
      <c r="D44" s="11" t="str">
        <f>D42</f>
        <v>RC-MS</v>
      </c>
      <c r="E44" s="15" t="s">
        <v>28</v>
      </c>
      <c r="F44" s="8" t="str">
        <f t="shared" si="9"/>
        <v>A03AE037-00002</v>
      </c>
      <c r="G44" s="9" t="s">
        <v>541</v>
      </c>
      <c r="H44" s="10" t="s">
        <v>516</v>
      </c>
      <c r="I44" s="10" t="s">
        <v>29</v>
      </c>
    </row>
    <row r="45" spans="4:11" ht="27" customHeight="1">
      <c r="D45" s="12" t="str">
        <f>D42</f>
        <v>RC-MS</v>
      </c>
      <c r="E45" s="15" t="s">
        <v>33</v>
      </c>
      <c r="F45" s="8" t="str">
        <f t="shared" si="9"/>
        <v>A03AE034-00013</v>
      </c>
      <c r="G45" s="9" t="s">
        <v>542</v>
      </c>
      <c r="H45" s="10" t="s">
        <v>531</v>
      </c>
      <c r="I45" s="10" t="s">
        <v>10</v>
      </c>
    </row>
    <row r="46" spans="4:11" ht="27" customHeight="1">
      <c r="D46" s="6" t="s">
        <v>35</v>
      </c>
      <c r="E46" s="15" t="s">
        <v>26</v>
      </c>
      <c r="F46" s="8" t="str">
        <f>LEFT(G46,14)</f>
        <v>A03AG032-00018</v>
      </c>
      <c r="G46" s="9" t="s">
        <v>543</v>
      </c>
      <c r="H46" s="10" t="s">
        <v>512</v>
      </c>
      <c r="I46" s="10" t="s">
        <v>10</v>
      </c>
    </row>
    <row r="47" spans="4:11" ht="27" customHeight="1">
      <c r="D47" s="11" t="str">
        <f>D46</f>
        <v>RC-EF</v>
      </c>
      <c r="E47" s="15" t="s">
        <v>27</v>
      </c>
      <c r="F47" s="8" t="str">
        <f t="shared" ref="F47:F49" si="10">LEFT(G47,14)</f>
        <v>A03AG036-00001</v>
      </c>
      <c r="G47" s="9" t="s">
        <v>544</v>
      </c>
      <c r="H47" s="10"/>
      <c r="I47" s="10" t="s">
        <v>17</v>
      </c>
    </row>
    <row r="48" spans="4:11" ht="27" customHeight="1">
      <c r="D48" s="11" t="str">
        <f>D46</f>
        <v>RC-EF</v>
      </c>
      <c r="E48" s="15" t="s">
        <v>28</v>
      </c>
      <c r="F48" s="8" t="str">
        <f t="shared" si="10"/>
        <v>A03AG037-00003</v>
      </c>
      <c r="G48" s="9" t="s">
        <v>545</v>
      </c>
      <c r="H48" s="10" t="s">
        <v>516</v>
      </c>
      <c r="I48" s="10" t="s">
        <v>29</v>
      </c>
    </row>
    <row r="49" spans="4:9" ht="27" customHeight="1">
      <c r="D49" s="12" t="str">
        <f>D46</f>
        <v>RC-EF</v>
      </c>
      <c r="E49" s="15" t="s">
        <v>33</v>
      </c>
      <c r="F49" s="8" t="str">
        <f t="shared" si="10"/>
        <v>A03AG034-00013</v>
      </c>
      <c r="G49" s="9" t="s">
        <v>546</v>
      </c>
      <c r="H49" s="10" t="s">
        <v>531</v>
      </c>
      <c r="I49" s="10" t="s">
        <v>10</v>
      </c>
    </row>
    <row r="50" spans="4:9" ht="27" customHeight="1"/>
    <row r="51" spans="4:9" ht="27" customHeight="1">
      <c r="D51" s="4" t="s">
        <v>36</v>
      </c>
      <c r="E51" s="5"/>
    </row>
    <row r="52" spans="4:9" ht="27" customHeight="1">
      <c r="D52" s="6" t="s">
        <v>37</v>
      </c>
      <c r="E52" s="7" t="s">
        <v>214</v>
      </c>
      <c r="F52" s="8" t="str">
        <f>LEFT(G52,14)</f>
        <v>A03AH056-00001</v>
      </c>
      <c r="G52" s="9" t="s">
        <v>547</v>
      </c>
      <c r="H52" s="10"/>
      <c r="I52" s="10" t="s">
        <v>17</v>
      </c>
    </row>
    <row r="53" spans="4:9" ht="27" customHeight="1">
      <c r="D53" s="11" t="str">
        <f>D52</f>
        <v>UG-PT</v>
      </c>
      <c r="E53" s="7" t="s">
        <v>39</v>
      </c>
      <c r="F53" s="8" t="str">
        <f t="shared" ref="F53:F54" si="11">LEFT(G53,14)</f>
        <v>A03AH059-00001</v>
      </c>
      <c r="G53" s="9" t="s">
        <v>548</v>
      </c>
      <c r="H53" s="10"/>
      <c r="I53" s="10" t="s">
        <v>17</v>
      </c>
    </row>
    <row r="54" spans="4:9" ht="27" customHeight="1">
      <c r="D54" s="12" t="str">
        <f>D52</f>
        <v>UG-PT</v>
      </c>
      <c r="E54" s="15" t="s">
        <v>40</v>
      </c>
      <c r="F54" s="8" t="str">
        <f t="shared" si="11"/>
        <v>A03AH060-00001</v>
      </c>
      <c r="G54" s="9" t="s">
        <v>549</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550</v>
      </c>
      <c r="H57" s="16" t="s">
        <v>551</v>
      </c>
      <c r="I57" s="10" t="s">
        <v>29</v>
      </c>
    </row>
    <row r="58" spans="4:9" ht="27" customHeight="1">
      <c r="D58" s="11" t="str">
        <f>D57</f>
        <v>ST-EH</v>
      </c>
      <c r="E58" s="15" t="s">
        <v>44</v>
      </c>
      <c r="F58" s="8" t="str">
        <f t="shared" ref="F58:F60" si="12">LEFT(G58,14)</f>
        <v>S03AA081-00001</v>
      </c>
      <c r="G58" s="9" t="s">
        <v>552</v>
      </c>
      <c r="H58" s="10"/>
      <c r="I58" s="10" t="s">
        <v>29</v>
      </c>
    </row>
    <row r="59" spans="4:9" ht="27" customHeight="1">
      <c r="D59" s="11" t="str">
        <f>D57</f>
        <v>ST-EH</v>
      </c>
      <c r="E59" s="15" t="s">
        <v>45</v>
      </c>
      <c r="F59" s="8" t="str">
        <f t="shared" si="12"/>
        <v>S01AA009-00001</v>
      </c>
      <c r="G59" s="9" t="s">
        <v>553</v>
      </c>
      <c r="H59" s="10"/>
      <c r="I59" s="10" t="s">
        <v>29</v>
      </c>
    </row>
    <row r="60" spans="4:9" ht="27" customHeight="1">
      <c r="D60" s="12" t="str">
        <f>D57</f>
        <v>ST-EH</v>
      </c>
      <c r="E60" s="15" t="s">
        <v>46</v>
      </c>
      <c r="F60" s="8" t="str">
        <f t="shared" si="12"/>
        <v>S01AA011-00001</v>
      </c>
      <c r="G60" s="9" t="s">
        <v>554</v>
      </c>
      <c r="H60" s="10"/>
      <c r="I60" s="10" t="s">
        <v>29</v>
      </c>
    </row>
    <row r="61" spans="4:9" ht="27" customHeight="1">
      <c r="D61" s="6" t="s">
        <v>47</v>
      </c>
      <c r="E61" s="15" t="s">
        <v>43</v>
      </c>
      <c r="F61" s="8" t="str">
        <f>LEFT(G61,14)</f>
        <v>S01AA072-00001</v>
      </c>
      <c r="G61" s="9" t="s">
        <v>555</v>
      </c>
      <c r="H61" s="16" t="s">
        <v>556</v>
      </c>
      <c r="I61" s="10" t="s">
        <v>29</v>
      </c>
    </row>
    <row r="62" spans="4:9" ht="27" customHeight="1">
      <c r="D62" s="11" t="str">
        <f>D61</f>
        <v>ST-HV</v>
      </c>
      <c r="E62" s="15" t="s">
        <v>44</v>
      </c>
      <c r="F62" s="8" t="str">
        <f t="shared" ref="F62:F64" si="13">LEFT(G62,14)</f>
        <v>S03AA082-00001</v>
      </c>
      <c r="G62" s="9" t="s">
        <v>557</v>
      </c>
      <c r="H62" s="10"/>
      <c r="I62" s="10" t="s">
        <v>29</v>
      </c>
    </row>
    <row r="63" spans="4:9" ht="27" customHeight="1">
      <c r="D63" s="11" t="str">
        <f>D61</f>
        <v>ST-HV</v>
      </c>
      <c r="E63" s="15" t="s">
        <v>45</v>
      </c>
      <c r="F63" s="8" t="str">
        <f t="shared" si="13"/>
        <v>S01AA009-00001</v>
      </c>
      <c r="G63" s="9" t="s">
        <v>553</v>
      </c>
      <c r="H63" s="10"/>
      <c r="I63" s="10" t="s">
        <v>29</v>
      </c>
    </row>
    <row r="64" spans="4:9" ht="27" customHeight="1">
      <c r="D64" s="12" t="str">
        <f>D61</f>
        <v>ST-HV</v>
      </c>
      <c r="E64" s="15" t="s">
        <v>46</v>
      </c>
      <c r="F64" s="8" t="str">
        <f t="shared" si="13"/>
        <v>S01AA011-00001</v>
      </c>
      <c r="G64" s="9" t="s">
        <v>554</v>
      </c>
      <c r="H64" s="10"/>
      <c r="I64" s="10" t="s">
        <v>29</v>
      </c>
    </row>
    <row r="65" spans="4:9" ht="27" customHeight="1">
      <c r="D65" s="6" t="s">
        <v>48</v>
      </c>
      <c r="E65" s="15" t="s">
        <v>43</v>
      </c>
      <c r="F65" s="8" t="str">
        <f>LEFT(G65,14)</f>
        <v>S01AA073-00001</v>
      </c>
      <c r="G65" s="9" t="s">
        <v>558</v>
      </c>
      <c r="H65" s="16" t="s">
        <v>559</v>
      </c>
      <c r="I65" s="10" t="s">
        <v>29</v>
      </c>
    </row>
    <row r="66" spans="4:9" ht="27" customHeight="1">
      <c r="D66" s="11" t="str">
        <f>D65</f>
        <v>ST-MD</v>
      </c>
      <c r="E66" s="15" t="s">
        <v>44</v>
      </c>
      <c r="F66" s="8" t="str">
        <f t="shared" ref="F66:F68" si="14">LEFT(G66,14)</f>
        <v>S03AA083-00001</v>
      </c>
      <c r="G66" s="9" t="s">
        <v>560</v>
      </c>
      <c r="H66" s="10"/>
      <c r="I66" s="10" t="s">
        <v>29</v>
      </c>
    </row>
    <row r="67" spans="4:9" ht="27" customHeight="1">
      <c r="D67" s="11" t="str">
        <f>D65</f>
        <v>ST-MD</v>
      </c>
      <c r="E67" s="15" t="s">
        <v>45</v>
      </c>
      <c r="F67" s="8" t="str">
        <f t="shared" si="14"/>
        <v>S01AA009-00001</v>
      </c>
      <c r="G67" s="9" t="s">
        <v>553</v>
      </c>
      <c r="H67" s="10"/>
      <c r="I67" s="10" t="s">
        <v>29</v>
      </c>
    </row>
    <row r="68" spans="4:9" ht="27" customHeight="1">
      <c r="D68" s="12" t="str">
        <f>D65</f>
        <v>ST-MD</v>
      </c>
      <c r="E68" s="15" t="s">
        <v>46</v>
      </c>
      <c r="F68" s="8" t="str">
        <f t="shared" si="14"/>
        <v>S01AA011-00001</v>
      </c>
      <c r="G68" s="9" t="s">
        <v>554</v>
      </c>
      <c r="H68" s="10"/>
      <c r="I68" s="10" t="s">
        <v>29</v>
      </c>
    </row>
    <row r="69" spans="4:9" ht="27" customHeight="1">
      <c r="D69" s="6" t="s">
        <v>49</v>
      </c>
      <c r="E69" s="15" t="s">
        <v>43</v>
      </c>
      <c r="F69" s="8" t="str">
        <f>LEFT(G69,14)</f>
        <v>S01AA074-00001</v>
      </c>
      <c r="G69" s="9" t="s">
        <v>561</v>
      </c>
      <c r="H69" s="16" t="s">
        <v>562</v>
      </c>
      <c r="I69" s="10" t="s">
        <v>29</v>
      </c>
    </row>
    <row r="70" spans="4:9" ht="27" customHeight="1">
      <c r="D70" s="11" t="str">
        <f>D69</f>
        <v>ST-LG</v>
      </c>
      <c r="E70" s="15" t="s">
        <v>44</v>
      </c>
      <c r="F70" s="8" t="str">
        <f t="shared" ref="F70:F72" si="15">LEFT(G70,14)</f>
        <v>S03AA084-00001</v>
      </c>
      <c r="G70" s="9" t="s">
        <v>563</v>
      </c>
      <c r="H70" s="10"/>
      <c r="I70" s="10" t="s">
        <v>29</v>
      </c>
    </row>
    <row r="71" spans="4:9" ht="27" customHeight="1">
      <c r="D71" s="11" t="str">
        <f>D69</f>
        <v>ST-LG</v>
      </c>
      <c r="E71" s="15" t="s">
        <v>45</v>
      </c>
      <c r="F71" s="8" t="str">
        <f t="shared" si="15"/>
        <v>S01AA009-00001</v>
      </c>
      <c r="G71" s="9" t="s">
        <v>553</v>
      </c>
      <c r="H71" s="10"/>
      <c r="I71" s="10" t="s">
        <v>29</v>
      </c>
    </row>
    <row r="72" spans="4:9" ht="27" customHeight="1">
      <c r="D72" s="12" t="str">
        <f>D69</f>
        <v>ST-LG</v>
      </c>
      <c r="E72" s="15" t="s">
        <v>46</v>
      </c>
      <c r="F72" s="8" t="str">
        <f t="shared" si="15"/>
        <v>S01AA011-00001</v>
      </c>
      <c r="G72" s="9" t="s">
        <v>554</v>
      </c>
      <c r="H72" s="10"/>
      <c r="I72" s="10" t="s">
        <v>29</v>
      </c>
    </row>
    <row r="73" spans="4:9" ht="27" customHeight="1">
      <c r="D73" s="6" t="s">
        <v>50</v>
      </c>
      <c r="E73" s="15" t="s">
        <v>43</v>
      </c>
      <c r="F73" s="8" t="str">
        <f>LEFT(G73,14)</f>
        <v>S01AA075-00001</v>
      </c>
      <c r="G73" s="9" t="s">
        <v>564</v>
      </c>
      <c r="H73" s="16" t="s">
        <v>565</v>
      </c>
      <c r="I73" s="10" t="s">
        <v>29</v>
      </c>
    </row>
    <row r="74" spans="4:9" ht="27" customHeight="1">
      <c r="D74" s="11" t="str">
        <f>D73</f>
        <v>ST-EL</v>
      </c>
      <c r="E74" s="15" t="s">
        <v>44</v>
      </c>
      <c r="F74" s="8" t="str">
        <f t="shared" ref="F74:F76" si="16">LEFT(G74,14)</f>
        <v>S03AA085-00001</v>
      </c>
      <c r="G74" s="9" t="s">
        <v>566</v>
      </c>
      <c r="H74" s="10"/>
      <c r="I74" s="10" t="s">
        <v>29</v>
      </c>
    </row>
    <row r="75" spans="4:9" ht="27" customHeight="1">
      <c r="D75" s="11" t="str">
        <f>D73</f>
        <v>ST-EL</v>
      </c>
      <c r="E75" s="15" t="s">
        <v>45</v>
      </c>
      <c r="F75" s="8" t="str">
        <f t="shared" si="16"/>
        <v>S01AA009-00001</v>
      </c>
      <c r="G75" s="9" t="s">
        <v>553</v>
      </c>
      <c r="H75" s="10"/>
      <c r="I75" s="10" t="s">
        <v>29</v>
      </c>
    </row>
    <row r="76" spans="4:9" ht="27" customHeight="1">
      <c r="D76" s="12" t="str">
        <f>D73</f>
        <v>ST-EL</v>
      </c>
      <c r="E76" s="15" t="s">
        <v>46</v>
      </c>
      <c r="F76" s="8" t="str">
        <f t="shared" si="16"/>
        <v>S01AA011-00001</v>
      </c>
      <c r="G76" s="9" t="s">
        <v>554</v>
      </c>
      <c r="H76" s="10"/>
      <c r="I76" s="10" t="s">
        <v>29</v>
      </c>
    </row>
    <row r="77" spans="4:9" ht="27" customHeight="1"/>
    <row r="78" spans="4:9" ht="27" customHeight="1">
      <c r="D78" s="6" t="s">
        <v>51</v>
      </c>
      <c r="E78" s="15" t="s">
        <v>43</v>
      </c>
      <c r="F78" s="8" t="str">
        <f>LEFT(G78,14)</f>
        <v>S01AA076-00001</v>
      </c>
      <c r="G78" s="9" t="s">
        <v>567</v>
      </c>
      <c r="H78" s="16" t="s">
        <v>551</v>
      </c>
      <c r="I78" s="10" t="s">
        <v>29</v>
      </c>
    </row>
    <row r="79" spans="4:9" ht="27" customHeight="1">
      <c r="D79" s="11" t="str">
        <f>D78</f>
        <v>ST-B-EH</v>
      </c>
      <c r="E79" s="15" t="s">
        <v>44</v>
      </c>
      <c r="F79" s="8" t="str">
        <f t="shared" ref="F79:F81" si="17">LEFT(G79,14)</f>
        <v>S03AA081-00001</v>
      </c>
      <c r="G79" s="9" t="s">
        <v>552</v>
      </c>
      <c r="H79" s="10"/>
      <c r="I79" s="10" t="s">
        <v>29</v>
      </c>
    </row>
    <row r="80" spans="4:9" ht="27" customHeight="1">
      <c r="D80" s="11" t="str">
        <f>D78</f>
        <v>ST-B-EH</v>
      </c>
      <c r="E80" s="15" t="s">
        <v>45</v>
      </c>
      <c r="F80" s="8" t="str">
        <f t="shared" si="17"/>
        <v>S01AA009-00001</v>
      </c>
      <c r="G80" s="9" t="s">
        <v>553</v>
      </c>
      <c r="H80" s="10"/>
      <c r="I80" s="10" t="s">
        <v>29</v>
      </c>
    </row>
    <row r="81" spans="4:9" ht="27" customHeight="1">
      <c r="D81" s="12" t="str">
        <f>D78</f>
        <v>ST-B-EH</v>
      </c>
      <c r="E81" s="15" t="s">
        <v>46</v>
      </c>
      <c r="F81" s="8" t="str">
        <f t="shared" si="17"/>
        <v>S01AA011-00001</v>
      </c>
      <c r="G81" s="9" t="s">
        <v>554</v>
      </c>
      <c r="H81" s="10"/>
      <c r="I81" s="10" t="s">
        <v>29</v>
      </c>
    </row>
    <row r="82" spans="4:9" ht="27" customHeight="1">
      <c r="D82" s="6" t="s">
        <v>52</v>
      </c>
      <c r="E82" s="15" t="s">
        <v>43</v>
      </c>
      <c r="F82" s="8" t="str">
        <f>LEFT(G82,14)</f>
        <v>S01AA077-00001</v>
      </c>
      <c r="G82" s="9" t="s">
        <v>568</v>
      </c>
      <c r="H82" s="16" t="s">
        <v>556</v>
      </c>
      <c r="I82" s="10" t="s">
        <v>29</v>
      </c>
    </row>
    <row r="83" spans="4:9" ht="27" customHeight="1">
      <c r="D83" s="11" t="str">
        <f>D82</f>
        <v>ST-B-HV</v>
      </c>
      <c r="E83" s="15" t="s">
        <v>44</v>
      </c>
      <c r="F83" s="8" t="str">
        <f t="shared" ref="F83:F85" si="18">LEFT(G83,14)</f>
        <v>S03AA082-00001</v>
      </c>
      <c r="G83" s="9" t="s">
        <v>557</v>
      </c>
      <c r="H83" s="10"/>
      <c r="I83" s="10" t="s">
        <v>29</v>
      </c>
    </row>
    <row r="84" spans="4:9" ht="27" customHeight="1">
      <c r="D84" s="11" t="str">
        <f>D82</f>
        <v>ST-B-HV</v>
      </c>
      <c r="E84" s="15" t="s">
        <v>45</v>
      </c>
      <c r="F84" s="8" t="str">
        <f t="shared" si="18"/>
        <v>S01AA009-00001</v>
      </c>
      <c r="G84" s="9" t="s">
        <v>553</v>
      </c>
      <c r="H84" s="10"/>
      <c r="I84" s="10" t="s">
        <v>29</v>
      </c>
    </row>
    <row r="85" spans="4:9" ht="27" customHeight="1">
      <c r="D85" s="12" t="str">
        <f>D82</f>
        <v>ST-B-HV</v>
      </c>
      <c r="E85" s="15" t="s">
        <v>46</v>
      </c>
      <c r="F85" s="8" t="str">
        <f t="shared" si="18"/>
        <v>S01AA011-00001</v>
      </c>
      <c r="G85" s="9" t="s">
        <v>554</v>
      </c>
      <c r="H85" s="10"/>
      <c r="I85" s="10" t="s">
        <v>29</v>
      </c>
    </row>
    <row r="86" spans="4:9" ht="27" customHeight="1"/>
    <row r="87" spans="4:9" ht="27" customHeight="1">
      <c r="D87" s="6" t="s">
        <v>53</v>
      </c>
      <c r="E87" s="15" t="s">
        <v>43</v>
      </c>
      <c r="F87" s="8" t="str">
        <f>LEFT(G87,14)</f>
        <v>S01AA007-00001</v>
      </c>
      <c r="G87" s="9" t="s">
        <v>569</v>
      </c>
      <c r="H87" s="16" t="s">
        <v>570</v>
      </c>
      <c r="I87" s="10" t="s">
        <v>29</v>
      </c>
    </row>
    <row r="88" spans="4:9" ht="27" customHeight="1">
      <c r="D88" s="11" t="str">
        <f>D87</f>
        <v>ST-PG</v>
      </c>
      <c r="E88" s="15" t="s">
        <v>44</v>
      </c>
      <c r="F88" s="8" t="str">
        <f t="shared" ref="F88:F90" si="19">LEFT(G88,14)</f>
        <v>S03AA007-00001</v>
      </c>
      <c r="G88" s="9" t="s">
        <v>571</v>
      </c>
      <c r="H88" s="16" t="s">
        <v>570</v>
      </c>
      <c r="I88" s="10" t="s">
        <v>29</v>
      </c>
    </row>
    <row r="89" spans="4:9" ht="27" customHeight="1">
      <c r="D89" s="11" t="str">
        <f>D87</f>
        <v>ST-PG</v>
      </c>
      <c r="E89" s="15" t="s">
        <v>45</v>
      </c>
      <c r="F89" s="8" t="str">
        <f t="shared" si="19"/>
        <v>S01AA009-00001</v>
      </c>
      <c r="G89" s="9" t="s">
        <v>553</v>
      </c>
      <c r="H89" s="10"/>
      <c r="I89" s="10" t="s">
        <v>29</v>
      </c>
    </row>
    <row r="90" spans="4:9" ht="27" customHeight="1">
      <c r="D90" s="12" t="str">
        <f>D87</f>
        <v>ST-PG</v>
      </c>
      <c r="E90" s="15" t="s">
        <v>46</v>
      </c>
      <c r="F90" s="8" t="str">
        <f t="shared" si="19"/>
        <v>S01AA012-00001</v>
      </c>
      <c r="G90" s="9" t="s">
        <v>572</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573</v>
      </c>
      <c r="H93" s="16"/>
      <c r="I93" s="16" t="s">
        <v>17</v>
      </c>
    </row>
    <row r="94" spans="4:9" ht="27" customHeight="1">
      <c r="D94" s="11" t="str">
        <f>D93</f>
        <v>EW-DIM</v>
      </c>
      <c r="E94" s="15" t="s">
        <v>57</v>
      </c>
      <c r="F94" s="8" t="str">
        <f>LEFT(G94,14)</f>
        <v>A04AL076-00002</v>
      </c>
      <c r="G94" s="9" t="s">
        <v>574</v>
      </c>
      <c r="H94" s="16" t="s">
        <v>575</v>
      </c>
      <c r="I94" s="16" t="s">
        <v>17</v>
      </c>
    </row>
    <row r="95" spans="4:9" ht="27" customHeight="1">
      <c r="D95" s="12" t="str">
        <f>D93</f>
        <v>EW-DIM</v>
      </c>
      <c r="E95" s="15" t="s">
        <v>59</v>
      </c>
      <c r="F95" s="8" t="str">
        <f>LEFT(G95,14)</f>
        <v>A04AL069-00002</v>
      </c>
      <c r="G95" s="9" t="s">
        <v>576</v>
      </c>
      <c r="H95" s="17" t="s">
        <v>577</v>
      </c>
      <c r="I95" s="16" t="s">
        <v>17</v>
      </c>
    </row>
    <row r="96" spans="4:9" ht="27" customHeight="1"/>
    <row r="97" spans="4:9" ht="27" customHeight="1">
      <c r="D97" s="6" t="s">
        <v>60</v>
      </c>
      <c r="E97" s="15" t="s">
        <v>215</v>
      </c>
      <c r="F97" s="8" t="str">
        <f>LEFT(G97,14)</f>
        <v>A04AL069-00001</v>
      </c>
      <c r="G97" s="9" t="s">
        <v>578</v>
      </c>
      <c r="H97" s="17" t="s">
        <v>579</v>
      </c>
      <c r="I97" s="16" t="s">
        <v>17</v>
      </c>
    </row>
    <row r="98" spans="4:9" ht="27" customHeight="1">
      <c r="D98" s="11" t="str">
        <f>D97</f>
        <v>EW-MIM</v>
      </c>
      <c r="E98" s="15" t="s">
        <v>57</v>
      </c>
      <c r="F98" s="8" t="str">
        <f>LEFT(G98,14)</f>
        <v>A04AL076-00002</v>
      </c>
      <c r="G98" s="9" t="s">
        <v>574</v>
      </c>
      <c r="H98" s="16" t="s">
        <v>575</v>
      </c>
      <c r="I98" s="16" t="s">
        <v>17</v>
      </c>
    </row>
    <row r="99" spans="4:9" ht="27" customHeight="1">
      <c r="D99" s="12" t="str">
        <f>D97</f>
        <v>EW-MIM</v>
      </c>
      <c r="E99" s="15" t="s">
        <v>59</v>
      </c>
      <c r="F99" s="8" t="str">
        <f>LEFT(G99,14)</f>
        <v>A04AL069-00002</v>
      </c>
      <c r="G99" s="9" t="s">
        <v>576</v>
      </c>
      <c r="H99" s="17" t="s">
        <v>577</v>
      </c>
      <c r="I99" s="16" t="s">
        <v>17</v>
      </c>
    </row>
    <row r="100" spans="4:9" ht="27" customHeight="1"/>
    <row r="101" spans="4:9" ht="27" customHeight="1">
      <c r="D101" s="6" t="s">
        <v>61</v>
      </c>
      <c r="E101" s="15" t="s">
        <v>215</v>
      </c>
      <c r="F101" s="8" t="str">
        <f>LEFT(G101,14)</f>
        <v>A04AL069-00001</v>
      </c>
      <c r="G101" s="9" t="s">
        <v>578</v>
      </c>
      <c r="H101" s="17" t="s">
        <v>579</v>
      </c>
      <c r="I101" s="16" t="s">
        <v>17</v>
      </c>
    </row>
    <row r="102" spans="4:9" ht="27" customHeight="1">
      <c r="D102" s="12" t="str">
        <f>D101</f>
        <v>EW-MI</v>
      </c>
      <c r="E102" s="15" t="s">
        <v>57</v>
      </c>
      <c r="F102" s="8" t="str">
        <f>LEFT(G102,14)</f>
        <v>A04AL076-00002</v>
      </c>
      <c r="G102" s="9" t="s">
        <v>574</v>
      </c>
      <c r="H102" s="16" t="s">
        <v>575</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573</v>
      </c>
      <c r="H105" s="16"/>
      <c r="I105" s="16" t="s">
        <v>17</v>
      </c>
    </row>
    <row r="106" spans="4:9" ht="27" customHeight="1">
      <c r="D106" s="11" t="str">
        <f>D105</f>
        <v>IW-DIM</v>
      </c>
      <c r="E106" s="15" t="s">
        <v>57</v>
      </c>
      <c r="F106" s="8" t="str">
        <f>LEFT(G106,14)</f>
        <v>A04AL076-00002</v>
      </c>
      <c r="G106" s="9" t="s">
        <v>574</v>
      </c>
      <c r="H106" s="16" t="s">
        <v>575</v>
      </c>
      <c r="I106" s="16" t="s">
        <v>17</v>
      </c>
    </row>
    <row r="107" spans="4:9" ht="27" customHeight="1">
      <c r="D107" s="12" t="str">
        <f>D105</f>
        <v>IW-DIM</v>
      </c>
      <c r="E107" s="15" t="s">
        <v>65</v>
      </c>
      <c r="F107" s="8" t="str">
        <f>LEFT(G107,14)</f>
        <v>A04AL069-00002</v>
      </c>
      <c r="G107" s="9" t="s">
        <v>576</v>
      </c>
      <c r="H107" s="17" t="s">
        <v>577</v>
      </c>
      <c r="I107" s="16" t="s">
        <v>17</v>
      </c>
    </row>
    <row r="108" spans="4:9" ht="27" customHeight="1"/>
    <row r="109" spans="4:9" ht="27" customHeight="1">
      <c r="D109" s="4" t="s">
        <v>66</v>
      </c>
      <c r="E109" s="5"/>
    </row>
    <row r="110" spans="4:9" ht="27" customHeight="1">
      <c r="D110" s="6" t="s">
        <v>67</v>
      </c>
      <c r="E110" s="15" t="s">
        <v>188</v>
      </c>
      <c r="F110" s="8" t="str">
        <f t="shared" ref="F110:F116" si="20">LEFT(G110,14)</f>
        <v>A04AQ086-00003</v>
      </c>
      <c r="G110" s="9" t="s">
        <v>580</v>
      </c>
      <c r="H110" s="10" t="s">
        <v>581</v>
      </c>
      <c r="I110" s="16" t="s">
        <v>10</v>
      </c>
    </row>
    <row r="111" spans="4:9" ht="27" customHeight="1">
      <c r="D111" s="11" t="str">
        <f>D110</f>
        <v>ROOF</v>
      </c>
      <c r="E111" s="15" t="s">
        <v>69</v>
      </c>
      <c r="F111" s="8" t="str">
        <f t="shared" si="20"/>
        <v>A04AQ038-00002</v>
      </c>
      <c r="G111" s="9" t="s">
        <v>582</v>
      </c>
      <c r="H111" s="10" t="s">
        <v>583</v>
      </c>
      <c r="I111" s="16" t="s">
        <v>17</v>
      </c>
    </row>
    <row r="112" spans="4:9" ht="27" customHeight="1">
      <c r="D112" s="11" t="str">
        <f>D110</f>
        <v>ROOF</v>
      </c>
      <c r="E112" s="15" t="s">
        <v>70</v>
      </c>
      <c r="F112" s="8" t="str">
        <f t="shared" si="20"/>
        <v>A04AQ310-00001</v>
      </c>
      <c r="G112" s="9" t="s">
        <v>584</v>
      </c>
      <c r="H112" s="10" t="s">
        <v>585</v>
      </c>
      <c r="I112" s="16" t="s">
        <v>17</v>
      </c>
    </row>
    <row r="113" spans="4:9" ht="27" customHeight="1">
      <c r="D113" s="11" t="str">
        <f>D110</f>
        <v>ROOF</v>
      </c>
      <c r="E113" s="15" t="s">
        <v>57</v>
      </c>
      <c r="F113" s="8" t="str">
        <f t="shared" si="20"/>
        <v>A04AQ088-00004</v>
      </c>
      <c r="G113" s="9" t="s">
        <v>586</v>
      </c>
      <c r="H113" s="10" t="s">
        <v>587</v>
      </c>
      <c r="I113" s="16" t="s">
        <v>17</v>
      </c>
    </row>
    <row r="114" spans="4:9" ht="27" customHeight="1">
      <c r="D114" s="11" t="str">
        <f>D110</f>
        <v>ROOF</v>
      </c>
      <c r="E114" s="15" t="s">
        <v>71</v>
      </c>
      <c r="F114" s="8" t="str">
        <f t="shared" si="20"/>
        <v>A04AQ012-00001</v>
      </c>
      <c r="G114" s="9" t="s">
        <v>588</v>
      </c>
      <c r="H114" s="10"/>
      <c r="I114" s="16" t="s">
        <v>17</v>
      </c>
    </row>
    <row r="115" spans="4:9" ht="27" customHeight="1">
      <c r="D115" s="11" t="str">
        <f>D110</f>
        <v>ROOF</v>
      </c>
      <c r="E115" s="15" t="s">
        <v>189</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89" t="s">
        <v>589</v>
      </c>
      <c r="E2" s="389"/>
      <c r="F2" s="389"/>
      <c r="G2" s="389"/>
      <c r="H2" s="389"/>
      <c r="I2" s="390"/>
    </row>
    <row r="3" spans="4:48" ht="52.9" customHeight="1">
      <c r="G3" s="2"/>
      <c r="H3" s="2"/>
      <c r="I3" s="2"/>
    </row>
    <row r="4" spans="4:48" ht="27" customHeight="1">
      <c r="D4" s="3" t="s">
        <v>590</v>
      </c>
      <c r="E4" s="3" t="s">
        <v>2</v>
      </c>
      <c r="F4" s="3" t="s">
        <v>3</v>
      </c>
      <c r="G4" s="3" t="s">
        <v>4</v>
      </c>
      <c r="H4" s="3" t="s">
        <v>5</v>
      </c>
      <c r="I4" s="3" t="s">
        <v>6</v>
      </c>
    </row>
    <row r="5" spans="4:48" ht="27" customHeight="1">
      <c r="D5" s="4" t="s">
        <v>591</v>
      </c>
      <c r="E5" s="5"/>
    </row>
    <row r="6" spans="4:48" ht="27" customHeight="1">
      <c r="D6" s="203" t="s">
        <v>157</v>
      </c>
      <c r="E6" s="7" t="s">
        <v>592</v>
      </c>
      <c r="F6" s="8" t="str">
        <f t="shared" ref="F6:F16" si="0">LEFT(G6,14)</f>
        <v>A04AS173-00001</v>
      </c>
      <c r="G6" s="9" t="s">
        <v>593</v>
      </c>
      <c r="H6" s="10"/>
      <c r="I6" s="10" t="s">
        <v>17</v>
      </c>
    </row>
    <row r="7" spans="4:48" ht="27" customHeight="1">
      <c r="D7" s="203" t="s">
        <v>157</v>
      </c>
      <c r="E7" s="7" t="s">
        <v>594</v>
      </c>
      <c r="F7" s="8" t="str">
        <f t="shared" si="0"/>
        <v>A04AS173-00003</v>
      </c>
      <c r="G7" s="9" t="s">
        <v>595</v>
      </c>
      <c r="H7" s="10"/>
      <c r="I7" s="10" t="s">
        <v>17</v>
      </c>
    </row>
    <row r="8" spans="4:48" ht="27" customHeight="1">
      <c r="D8" s="203" t="s">
        <v>157</v>
      </c>
      <c r="E8" s="7" t="s">
        <v>596</v>
      </c>
      <c r="F8" s="8" t="str">
        <f t="shared" si="0"/>
        <v>A04AS168-00001</v>
      </c>
      <c r="G8" s="9" t="s">
        <v>597</v>
      </c>
      <c r="H8" s="10"/>
      <c r="I8" s="10" t="s">
        <v>17</v>
      </c>
    </row>
    <row r="9" spans="4:48" ht="27" customHeight="1">
      <c r="D9" s="203" t="s">
        <v>157</v>
      </c>
      <c r="E9" s="7" t="s">
        <v>70</v>
      </c>
      <c r="F9" s="8" t="str">
        <f t="shared" si="0"/>
        <v>A04AP085-00001</v>
      </c>
      <c r="G9" s="9" t="s">
        <v>598</v>
      </c>
      <c r="H9" s="10"/>
      <c r="I9" s="10" t="s">
        <v>17</v>
      </c>
    </row>
    <row r="10" spans="4:48" ht="27" customHeight="1">
      <c r="D10" s="203" t="s">
        <v>157</v>
      </c>
      <c r="E10" s="7" t="s">
        <v>599</v>
      </c>
      <c r="F10" s="8" t="str">
        <f t="shared" si="0"/>
        <v>A04AM080-00005</v>
      </c>
      <c r="G10" s="9" t="s">
        <v>600</v>
      </c>
      <c r="H10" s="10"/>
      <c r="I10" s="10" t="s">
        <v>17</v>
      </c>
      <c r="AV10" s="13">
        <f>'2.C Input'!E23</f>
        <v>0.1</v>
      </c>
    </row>
    <row r="11" spans="4:48" ht="27" customHeight="1">
      <c r="D11" s="203" t="s">
        <v>157</v>
      </c>
      <c r="E11" s="7" t="s">
        <v>601</v>
      </c>
      <c r="F11" s="8" t="str">
        <f t="shared" si="0"/>
        <v>A04AM080-00006</v>
      </c>
      <c r="G11" s="9" t="s">
        <v>602</v>
      </c>
      <c r="H11" s="10"/>
      <c r="I11" s="10" t="s">
        <v>17</v>
      </c>
    </row>
    <row r="12" spans="4:48" ht="27" customHeight="1">
      <c r="D12" s="203" t="s">
        <v>157</v>
      </c>
      <c r="E12" s="7" t="s">
        <v>603</v>
      </c>
      <c r="F12" s="8" t="str">
        <f t="shared" si="0"/>
        <v>A04AN083-00001</v>
      </c>
      <c r="G12" s="9" t="s">
        <v>604</v>
      </c>
      <c r="H12" s="10"/>
      <c r="I12" s="10" t="s">
        <v>17</v>
      </c>
    </row>
    <row r="13" spans="4:48" ht="27" customHeight="1">
      <c r="D13" s="203" t="s">
        <v>157</v>
      </c>
      <c r="E13" s="7" t="s">
        <v>605</v>
      </c>
      <c r="F13" s="8" t="str">
        <f t="shared" si="0"/>
        <v>A04AN083-00002</v>
      </c>
      <c r="G13" s="9" t="s">
        <v>606</v>
      </c>
      <c r="H13" s="10"/>
      <c r="I13" s="10" t="s">
        <v>17</v>
      </c>
    </row>
    <row r="14" spans="4:48" ht="27" customHeight="1">
      <c r="D14" s="203" t="s">
        <v>157</v>
      </c>
      <c r="E14" s="7" t="s">
        <v>607</v>
      </c>
      <c r="F14" s="8" t="str">
        <f t="shared" si="0"/>
        <v>A04AN083-00004</v>
      </c>
      <c r="G14" s="9" t="s">
        <v>608</v>
      </c>
      <c r="H14" s="10"/>
      <c r="I14" s="10" t="s">
        <v>17</v>
      </c>
    </row>
    <row r="15" spans="4:48" ht="27" customHeight="1">
      <c r="D15" s="203" t="s">
        <v>157</v>
      </c>
      <c r="E15" s="15" t="s">
        <v>609</v>
      </c>
      <c r="F15" s="8" t="str">
        <f t="shared" si="0"/>
        <v>A04AS174-00002</v>
      </c>
      <c r="G15" s="9" t="s">
        <v>610</v>
      </c>
      <c r="H15" s="10" t="s">
        <v>611</v>
      </c>
      <c r="I15" s="10" t="s">
        <v>17</v>
      </c>
    </row>
    <row r="16" spans="4:48" ht="27" customHeight="1">
      <c r="D16" s="203" t="s">
        <v>157</v>
      </c>
      <c r="E16" s="7" t="s">
        <v>612</v>
      </c>
      <c r="F16" s="8" t="str">
        <f t="shared" si="0"/>
        <v>A04AS172-00001</v>
      </c>
      <c r="G16" s="9" t="s">
        <v>613</v>
      </c>
      <c r="H16" s="10"/>
      <c r="I16" s="10" t="s">
        <v>17</v>
      </c>
    </row>
    <row r="17" spans="4:9" ht="27" customHeight="1"/>
    <row r="18" spans="4:9" ht="27" customHeight="1">
      <c r="D18" s="203" t="s">
        <v>158</v>
      </c>
      <c r="E18" s="7" t="s">
        <v>614</v>
      </c>
      <c r="F18" s="8" t="str">
        <f t="shared" ref="F18:F23" si="1">LEFT(G18,14)</f>
        <v>A04AM081-00001</v>
      </c>
      <c r="G18" s="9" t="s">
        <v>615</v>
      </c>
      <c r="H18" s="10"/>
      <c r="I18" s="10" t="s">
        <v>21</v>
      </c>
    </row>
    <row r="19" spans="4:9" ht="27" customHeight="1">
      <c r="D19" s="203" t="s">
        <v>158</v>
      </c>
      <c r="E19" s="7" t="s">
        <v>601</v>
      </c>
      <c r="F19" s="8" t="str">
        <f t="shared" si="1"/>
        <v>A04AM081-00007</v>
      </c>
      <c r="G19" s="9" t="s">
        <v>616</v>
      </c>
      <c r="H19" s="10" t="s">
        <v>617</v>
      </c>
      <c r="I19" s="10" t="s">
        <v>21</v>
      </c>
    </row>
    <row r="20" spans="4:9" ht="27" customHeight="1">
      <c r="D20" s="203" t="s">
        <v>158</v>
      </c>
      <c r="E20" s="7" t="s">
        <v>607</v>
      </c>
      <c r="F20" s="8" t="str">
        <f t="shared" si="1"/>
        <v>A04AN084-00013</v>
      </c>
      <c r="G20" s="9" t="s">
        <v>618</v>
      </c>
      <c r="H20" s="10" t="s">
        <v>617</v>
      </c>
      <c r="I20" s="10" t="s">
        <v>21</v>
      </c>
    </row>
    <row r="21" spans="4:9" ht="27" customHeight="1">
      <c r="D21" s="203" t="s">
        <v>158</v>
      </c>
      <c r="E21" s="7" t="s">
        <v>619</v>
      </c>
      <c r="F21" s="8" t="str">
        <f t="shared" si="1"/>
        <v>A04AN084-00001</v>
      </c>
      <c r="G21" s="9" t="s">
        <v>620</v>
      </c>
      <c r="H21" s="10"/>
      <c r="I21" s="10" t="s">
        <v>21</v>
      </c>
    </row>
    <row r="22" spans="4:9" ht="27" customHeight="1">
      <c r="D22" s="203" t="s">
        <v>158</v>
      </c>
      <c r="E22" s="7" t="s">
        <v>605</v>
      </c>
      <c r="F22" s="8" t="str">
        <f t="shared" si="1"/>
        <v>A04AN084-00007</v>
      </c>
      <c r="G22" s="9" t="s">
        <v>621</v>
      </c>
      <c r="H22" s="10" t="s">
        <v>617</v>
      </c>
      <c r="I22" s="10" t="s">
        <v>21</v>
      </c>
    </row>
    <row r="23" spans="4:9" ht="27" customHeight="1">
      <c r="D23" s="203" t="s">
        <v>158</v>
      </c>
      <c r="E23" s="7" t="s">
        <v>622</v>
      </c>
      <c r="F23" s="8" t="str">
        <f t="shared" si="1"/>
        <v>A04AS185-00001</v>
      </c>
      <c r="G23" s="9" t="s">
        <v>623</v>
      </c>
      <c r="H23" s="10"/>
      <c r="I23" s="10" t="s">
        <v>21</v>
      </c>
    </row>
    <row r="24" spans="4:9" ht="27" customHeight="1"/>
    <row r="25" spans="4:9" ht="27" customHeight="1">
      <c r="D25" s="203" t="s">
        <v>113</v>
      </c>
      <c r="E25" s="7" t="s">
        <v>624</v>
      </c>
      <c r="F25" s="8" t="str">
        <f t="shared" ref="F25:F35" si="2">LEFT(G25,14)</f>
        <v>A04AT198-00002</v>
      </c>
      <c r="G25" s="9" t="s">
        <v>625</v>
      </c>
      <c r="H25" s="10"/>
      <c r="I25" s="10" t="s">
        <v>17</v>
      </c>
    </row>
    <row r="26" spans="4:9" ht="27" customHeight="1">
      <c r="D26" s="203" t="s">
        <v>113</v>
      </c>
      <c r="E26" s="7" t="s">
        <v>626</v>
      </c>
      <c r="F26" s="8" t="str">
        <f t="shared" si="2"/>
        <v>A04AT198-00002</v>
      </c>
      <c r="G26" s="9" t="s">
        <v>625</v>
      </c>
      <c r="H26" s="10" t="s">
        <v>627</v>
      </c>
      <c r="I26" s="10" t="s">
        <v>17</v>
      </c>
    </row>
    <row r="27" spans="4:9" ht="27" customHeight="1">
      <c r="D27" s="203" t="s">
        <v>113</v>
      </c>
      <c r="E27" s="7" t="s">
        <v>70</v>
      </c>
      <c r="F27" s="8" t="str">
        <f t="shared" si="2"/>
        <v>A04AP085-00002</v>
      </c>
      <c r="G27" s="9" t="s">
        <v>628</v>
      </c>
      <c r="H27" s="10"/>
      <c r="I27" s="10" t="s">
        <v>17</v>
      </c>
    </row>
    <row r="28" spans="4:9" ht="27" customHeight="1">
      <c r="D28" s="203" t="s">
        <v>113</v>
      </c>
      <c r="E28" s="15" t="s">
        <v>629</v>
      </c>
      <c r="F28" s="8" t="str">
        <f t="shared" si="2"/>
        <v>A04AP085-00002</v>
      </c>
      <c r="G28" s="9" t="s">
        <v>628</v>
      </c>
      <c r="H28" s="10" t="s">
        <v>630</v>
      </c>
      <c r="I28" s="10" t="s">
        <v>17</v>
      </c>
    </row>
    <row r="29" spans="4:9" ht="27" customHeight="1">
      <c r="D29" s="203" t="s">
        <v>113</v>
      </c>
      <c r="E29" s="7" t="s">
        <v>614</v>
      </c>
      <c r="F29" s="8" t="str">
        <f t="shared" si="2"/>
        <v>A04AM078-00001</v>
      </c>
      <c r="G29" s="9" t="s">
        <v>631</v>
      </c>
      <c r="H29" s="10"/>
      <c r="I29" s="10" t="s">
        <v>17</v>
      </c>
    </row>
    <row r="30" spans="4:9" ht="27" customHeight="1">
      <c r="D30" s="203" t="s">
        <v>113</v>
      </c>
      <c r="E30" s="7" t="s">
        <v>632</v>
      </c>
      <c r="F30" s="8" t="str">
        <f t="shared" si="2"/>
        <v>A04AM078-00001</v>
      </c>
      <c r="G30" s="9" t="s">
        <v>631</v>
      </c>
      <c r="H30" s="10" t="s">
        <v>627</v>
      </c>
      <c r="I30" s="10" t="s">
        <v>17</v>
      </c>
    </row>
    <row r="31" spans="4:9" ht="27" customHeight="1">
      <c r="D31" s="203" t="s">
        <v>113</v>
      </c>
      <c r="E31" s="7" t="s">
        <v>633</v>
      </c>
      <c r="F31" s="8" t="str">
        <f t="shared" si="2"/>
        <v>A04AM078-00009</v>
      </c>
      <c r="G31" s="9" t="s">
        <v>634</v>
      </c>
      <c r="H31" s="10"/>
      <c r="I31" s="10" t="s">
        <v>17</v>
      </c>
    </row>
    <row r="32" spans="4:9" ht="27" customHeight="1">
      <c r="D32" s="203" t="s">
        <v>113</v>
      </c>
      <c r="E32" s="7" t="s">
        <v>635</v>
      </c>
      <c r="F32" s="8" t="str">
        <f t="shared" si="2"/>
        <v>A04AM078-00004</v>
      </c>
      <c r="G32" s="9" t="s">
        <v>636</v>
      </c>
      <c r="H32" s="10"/>
      <c r="I32" s="10" t="s">
        <v>17</v>
      </c>
    </row>
    <row r="33" spans="4:9" ht="27" customHeight="1">
      <c r="D33" s="203" t="s">
        <v>113</v>
      </c>
      <c r="E33" s="7" t="s">
        <v>637</v>
      </c>
      <c r="F33" s="8" t="str">
        <f t="shared" si="2"/>
        <v>A04AS314-00001</v>
      </c>
      <c r="G33" s="9" t="s">
        <v>638</v>
      </c>
      <c r="H33" s="10"/>
      <c r="I33" s="10" t="s">
        <v>17</v>
      </c>
    </row>
    <row r="34" spans="4:9" ht="27" customHeight="1">
      <c r="D34" s="203" t="s">
        <v>113</v>
      </c>
      <c r="E34" s="7" t="s">
        <v>619</v>
      </c>
      <c r="F34" s="8" t="str">
        <f t="shared" si="2"/>
        <v>A04AN082-00001</v>
      </c>
      <c r="G34" s="9" t="s">
        <v>639</v>
      </c>
      <c r="H34" s="10"/>
      <c r="I34" s="10" t="s">
        <v>17</v>
      </c>
    </row>
    <row r="35" spans="4:9" ht="27" customHeight="1">
      <c r="D35" s="203" t="s">
        <v>113</v>
      </c>
      <c r="E35" s="7" t="s">
        <v>640</v>
      </c>
      <c r="F35" s="8" t="str">
        <f t="shared" si="2"/>
        <v>A04AN082-00001</v>
      </c>
      <c r="G35" s="9" t="s">
        <v>639</v>
      </c>
      <c r="H35" s="10" t="s">
        <v>630</v>
      </c>
      <c r="I35" s="10" t="s">
        <v>17</v>
      </c>
    </row>
    <row r="36" spans="4:9" ht="27" customHeight="1"/>
    <row r="37" spans="4:9" ht="27" customHeight="1">
      <c r="D37" s="203" t="s">
        <v>159</v>
      </c>
      <c r="E37" s="7" t="s">
        <v>614</v>
      </c>
      <c r="F37" s="8" t="str">
        <f>LEFT(G37,14)</f>
        <v>A04AM079-00001</v>
      </c>
      <c r="G37" s="9" t="s">
        <v>641</v>
      </c>
      <c r="H37" s="10"/>
      <c r="I37" s="10" t="s">
        <v>17</v>
      </c>
    </row>
    <row r="38" spans="4:9" ht="27" customHeight="1">
      <c r="D38" s="203" t="s">
        <v>159</v>
      </c>
      <c r="E38" s="7" t="s">
        <v>642</v>
      </c>
      <c r="F38" s="8" t="str">
        <f>LEFT(G38,14)</f>
        <v>A04AS190-00002</v>
      </c>
      <c r="G38" s="9" t="s">
        <v>643</v>
      </c>
      <c r="H38" s="10" t="s">
        <v>644</v>
      </c>
      <c r="I38" s="10" t="s">
        <v>17</v>
      </c>
    </row>
    <row r="39" spans="4:9" ht="27" customHeight="1">
      <c r="D39" s="203" t="s">
        <v>159</v>
      </c>
      <c r="E39" s="7" t="s">
        <v>645</v>
      </c>
      <c r="F39" s="8" t="str">
        <f>LEFT(G39,14)</f>
        <v>A04AS191-00002</v>
      </c>
      <c r="G39" s="9" t="s">
        <v>646</v>
      </c>
      <c r="H39" s="10" t="s">
        <v>644</v>
      </c>
      <c r="I39" s="10" t="s">
        <v>17</v>
      </c>
    </row>
    <row r="40" spans="4:9" ht="27" customHeight="1"/>
    <row r="41" spans="4:9" ht="27" customHeight="1">
      <c r="D41" s="4" t="s">
        <v>647</v>
      </c>
      <c r="E41" s="5"/>
      <c r="G41" s="204" t="s">
        <v>648</v>
      </c>
    </row>
    <row r="42" spans="4:9" ht="27" customHeight="1">
      <c r="D42" s="203" t="s">
        <v>649</v>
      </c>
      <c r="E42" s="7" t="s">
        <v>650</v>
      </c>
      <c r="F42" s="8" t="str">
        <f>LEFT(G42,14)</f>
        <v>A01ZZ009-00003</v>
      </c>
      <c r="G42" s="9" t="s">
        <v>651</v>
      </c>
      <c r="H42" s="10"/>
      <c r="I42" s="10" t="s">
        <v>10</v>
      </c>
    </row>
    <row r="43" spans="4:9" ht="27" customHeight="1">
      <c r="D43" s="203" t="s">
        <v>649</v>
      </c>
      <c r="E43" s="7" t="s">
        <v>274</v>
      </c>
      <c r="F43" s="8" t="str">
        <f>LEFT(G43,14)</f>
        <v>A01ZZ012-00002</v>
      </c>
      <c r="G43" s="9" t="s">
        <v>652</v>
      </c>
      <c r="H43" s="10"/>
      <c r="I43" s="10" t="s">
        <v>17</v>
      </c>
    </row>
    <row r="44" spans="4:9" ht="27" customHeight="1">
      <c r="D44" s="203" t="s">
        <v>649</v>
      </c>
      <c r="E44" s="7" t="s">
        <v>653</v>
      </c>
      <c r="F44" s="8" t="str">
        <f>LEFT(G44,14)</f>
        <v>A01ZZ011-00001</v>
      </c>
      <c r="G44" s="9" t="s">
        <v>654</v>
      </c>
      <c r="H44" s="10"/>
      <c r="I44" s="10" t="s">
        <v>17</v>
      </c>
    </row>
    <row r="45" spans="4:9" ht="27" customHeight="1"/>
    <row r="46" spans="4:9" ht="27" customHeight="1">
      <c r="D46" s="4" t="s">
        <v>655</v>
      </c>
      <c r="E46" s="5"/>
      <c r="G46" s="204" t="s">
        <v>648</v>
      </c>
    </row>
    <row r="47" spans="4:9" ht="27" customHeight="1">
      <c r="D47" s="203" t="s">
        <v>656</v>
      </c>
      <c r="E47" s="7" t="s">
        <v>657</v>
      </c>
      <c r="F47" s="8" t="str">
        <f>LEFT(G47,14)</f>
        <v>A02AC024-00001</v>
      </c>
      <c r="G47" s="9" t="s">
        <v>658</v>
      </c>
      <c r="H47" s="10"/>
      <c r="I47" s="10" t="s">
        <v>23</v>
      </c>
    </row>
    <row r="48" spans="4:9" ht="27" customHeight="1"/>
    <row r="49" spans="4:9" ht="27" customHeight="1">
      <c r="D49" s="4" t="s">
        <v>659</v>
      </c>
      <c r="E49" s="5"/>
      <c r="G49" s="204" t="s">
        <v>648</v>
      </c>
    </row>
    <row r="50" spans="4:9" ht="27" customHeight="1">
      <c r="D50" s="203" t="s">
        <v>26</v>
      </c>
      <c r="E50" s="15" t="s">
        <v>660</v>
      </c>
      <c r="F50" s="8" t="str">
        <f>LEFT(G50,14)</f>
        <v>A03AK068-00001</v>
      </c>
      <c r="G50" s="9" t="s">
        <v>661</v>
      </c>
      <c r="H50" s="16"/>
      <c r="I50" s="16" t="s">
        <v>17</v>
      </c>
    </row>
    <row r="51" spans="4:9" ht="27" customHeight="1">
      <c r="D51" s="203" t="s">
        <v>26</v>
      </c>
      <c r="E51" s="15" t="s">
        <v>662</v>
      </c>
      <c r="F51" s="8" t="str">
        <f>LEFT(G51,14)</f>
        <v>A03AD029-00004</v>
      </c>
      <c r="G51" s="9" t="s">
        <v>663</v>
      </c>
      <c r="H51" s="10"/>
      <c r="I51" s="10" t="s">
        <v>23</v>
      </c>
    </row>
    <row r="52" spans="4:9" ht="27" customHeight="1">
      <c r="D52" s="203" t="s">
        <v>26</v>
      </c>
      <c r="E52" s="15" t="s">
        <v>664</v>
      </c>
      <c r="F52" s="8" t="str">
        <f>LEFT(G52,14)</f>
        <v>A03AD029-00005</v>
      </c>
      <c r="G52" s="9" t="s">
        <v>665</v>
      </c>
      <c r="H52" s="16"/>
      <c r="I52" s="16" t="s">
        <v>23</v>
      </c>
    </row>
    <row r="53" spans="4:9" ht="27" customHeight="1">
      <c r="D53" s="203" t="s">
        <v>26</v>
      </c>
      <c r="E53" s="15" t="s">
        <v>666</v>
      </c>
      <c r="F53" s="8" t="str">
        <f>LEFT(G53,14)</f>
        <v>A03AG029-00005</v>
      </c>
      <c r="G53" s="9" t="s">
        <v>667</v>
      </c>
      <c r="H53" s="16"/>
      <c r="I53" s="16" t="s">
        <v>23</v>
      </c>
    </row>
    <row r="54" spans="4:9" ht="27" customHeight="1">
      <c r="D54" s="203" t="s">
        <v>26</v>
      </c>
      <c r="E54" s="15" t="s">
        <v>668</v>
      </c>
      <c r="F54" s="8" t="str">
        <f>LEFT(G54,14)</f>
        <v>A03AF030-00003</v>
      </c>
      <c r="G54" s="9" t="s">
        <v>669</v>
      </c>
      <c r="H54" s="16"/>
      <c r="I54" s="16" t="s">
        <v>23</v>
      </c>
    </row>
    <row r="55" spans="4:9" ht="27" customHeight="1"/>
    <row r="56" spans="4:9" ht="27" customHeight="1">
      <c r="D56" s="4" t="s">
        <v>670</v>
      </c>
      <c r="E56" s="5"/>
      <c r="G56" s="204" t="s">
        <v>648</v>
      </c>
    </row>
    <row r="57" spans="4:9" ht="27" customHeight="1">
      <c r="D57" s="203" t="s">
        <v>671</v>
      </c>
      <c r="E57" s="15" t="s">
        <v>671</v>
      </c>
      <c r="F57" s="8" t="str">
        <f t="shared" ref="F57:F63" si="3">LEFT(G57,14)</f>
        <v>A04AT198-00001</v>
      </c>
      <c r="G57" s="9" t="s">
        <v>672</v>
      </c>
      <c r="H57" s="16"/>
      <c r="I57" s="16" t="s">
        <v>17</v>
      </c>
    </row>
    <row r="58" spans="4:9" ht="27" customHeight="1">
      <c r="D58" s="203" t="s">
        <v>221</v>
      </c>
      <c r="E58" s="15" t="s">
        <v>673</v>
      </c>
      <c r="F58" s="8" t="str">
        <f t="shared" si="3"/>
        <v>A04AL069-00002</v>
      </c>
      <c r="G58" s="9" t="s">
        <v>576</v>
      </c>
      <c r="H58" s="16" t="s">
        <v>674</v>
      </c>
      <c r="I58" s="16" t="s">
        <v>17</v>
      </c>
    </row>
    <row r="59" spans="4:9" ht="27" customHeight="1">
      <c r="D59" s="203" t="s">
        <v>221</v>
      </c>
      <c r="E59" s="15" t="s">
        <v>675</v>
      </c>
      <c r="F59" s="8" t="str">
        <f t="shared" si="3"/>
        <v>A04AL069-00002</v>
      </c>
      <c r="G59" s="9" t="s">
        <v>576</v>
      </c>
      <c r="H59" s="16" t="s">
        <v>676</v>
      </c>
      <c r="I59" s="16" t="s">
        <v>17</v>
      </c>
    </row>
    <row r="60" spans="4:9" ht="27" customHeight="1">
      <c r="D60" s="203" t="s">
        <v>71</v>
      </c>
      <c r="E60" s="15" t="s">
        <v>71</v>
      </c>
      <c r="F60" s="8" t="str">
        <f t="shared" si="3"/>
        <v>A04AL012-00001</v>
      </c>
      <c r="G60" s="9" t="s">
        <v>677</v>
      </c>
      <c r="H60" s="16"/>
      <c r="I60" s="16" t="s">
        <v>17</v>
      </c>
    </row>
    <row r="61" spans="4:9" ht="27" customHeight="1">
      <c r="D61" s="203" t="s">
        <v>216</v>
      </c>
      <c r="E61" s="15" t="s">
        <v>216</v>
      </c>
      <c r="F61" s="8" t="str">
        <f t="shared" si="3"/>
        <v>A04AS176-00003</v>
      </c>
      <c r="G61" s="9" t="s">
        <v>678</v>
      </c>
      <c r="H61" s="16"/>
      <c r="I61" s="16" t="s">
        <v>17</v>
      </c>
    </row>
    <row r="62" spans="4:9" ht="27" customHeight="1">
      <c r="D62" s="203" t="s">
        <v>258</v>
      </c>
      <c r="E62" s="15" t="s">
        <v>258</v>
      </c>
      <c r="F62" s="8" t="str">
        <f t="shared" si="3"/>
        <v>A04AS177-00032</v>
      </c>
      <c r="G62" s="9" t="s">
        <v>679</v>
      </c>
      <c r="H62" s="16"/>
      <c r="I62" s="16" t="s">
        <v>17</v>
      </c>
    </row>
    <row r="63" spans="4:9" ht="27" customHeight="1">
      <c r="D63" s="203" t="s">
        <v>273</v>
      </c>
      <c r="E63" s="15" t="s">
        <v>273</v>
      </c>
      <c r="F63" s="8" t="str">
        <f t="shared" si="3"/>
        <v>A04AM080-00006</v>
      </c>
      <c r="G63" s="9" t="s">
        <v>602</v>
      </c>
      <c r="H63" s="16"/>
      <c r="I63" s="16" t="s">
        <v>17</v>
      </c>
    </row>
    <row r="64" spans="4:9" ht="27" customHeight="1"/>
    <row r="65" spans="4:9" ht="27" customHeight="1">
      <c r="D65" s="4" t="s">
        <v>680</v>
      </c>
      <c r="E65" s="5"/>
      <c r="G65" s="204" t="s">
        <v>648</v>
      </c>
    </row>
    <row r="66" spans="4:9" ht="27" customHeight="1">
      <c r="D66" s="203" t="s">
        <v>414</v>
      </c>
      <c r="E66" s="15" t="s">
        <v>681</v>
      </c>
      <c r="F66" s="8" t="str">
        <f t="shared" ref="F66:F73" si="4">LEFT(G66,14)</f>
        <v>A04AR099-00001</v>
      </c>
      <c r="G66" s="9" t="s">
        <v>682</v>
      </c>
      <c r="H66" s="16"/>
      <c r="I66" s="16" t="s">
        <v>23</v>
      </c>
    </row>
    <row r="67" spans="4:9" ht="27" customHeight="1">
      <c r="D67" s="203" t="s">
        <v>414</v>
      </c>
      <c r="E67" s="15" t="s">
        <v>683</v>
      </c>
      <c r="F67" s="8" t="str">
        <f t="shared" si="4"/>
        <v>A04AR105-00010</v>
      </c>
      <c r="G67" s="9" t="s">
        <v>684</v>
      </c>
      <c r="H67" s="16"/>
      <c r="I67" s="16" t="s">
        <v>23</v>
      </c>
    </row>
    <row r="68" spans="4:9" ht="27" customHeight="1">
      <c r="D68" s="203" t="s">
        <v>414</v>
      </c>
      <c r="E68" s="15" t="s">
        <v>685</v>
      </c>
      <c r="F68" s="8" t="str">
        <f t="shared" si="4"/>
        <v>A04AR099-00001</v>
      </c>
      <c r="G68" s="9" t="s">
        <v>682</v>
      </c>
      <c r="H68" s="16"/>
      <c r="I68" s="16" t="s">
        <v>23</v>
      </c>
    </row>
    <row r="69" spans="4:9" ht="27" customHeight="1">
      <c r="D69" s="203" t="s">
        <v>414</v>
      </c>
      <c r="E69" s="15" t="s">
        <v>686</v>
      </c>
      <c r="F69" s="8" t="str">
        <f t="shared" si="4"/>
        <v>A04AR105-00010</v>
      </c>
      <c r="G69" s="9" t="s">
        <v>684</v>
      </c>
      <c r="H69" s="16"/>
      <c r="I69" s="16" t="s">
        <v>23</v>
      </c>
    </row>
    <row r="70" spans="4:9" ht="27" customHeight="1">
      <c r="D70" s="203" t="s">
        <v>415</v>
      </c>
      <c r="E70" s="15" t="s">
        <v>415</v>
      </c>
      <c r="F70" s="8" t="str">
        <f t="shared" si="4"/>
        <v>A04AR315-00001</v>
      </c>
      <c r="G70" s="9" t="s">
        <v>687</v>
      </c>
      <c r="H70" s="16"/>
      <c r="I70" s="16" t="s">
        <v>17</v>
      </c>
    </row>
    <row r="71" spans="4:9" ht="27" customHeight="1">
      <c r="D71" s="203" t="s">
        <v>688</v>
      </c>
      <c r="E71" s="15" t="s">
        <v>689</v>
      </c>
      <c r="F71" s="8" t="str">
        <f t="shared" si="4"/>
        <v>A04AR127-00001</v>
      </c>
      <c r="G71" s="9" t="s">
        <v>690</v>
      </c>
      <c r="H71" s="16"/>
      <c r="I71" s="16" t="s">
        <v>23</v>
      </c>
    </row>
    <row r="72" spans="4:9" ht="27" customHeight="1">
      <c r="D72" s="203" t="s">
        <v>422</v>
      </c>
      <c r="E72" s="15" t="s">
        <v>691</v>
      </c>
      <c r="F72" s="8" t="str">
        <f t="shared" si="4"/>
        <v>A04AR159-00001</v>
      </c>
      <c r="G72" s="9" t="s">
        <v>692</v>
      </c>
      <c r="H72" s="16"/>
      <c r="I72" s="16" t="s">
        <v>23</v>
      </c>
    </row>
    <row r="73" spans="4:9" ht="27" customHeight="1">
      <c r="D73" s="203" t="s">
        <v>423</v>
      </c>
      <c r="E73" s="15" t="s">
        <v>693</v>
      </c>
      <c r="F73" s="8" t="str">
        <f t="shared" si="4"/>
        <v>A04AR164-00001</v>
      </c>
      <c r="G73" s="9" t="s">
        <v>694</v>
      </c>
      <c r="H73" s="16"/>
      <c r="I73" s="16" t="s">
        <v>23</v>
      </c>
    </row>
    <row r="74" spans="4:9" ht="27" customHeight="1"/>
    <row r="75" spans="4:9" ht="27" customHeight="1">
      <c r="D75" s="4" t="s">
        <v>695</v>
      </c>
      <c r="E75" s="5"/>
      <c r="G75" s="204" t="s">
        <v>648</v>
      </c>
    </row>
    <row r="76" spans="4:9" ht="27" customHeight="1">
      <c r="D76" s="203" t="s">
        <v>190</v>
      </c>
      <c r="E76" s="15" t="s">
        <v>696</v>
      </c>
      <c r="F76" s="8" t="str">
        <f>LEFT(G76,14)</f>
        <v>A05ZZ200-00005</v>
      </c>
      <c r="G76" s="9" t="s">
        <v>697</v>
      </c>
      <c r="H76" s="16"/>
      <c r="I76" s="16" t="s">
        <v>17</v>
      </c>
    </row>
    <row r="77" spans="4:9" ht="27" customHeight="1">
      <c r="D77" s="203" t="s">
        <v>190</v>
      </c>
      <c r="E77" s="15" t="s">
        <v>698</v>
      </c>
      <c r="F77" s="8" t="str">
        <f>LEFT(G77,14)</f>
        <v>A05ZZ200-00001</v>
      </c>
      <c r="G77" s="9" t="s">
        <v>699</v>
      </c>
      <c r="H77" s="16"/>
      <c r="I77" s="16" t="s">
        <v>17</v>
      </c>
    </row>
    <row r="78" spans="4:9" ht="27" customHeight="1">
      <c r="D78" s="203" t="s">
        <v>191</v>
      </c>
      <c r="E78" s="15" t="s">
        <v>700</v>
      </c>
      <c r="F78" s="8" t="str">
        <f>LEFT(G78,14)</f>
        <v>A05ZZ199-00006</v>
      </c>
      <c r="G78" s="9" t="s">
        <v>701</v>
      </c>
      <c r="H78" s="16"/>
      <c r="I78" s="16" t="s">
        <v>17</v>
      </c>
    </row>
    <row r="79" spans="4:9" ht="27" customHeight="1">
      <c r="D79" s="203" t="s">
        <v>191</v>
      </c>
      <c r="E79" s="15" t="s">
        <v>702</v>
      </c>
      <c r="F79" s="8" t="str">
        <f>LEFT(G79,14)</f>
        <v>A05ZZ199-00005</v>
      </c>
      <c r="G79" s="9" t="s">
        <v>703</v>
      </c>
      <c r="H79" s="16"/>
      <c r="I79" s="16" t="s">
        <v>17</v>
      </c>
    </row>
    <row r="80" spans="4:9" ht="27" customHeight="1">
      <c r="D80" s="203" t="s">
        <v>192</v>
      </c>
      <c r="E80" s="15" t="s">
        <v>192</v>
      </c>
      <c r="F80" s="8" t="str">
        <f>LEFT(G80,14)</f>
        <v>A05ZZ204-00001</v>
      </c>
      <c r="G80" s="9" t="s">
        <v>704</v>
      </c>
      <c r="H80" s="16"/>
      <c r="I80" s="16" t="s">
        <v>21</v>
      </c>
    </row>
    <row r="81" spans="4:9" ht="27" customHeight="1"/>
    <row r="82" spans="4:9" ht="27" customHeight="1">
      <c r="D82" s="4" t="s">
        <v>705</v>
      </c>
      <c r="E82" s="5"/>
      <c r="G82" s="204" t="s">
        <v>648</v>
      </c>
    </row>
    <row r="83" spans="4:9" ht="27" customHeight="1">
      <c r="D83" s="203" t="s">
        <v>173</v>
      </c>
      <c r="E83" s="15" t="s">
        <v>706</v>
      </c>
      <c r="F83" s="8" t="str">
        <f t="shared" ref="F83:F94" si="5">LEFT(G83,14)</f>
        <v>S02AA018-00003</v>
      </c>
      <c r="G83" s="9" t="s">
        <v>707</v>
      </c>
      <c r="H83" s="16"/>
      <c r="I83" s="10" t="s">
        <v>17</v>
      </c>
    </row>
    <row r="84" spans="4:9" ht="27" customHeight="1">
      <c r="D84" s="203" t="s">
        <v>173</v>
      </c>
      <c r="E84" s="15" t="s">
        <v>708</v>
      </c>
      <c r="F84" s="8" t="str">
        <f t="shared" si="5"/>
        <v>S04AA018-00003</v>
      </c>
      <c r="G84" s="9" t="s">
        <v>709</v>
      </c>
      <c r="H84" s="16"/>
      <c r="I84" s="10" t="s">
        <v>17</v>
      </c>
    </row>
    <row r="85" spans="4:9" ht="27" customHeight="1">
      <c r="D85" s="203" t="s">
        <v>174</v>
      </c>
      <c r="E85" s="15" t="s">
        <v>710</v>
      </c>
      <c r="F85" s="8" t="str">
        <f t="shared" si="5"/>
        <v>S02AA017-00003</v>
      </c>
      <c r="G85" s="9" t="s">
        <v>711</v>
      </c>
      <c r="H85" s="16"/>
      <c r="I85" s="10" t="s">
        <v>17</v>
      </c>
    </row>
    <row r="86" spans="4:9" ht="27" customHeight="1">
      <c r="D86" s="203" t="s">
        <v>174</v>
      </c>
      <c r="E86" s="15" t="s">
        <v>712</v>
      </c>
      <c r="F86" s="8" t="str">
        <f t="shared" si="5"/>
        <v>S04AA017-00001</v>
      </c>
      <c r="G86" s="9" t="s">
        <v>713</v>
      </c>
      <c r="H86" s="16"/>
      <c r="I86" s="10" t="s">
        <v>17</v>
      </c>
    </row>
    <row r="87" spans="4:9" ht="27" customHeight="1">
      <c r="D87" s="203" t="s">
        <v>218</v>
      </c>
      <c r="E87" s="15" t="s">
        <v>218</v>
      </c>
      <c r="F87" s="8" t="str">
        <f t="shared" si="5"/>
        <v>A04AV212-00001</v>
      </c>
      <c r="G87" s="9" t="s">
        <v>714</v>
      </c>
      <c r="H87" s="16"/>
      <c r="I87" s="10" t="s">
        <v>17</v>
      </c>
    </row>
    <row r="88" spans="4:9" ht="27" customHeight="1">
      <c r="D88" s="203" t="s">
        <v>715</v>
      </c>
      <c r="E88" s="15" t="s">
        <v>715</v>
      </c>
      <c r="F88" s="8" t="str">
        <f t="shared" si="5"/>
        <v>S03AA030-00001</v>
      </c>
      <c r="G88" s="9" t="s">
        <v>716</v>
      </c>
      <c r="H88" s="16"/>
      <c r="I88" s="10" t="s">
        <v>17</v>
      </c>
    </row>
    <row r="89" spans="4:9" ht="27" customHeight="1">
      <c r="D89" s="203" t="s">
        <v>324</v>
      </c>
      <c r="E89" s="15" t="s">
        <v>717</v>
      </c>
      <c r="F89" s="8" t="str">
        <f t="shared" si="5"/>
        <v>S41AA051-00001</v>
      </c>
      <c r="G89" s="9" t="s">
        <v>718</v>
      </c>
      <c r="H89" s="16"/>
      <c r="I89" s="10" t="s">
        <v>17</v>
      </c>
    </row>
    <row r="90" spans="4:9" ht="27" customHeight="1">
      <c r="D90" s="203" t="s">
        <v>324</v>
      </c>
      <c r="E90" s="15" t="s">
        <v>719</v>
      </c>
      <c r="F90" s="8" t="str">
        <f t="shared" si="5"/>
        <v>S41AA052-00001</v>
      </c>
      <c r="G90" s="9" t="s">
        <v>720</v>
      </c>
      <c r="H90" s="16"/>
      <c r="I90" s="10" t="s">
        <v>17</v>
      </c>
    </row>
    <row r="91" spans="4:9" ht="27" customHeight="1">
      <c r="D91" s="203" t="s">
        <v>432</v>
      </c>
      <c r="E91" s="15" t="s">
        <v>721</v>
      </c>
      <c r="F91" s="8" t="str">
        <f t="shared" si="5"/>
        <v>S02AA019-00002</v>
      </c>
      <c r="G91" s="9" t="s">
        <v>722</v>
      </c>
      <c r="H91" s="16"/>
      <c r="I91" s="10" t="s">
        <v>21</v>
      </c>
    </row>
    <row r="92" spans="4:9" ht="27" customHeight="1">
      <c r="D92" s="203" t="s">
        <v>432</v>
      </c>
      <c r="E92" s="15" t="s">
        <v>723</v>
      </c>
      <c r="F92" s="8" t="str">
        <f t="shared" si="5"/>
        <v>S04AA019-00001</v>
      </c>
      <c r="G92" s="9" t="s">
        <v>724</v>
      </c>
      <c r="H92" s="16"/>
      <c r="I92" s="10" t="s">
        <v>21</v>
      </c>
    </row>
    <row r="93" spans="4:9" ht="27" customHeight="1">
      <c r="D93" s="203" t="s">
        <v>440</v>
      </c>
      <c r="E93" s="15" t="s">
        <v>725</v>
      </c>
      <c r="F93" s="8" t="str">
        <f t="shared" si="5"/>
        <v>S02AA020-00003</v>
      </c>
      <c r="G93" s="9" t="s">
        <v>726</v>
      </c>
      <c r="H93" s="16"/>
      <c r="I93" s="10" t="s">
        <v>21</v>
      </c>
    </row>
    <row r="94" spans="4:9" ht="27" customHeight="1">
      <c r="D94" s="203" t="s">
        <v>440</v>
      </c>
      <c r="E94" s="15" t="s">
        <v>727</v>
      </c>
      <c r="F94" s="8" t="str">
        <f t="shared" si="5"/>
        <v>S04AA020-00001</v>
      </c>
      <c r="G94" s="9" t="s">
        <v>728</v>
      </c>
      <c r="H94" s="16"/>
      <c r="I94" s="10" t="s">
        <v>21</v>
      </c>
    </row>
    <row r="95" spans="4:9" ht="27" customHeight="1"/>
    <row r="96" spans="4:9" ht="27" customHeight="1">
      <c r="D96" s="4" t="s">
        <v>729</v>
      </c>
      <c r="E96" s="5"/>
      <c r="G96" s="204" t="s">
        <v>648</v>
      </c>
    </row>
    <row r="97" spans="4:9" ht="27" customHeight="1">
      <c r="D97" s="203" t="s">
        <v>447</v>
      </c>
      <c r="E97" s="15" t="s">
        <v>730</v>
      </c>
      <c r="F97" s="8" t="str">
        <f>LEFT(G97,14)</f>
        <v>S02AA041-00001</v>
      </c>
      <c r="G97" s="9" t="s">
        <v>731</v>
      </c>
      <c r="H97" s="16"/>
      <c r="I97" s="16" t="s">
        <v>21</v>
      </c>
    </row>
    <row r="98" spans="4:9" ht="27" customHeight="1">
      <c r="D98" s="203" t="s">
        <v>447</v>
      </c>
      <c r="E98" s="15" t="s">
        <v>732</v>
      </c>
      <c r="F98" s="8" t="str">
        <f>LEFT(G98,14)</f>
        <v>S04AA041-00001</v>
      </c>
      <c r="G98" s="9" t="s">
        <v>733</v>
      </c>
      <c r="H98" s="16"/>
      <c r="I98" s="16" t="s">
        <v>21</v>
      </c>
    </row>
    <row r="99" spans="4:9" ht="27" customHeight="1">
      <c r="D99" s="203" t="s">
        <v>451</v>
      </c>
      <c r="E99" s="15" t="s">
        <v>451</v>
      </c>
      <c r="F99" s="8" t="str">
        <f>LEFT(G99,14)</f>
        <v>A04AV219-00001</v>
      </c>
      <c r="G99" s="9" t="s">
        <v>734</v>
      </c>
      <c r="H99" s="16"/>
      <c r="I99" s="16" t="s">
        <v>23</v>
      </c>
    </row>
    <row r="100" spans="4:9" ht="27" customHeight="1">
      <c r="D100" s="203" t="s">
        <v>455</v>
      </c>
      <c r="E100" s="15" t="s">
        <v>735</v>
      </c>
      <c r="F100" s="8" t="str">
        <f t="shared" ref="F100:F112" si="6">LEFT(G100,14)</f>
        <v>A04AV205-00001</v>
      </c>
      <c r="G100" s="9" t="s">
        <v>736</v>
      </c>
      <c r="H100" s="16"/>
      <c r="I100" s="16" t="s">
        <v>23</v>
      </c>
    </row>
    <row r="101" spans="4:9" ht="27" customHeight="1">
      <c r="D101" s="203" t="s">
        <v>459</v>
      </c>
      <c r="E101" s="15" t="s">
        <v>737</v>
      </c>
      <c r="F101" s="8" t="str">
        <f t="shared" si="6"/>
        <v>A04AV207-00001</v>
      </c>
      <c r="G101" s="9" t="s">
        <v>738</v>
      </c>
      <c r="H101" s="16"/>
      <c r="I101" s="16" t="s">
        <v>21</v>
      </c>
    </row>
    <row r="102" spans="4:9" ht="27" customHeight="1">
      <c r="D102" s="203" t="s">
        <v>466</v>
      </c>
      <c r="E102" s="15" t="s">
        <v>739</v>
      </c>
      <c r="F102" s="8" t="str">
        <f t="shared" si="6"/>
        <v>A04AV209-00001</v>
      </c>
      <c r="G102" s="9" t="s">
        <v>740</v>
      </c>
      <c r="H102" s="16"/>
      <c r="I102" s="16" t="s">
        <v>23</v>
      </c>
    </row>
    <row r="103" spans="4:9" ht="27" customHeight="1">
      <c r="D103" s="203" t="s">
        <v>326</v>
      </c>
      <c r="E103" s="15" t="s">
        <v>741</v>
      </c>
      <c r="F103" s="8" t="str">
        <f t="shared" si="6"/>
        <v>S43AA061-00004</v>
      </c>
      <c r="G103" s="9" t="s">
        <v>742</v>
      </c>
      <c r="H103" s="16"/>
      <c r="I103" s="16" t="s">
        <v>23</v>
      </c>
    </row>
    <row r="104" spans="4:9" ht="27" customHeight="1">
      <c r="D104" s="203" t="s">
        <v>326</v>
      </c>
      <c r="E104" s="15" t="s">
        <v>743</v>
      </c>
      <c r="F104" s="8" t="str">
        <f t="shared" si="6"/>
        <v>S43AA061-00005</v>
      </c>
      <c r="G104" s="9" t="s">
        <v>744</v>
      </c>
      <c r="H104" s="16"/>
      <c r="I104" s="16" t="s">
        <v>23</v>
      </c>
    </row>
    <row r="105" spans="4:9" ht="27" customHeight="1">
      <c r="D105" s="203" t="s">
        <v>477</v>
      </c>
      <c r="E105" s="15" t="s">
        <v>745</v>
      </c>
      <c r="F105" s="8" t="str">
        <f t="shared" si="6"/>
        <v>A03AD049-00001</v>
      </c>
      <c r="G105" s="9" t="s">
        <v>746</v>
      </c>
      <c r="H105" s="16"/>
      <c r="I105" s="16" t="s">
        <v>747</v>
      </c>
    </row>
    <row r="106" spans="4:9" ht="27" customHeight="1">
      <c r="D106" s="203" t="s">
        <v>477</v>
      </c>
      <c r="E106" s="15" t="s">
        <v>748</v>
      </c>
      <c r="F106" s="8" t="str">
        <f t="shared" si="6"/>
        <v>A03AE049-00001</v>
      </c>
      <c r="G106" s="9" t="s">
        <v>749</v>
      </c>
      <c r="H106" s="16"/>
      <c r="I106" s="16" t="s">
        <v>747</v>
      </c>
    </row>
    <row r="107" spans="4:9" ht="27" customHeight="1">
      <c r="D107" s="203" t="s">
        <v>477</v>
      </c>
      <c r="E107" s="15" t="s">
        <v>750</v>
      </c>
      <c r="F107" s="8" t="str">
        <f t="shared" si="6"/>
        <v>A03AF049-00001</v>
      </c>
      <c r="G107" s="9" t="s">
        <v>751</v>
      </c>
      <c r="H107" s="16"/>
      <c r="I107" s="16" t="s">
        <v>747</v>
      </c>
    </row>
    <row r="108" spans="4:9" ht="27" customHeight="1">
      <c r="D108" s="203" t="s">
        <v>477</v>
      </c>
      <c r="E108" s="15" t="s">
        <v>752</v>
      </c>
      <c r="F108" s="8" t="str">
        <f t="shared" si="6"/>
        <v>A03AG049-00001</v>
      </c>
      <c r="G108" s="9" t="s">
        <v>753</v>
      </c>
      <c r="H108" s="16"/>
      <c r="I108" s="16" t="s">
        <v>747</v>
      </c>
    </row>
    <row r="109" spans="4:9" ht="27" customHeight="1">
      <c r="D109" s="203" t="s">
        <v>482</v>
      </c>
      <c r="E109" s="15" t="s">
        <v>754</v>
      </c>
      <c r="F109" s="8" t="str">
        <f t="shared" si="6"/>
        <v>A04AV221-00001</v>
      </c>
      <c r="G109" s="9" t="s">
        <v>755</v>
      </c>
      <c r="H109" s="16"/>
      <c r="I109" s="16" t="s">
        <v>23</v>
      </c>
    </row>
    <row r="110" spans="4:9" ht="27" customHeight="1">
      <c r="D110" s="205" t="s">
        <v>756</v>
      </c>
      <c r="E110" s="15" t="s">
        <v>487</v>
      </c>
      <c r="F110" s="8" t="str">
        <f t="shared" si="6"/>
        <v>A04AV224-00001</v>
      </c>
      <c r="G110" s="9" t="s">
        <v>757</v>
      </c>
      <c r="H110" s="16"/>
      <c r="I110" s="16" t="s">
        <v>23</v>
      </c>
    </row>
    <row r="111" spans="4:9" ht="27" customHeight="1">
      <c r="D111" s="205" t="s">
        <v>492</v>
      </c>
      <c r="E111" s="15" t="s">
        <v>492</v>
      </c>
      <c r="F111" s="8" t="str">
        <f t="shared" si="6"/>
        <v>A04AV241-00001</v>
      </c>
      <c r="G111" s="9" t="s">
        <v>758</v>
      </c>
      <c r="H111" s="16"/>
      <c r="I111" s="16" t="s">
        <v>23</v>
      </c>
    </row>
    <row r="112" spans="4:9" ht="27" customHeight="1">
      <c r="D112" s="205" t="s">
        <v>497</v>
      </c>
      <c r="E112" s="15" t="s">
        <v>497</v>
      </c>
      <c r="F112" s="8" t="str">
        <f t="shared" si="6"/>
        <v>A04BA260-00001</v>
      </c>
      <c r="G112" s="9" t="s">
        <v>759</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view="pageBreakPreview" zoomScale="70" zoomScaleNormal="85" zoomScaleSheetLayoutView="70" workbookViewId="0">
      <selection activeCell="L12" sqref="L12"/>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760</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761</v>
      </c>
      <c r="H4" s="215"/>
      <c r="I4" s="217"/>
    </row>
    <row r="5" spans="1:48" ht="30" customHeight="1" thickBot="1">
      <c r="A5" s="218" t="s">
        <v>762</v>
      </c>
      <c r="B5" s="218" t="s">
        <v>762</v>
      </c>
      <c r="C5" s="219" t="s">
        <v>145</v>
      </c>
      <c r="D5" s="220" t="s">
        <v>763</v>
      </c>
      <c r="E5" s="221" t="s">
        <v>147</v>
      </c>
      <c r="F5" s="222" t="s">
        <v>148</v>
      </c>
      <c r="G5" s="222" t="s">
        <v>149</v>
      </c>
      <c r="H5" s="222" t="s">
        <v>150</v>
      </c>
      <c r="I5" s="223" t="s">
        <v>151</v>
      </c>
      <c r="J5" s="224" t="s">
        <v>764</v>
      </c>
      <c r="K5" s="225" t="s">
        <v>765</v>
      </c>
      <c r="L5" s="225" t="s">
        <v>4</v>
      </c>
      <c r="M5" s="225" t="s">
        <v>766</v>
      </c>
      <c r="N5" s="225" t="s">
        <v>6</v>
      </c>
      <c r="O5" s="226" t="s">
        <v>767</v>
      </c>
      <c r="P5" s="227" t="s">
        <v>768</v>
      </c>
      <c r="Q5" s="228" t="s">
        <v>769</v>
      </c>
      <c r="R5" s="229"/>
    </row>
    <row r="6" spans="1:48" s="69" customFormat="1" ht="30" customHeight="1" thickBot="1">
      <c r="A6" s="218" t="s">
        <v>762</v>
      </c>
      <c r="B6" s="218" t="s">
        <v>762</v>
      </c>
      <c r="C6" s="230"/>
      <c r="D6" s="59"/>
      <c r="E6" s="231"/>
      <c r="F6" s="232"/>
      <c r="G6" s="232"/>
      <c r="H6" s="232"/>
      <c r="I6" s="60"/>
      <c r="J6" s="59"/>
      <c r="K6" s="233"/>
      <c r="L6" s="59"/>
      <c r="M6" s="59"/>
      <c r="N6" s="59"/>
      <c r="O6" s="234"/>
      <c r="P6" s="235"/>
      <c r="Q6" s="60"/>
    </row>
    <row r="7" spans="1:48" ht="30" customHeight="1">
      <c r="A7" s="218" t="s">
        <v>762</v>
      </c>
      <c r="B7" s="218" t="s">
        <v>762</v>
      </c>
      <c r="C7" s="236">
        <v>0.1</v>
      </c>
      <c r="D7" s="237" t="s">
        <v>162</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770</v>
      </c>
      <c r="E8" s="244"/>
      <c r="F8" s="245"/>
      <c r="G8" s="245"/>
      <c r="H8" s="245"/>
      <c r="I8" s="246"/>
      <c r="J8" s="244"/>
      <c r="K8" s="247"/>
      <c r="L8" s="248"/>
      <c r="M8" s="245"/>
      <c r="N8" s="245"/>
      <c r="O8" s="249"/>
      <c r="P8" s="245"/>
      <c r="Q8" s="250"/>
      <c r="R8" s="69"/>
    </row>
    <row r="9" spans="1:48" ht="30" customHeight="1" outlineLevel="1">
      <c r="B9" s="36" t="b">
        <f>IF(B$8=TRUE, TRUE, FALSE)</f>
        <v>1</v>
      </c>
      <c r="C9" s="251"/>
      <c r="D9" s="252"/>
      <c r="E9" s="253" t="s">
        <v>161</v>
      </c>
      <c r="F9" s="254" t="s">
        <v>771</v>
      </c>
      <c r="G9" s="254" t="s">
        <v>771</v>
      </c>
      <c r="H9" s="254" t="s">
        <v>771</v>
      </c>
      <c r="I9" s="255" t="s">
        <v>157</v>
      </c>
      <c r="J9" s="256" t="s">
        <v>592</v>
      </c>
      <c r="K9" s="254" t="str">
        <f t="shared" ref="K9:K15" si="0">LEFT(L9,14)</f>
        <v>A04AS173-00001</v>
      </c>
      <c r="L9" s="257" t="str" cm="1">
        <f t="array" ref="L9">INDEX(_xlfn._xlws.FILTER('4.P S-WM'!G:G,('4.P S-WM'!$D:$D=$I9)*('4.P S-WM'!$E:$E=$J9)),1)</f>
        <v xml:space="preserve">A04AS173-00001 Finishing Work Exterior/Interior Finish Work Steel Trowel Finish        </v>
      </c>
      <c r="M9" s="257" cm="1">
        <f t="array" ref="M9">INDEX(_xlfn._xlws.FILTER('4.P S-WM'!H:H,('4.P S-WM'!$D:$D=$I9)*('4.P S-WM'!$E:$E=$J9)),1)</f>
        <v>0</v>
      </c>
      <c r="N9" s="257" t="str" cm="1">
        <f t="array" ref="N9">INDEX(_xlfn._xlws.FILTER('4.P S-WM'!I:I,('4.P S-WM'!$D:$D=$I9)*('4.P S-WM'!$E:$E=$J9)),1)</f>
        <v>M2</v>
      </c>
      <c r="O9" s="258">
        <v>252.85599999999999</v>
      </c>
      <c r="P9" s="259" t="str" cm="1">
        <f t="array" ref="P9">INDEX('3.S Family'!$L$1:$AH$200,MIN(IF(('3.S Family'!$L$1:$L$200=$P$7),ROW('3.S Family'!$L$1:$L$200))),MATCH($I9,'3.S Family'!$6:$6,0)-11)</f>
        <v>=A</v>
      </c>
      <c r="Q9" s="260"/>
      <c r="R9" s="69"/>
    </row>
    <row r="10" spans="1:48" ht="30" customHeight="1" outlineLevel="1">
      <c r="B10" s="36" t="b">
        <f t="shared" ref="B10:B15" si="1">IF(B$8=TRUE, TRUE, FALSE)</f>
        <v>1</v>
      </c>
      <c r="C10" s="251"/>
      <c r="D10" s="252"/>
      <c r="E10" s="253" t="s">
        <v>161</v>
      </c>
      <c r="F10" s="254" t="s">
        <v>771</v>
      </c>
      <c r="G10" s="254" t="s">
        <v>771</v>
      </c>
      <c r="H10" s="254" t="s">
        <v>771</v>
      </c>
      <c r="I10" s="255" t="s">
        <v>157</v>
      </c>
      <c r="J10" s="256" t="s">
        <v>772</v>
      </c>
      <c r="K10" s="254" t="str">
        <f t="shared" si="0"/>
        <v>A04AS173-00003</v>
      </c>
      <c r="L10" s="257" t="str" cm="1">
        <f t="array" ref="L10">INDEX(_xlfn._xlws.FILTER('4.P S-WM'!G:G,('4.P S-WM'!$D:$D=$I10)*('4.P S-WM'!$E:$E=$J10)),1)</f>
        <v xml:space="preserve">A04AS173-00003 Finishing Work Exterior/Interior Finish Work Steel Trowel Finish Hardener Finish(Powder Type)       </v>
      </c>
      <c r="M10" s="257" cm="1">
        <f t="array" ref="M10">INDEX(_xlfn._xlws.FILTER('4.P S-WM'!H:H,('4.P S-WM'!$D:$D=$I10)*('4.P S-WM'!$E:$E=$J10)),1)</f>
        <v>0</v>
      </c>
      <c r="N10" s="257" t="str" cm="1">
        <f t="array" ref="N10">INDEX(_xlfn._xlws.FILTER('4.P S-WM'!I:I,('4.P S-WM'!$D:$D=$I10)*('4.P S-WM'!$E:$E=$J10)),1)</f>
        <v>M2</v>
      </c>
      <c r="O10" s="258">
        <v>252.85599999999999</v>
      </c>
      <c r="P10" s="259" t="str" cm="1">
        <f t="array" ref="P10">INDEX('3.S Family'!$L$1:$AH$200,MIN(IF(('3.S Family'!$L$1:$L$200=$P$7),ROW('3.S Family'!$L$1:$L$200))),MATCH($I10,'3.S Family'!$6:$6,0)-11)</f>
        <v>=A</v>
      </c>
      <c r="Q10" s="260"/>
      <c r="R10" s="69"/>
      <c r="AV10" s="36">
        <f>'2.C Input'!E15</f>
        <v>1</v>
      </c>
    </row>
    <row r="11" spans="1:48" ht="30" customHeight="1" outlineLevel="1">
      <c r="B11" s="36" t="b">
        <f t="shared" si="1"/>
        <v>1</v>
      </c>
      <c r="C11" s="251"/>
      <c r="D11" s="252"/>
      <c r="E11" s="253" t="s">
        <v>161</v>
      </c>
      <c r="F11" s="254" t="s">
        <v>771</v>
      </c>
      <c r="G11" s="254" t="s">
        <v>771</v>
      </c>
      <c r="H11" s="254" t="s">
        <v>771</v>
      </c>
      <c r="I11" s="255" t="s">
        <v>157</v>
      </c>
      <c r="J11" s="256" t="s">
        <v>773</v>
      </c>
      <c r="K11" s="254" t="str">
        <f t="shared" si="0"/>
        <v>A04AM080-00006</v>
      </c>
      <c r="L11" s="257" t="str" cm="1">
        <f t="array" ref="L11">INDEX(_xlfn._xlws.FILTER('4.P S-WM'!G:G,('4.P S-WM'!$D:$D=$I11)*('4.P S-WM'!$E:$E=$J11)),1)</f>
        <v xml:space="preserve">A04AM080-00006 Finishing Work Painting Work Floor Painting Epoxy Paint       </v>
      </c>
      <c r="M11" s="257" cm="1">
        <f t="array" ref="M11">INDEX(_xlfn._xlws.FILTER('4.P S-WM'!H:H,('4.P S-WM'!$D:$D=$I11)*('4.P S-WM'!$E:$E=$J11)),1)</f>
        <v>0</v>
      </c>
      <c r="N11" s="257" t="str" cm="1">
        <f t="array" ref="N11">INDEX(_xlfn._xlws.FILTER('4.P S-WM'!I:I,('4.P S-WM'!$D:$D=$I11)*('4.P S-WM'!$E:$E=$J11)),1)</f>
        <v>M2</v>
      </c>
      <c r="O11" s="258">
        <v>252.85599999999999</v>
      </c>
      <c r="P11" s="259" t="str" cm="1">
        <f t="array" ref="P11">INDEX('3.S Family'!$L$1:$AH$200,MIN(IF(('3.S Family'!$L$1:$L$200=$P$7),ROW('3.S Family'!$L$1:$L$200))),MATCH($I11,'3.S Family'!$6:$6,0)-11)</f>
        <v>=A</v>
      </c>
      <c r="Q11" s="260"/>
      <c r="R11" s="69"/>
    </row>
    <row r="12" spans="1:48" ht="30" customHeight="1" outlineLevel="1">
      <c r="B12" s="36" t="b">
        <f t="shared" si="1"/>
        <v>1</v>
      </c>
      <c r="C12" s="251"/>
      <c r="D12" s="252"/>
      <c r="E12" s="253" t="s">
        <v>161</v>
      </c>
      <c r="F12" s="254" t="s">
        <v>771</v>
      </c>
      <c r="G12" s="254" t="s">
        <v>771</v>
      </c>
      <c r="H12" s="254" t="s">
        <v>771</v>
      </c>
      <c r="I12" s="255" t="s">
        <v>158</v>
      </c>
      <c r="J12" s="256" t="s">
        <v>773</v>
      </c>
      <c r="K12" s="254" t="str">
        <f t="shared" si="0"/>
        <v>A04AM081-00007</v>
      </c>
      <c r="L12" s="257" t="str" cm="1">
        <f t="array" ref="L12">INDEX(_xlfn._xlws.FILTER('4.P S-WM'!G:G,('4.P S-WM'!$D:$D=$I12)*('4.P S-WM'!$E:$E=$J12)),1)</f>
        <v>A04AM081-00007 Finishing Work Painting Work Skirt Painting Epoxy Paint       H&lt;150mm</v>
      </c>
      <c r="M12" s="257" t="str" cm="1">
        <f t="array" ref="M12">INDEX(_xlfn._xlws.FILTER('4.P S-WM'!H:H,('4.P S-WM'!$D:$D=$I12)*('4.P S-WM'!$E:$E=$J12)),1)</f>
        <v>H=100</v>
      </c>
      <c r="N12" s="257" t="str" cm="1">
        <f t="array" ref="N12">INDEX(_xlfn._xlws.FILTER('4.P S-WM'!I:I,('4.P S-WM'!$D:$D=$I12)*('4.P S-WM'!$E:$E=$J12)),1)</f>
        <v>M</v>
      </c>
      <c r="O12" s="258">
        <v>91.283237</v>
      </c>
      <c r="P12" s="259" t="str" cm="1">
        <f t="array" ref="P12">INDEX('3.S Family'!$L$1:$AH$200,MIN(IF(('3.S Family'!$L$1:$L$200=$P$7),ROW('3.S Family'!$L$1:$L$200))),MATCH($I12,'3.S Family'!$6:$6,0)-11)</f>
        <v>=P/10**3</v>
      </c>
      <c r="Q12" s="261"/>
      <c r="R12" s="69"/>
    </row>
    <row r="13" spans="1:48" ht="30" customHeight="1" outlineLevel="1">
      <c r="B13" s="36" t="b">
        <f t="shared" si="1"/>
        <v>1</v>
      </c>
      <c r="C13" s="251"/>
      <c r="D13" s="252"/>
      <c r="E13" s="253" t="s">
        <v>161</v>
      </c>
      <c r="F13" s="254" t="s">
        <v>771</v>
      </c>
      <c r="G13" s="254" t="s">
        <v>771</v>
      </c>
      <c r="H13" s="254" t="s">
        <v>771</v>
      </c>
      <c r="I13" s="255" t="s">
        <v>113</v>
      </c>
      <c r="J13" s="256" t="s">
        <v>774</v>
      </c>
      <c r="K13" s="254" t="str">
        <f t="shared" si="0"/>
        <v>A04AT198-00002</v>
      </c>
      <c r="L13" s="257" t="str" cm="1">
        <f t="array" ref="L13">INDEX(_xlfn._xlws.FILTER('4.P S-WM'!G:G,('4.P S-WM'!$D:$D=$I13)*('4.P S-WM'!$E:$E=$J13)),1)</f>
        <v xml:space="preserve">A04AT198-00002 Finishing Work Plastering Work Plastering     for Internal Masonry Wall   </v>
      </c>
      <c r="M13" s="257" cm="1">
        <f t="array" ref="M13">INDEX(_xlfn._xlws.FILTER('4.P S-WM'!H:H,('4.P S-WM'!$D:$D=$I13)*('4.P S-WM'!$E:$E=$J13)),1)</f>
        <v>0</v>
      </c>
      <c r="N13" s="257" t="str" cm="1">
        <f t="array" ref="N13">INDEX(_xlfn._xlws.FILTER('4.P S-WM'!I:I,('4.P S-WM'!$D:$D=$I13)*('4.P S-WM'!$E:$E=$J13)),1)</f>
        <v>M2</v>
      </c>
      <c r="O13" s="258">
        <v>958.47398850000002</v>
      </c>
      <c r="P13" s="259" t="str" cm="1">
        <f t="array" ref="P13">INDEX('3.S Family'!$L$1:$AH$200,MIN(IF(('3.S Family'!$L$1:$L$200=$P$7),ROW('3.S Family'!$L$1:$L$200))),MATCH($I13,'3.S Family'!$6:$6,0)-11)</f>
        <v>=P*H/10**6</v>
      </c>
      <c r="Q13" s="260"/>
      <c r="R13" s="69"/>
    </row>
    <row r="14" spans="1:48" ht="30" customHeight="1" outlineLevel="1">
      <c r="B14" s="36" t="b">
        <f t="shared" si="1"/>
        <v>1</v>
      </c>
      <c r="C14" s="251"/>
      <c r="D14" s="252"/>
      <c r="E14" s="253" t="s">
        <v>161</v>
      </c>
      <c r="F14" s="254" t="s">
        <v>771</v>
      </c>
      <c r="G14" s="254" t="s">
        <v>771</v>
      </c>
      <c r="H14" s="254" t="s">
        <v>771</v>
      </c>
      <c r="I14" s="255" t="s">
        <v>113</v>
      </c>
      <c r="J14" s="256" t="s">
        <v>775</v>
      </c>
      <c r="K14" s="254" t="str">
        <f t="shared" si="0"/>
        <v>A04AM078-00001</v>
      </c>
      <c r="L14" s="257" t="str" cm="1">
        <f t="array" ref="L14">INDEX(_xlfn._xlws.FILTER('4.P S-WM'!G:G,('4.P S-WM'!$D:$D=$I14)*('4.P S-WM'!$E:$E=$J14)),1)</f>
        <v xml:space="preserve">A04AM078-00001 Finishing Work Painting Work Internal Wall Painting Acrylic Emulsion Paint       </v>
      </c>
      <c r="M14" s="257" cm="1">
        <f t="array" ref="M14">INDEX(_xlfn._xlws.FILTER('4.P S-WM'!H:H,('4.P S-WM'!$D:$D=$I14)*('4.P S-WM'!$E:$E=$J14)),1)</f>
        <v>0</v>
      </c>
      <c r="N14" s="257" t="str" cm="1">
        <f t="array" ref="N14">INDEX(_xlfn._xlws.FILTER('4.P S-WM'!I:I,('4.P S-WM'!$D:$D=$I14)*('4.P S-WM'!$E:$E=$J14)),1)</f>
        <v>M2</v>
      </c>
      <c r="O14" s="258">
        <v>958.47398850000002</v>
      </c>
      <c r="P14" s="259" t="str" cm="1">
        <f t="array" ref="P14">INDEX('3.S Family'!$L$1:$AH$200,MIN(IF(('3.S Family'!$L$1:$L$200=$P$7),ROW('3.S Family'!$L$1:$L$200))),MATCH($I14,'3.S Family'!$6:$6,0)-11)</f>
        <v>=P*H/10**6</v>
      </c>
      <c r="Q14" s="260"/>
      <c r="R14" s="69"/>
    </row>
    <row r="15" spans="1:48" ht="30" customHeight="1" outlineLevel="1">
      <c r="B15" s="36" t="b">
        <f t="shared" si="1"/>
        <v>1</v>
      </c>
      <c r="C15" s="251"/>
      <c r="D15" s="262"/>
      <c r="E15" s="253" t="s">
        <v>161</v>
      </c>
      <c r="F15" s="254" t="s">
        <v>771</v>
      </c>
      <c r="G15" s="254" t="s">
        <v>771</v>
      </c>
      <c r="H15" s="254" t="s">
        <v>771</v>
      </c>
      <c r="I15" s="255" t="s">
        <v>159</v>
      </c>
      <c r="J15" s="256" t="s">
        <v>775</v>
      </c>
      <c r="K15" s="254" t="str">
        <f t="shared" si="0"/>
        <v>A04AM079-00001</v>
      </c>
      <c r="L15" s="257" t="str" cm="1">
        <f t="array" ref="L15">INDEX(_xlfn._xlws.FILTER('4.P S-WM'!G:G,('4.P S-WM'!$D:$D=$I15)*('4.P S-WM'!$E:$E=$J15)),1)</f>
        <v xml:space="preserve">A04AM079-00001 Finishing Work Painting Work Ceiling Painting Acrylic Emulsion Paint       </v>
      </c>
      <c r="M15" s="257" cm="1">
        <f t="array" ref="M15">INDEX(_xlfn._xlws.FILTER('4.P S-WM'!H:H,('4.P S-WM'!$D:$D=$I15)*('4.P S-WM'!$E:$E=$J15)),1)</f>
        <v>0</v>
      </c>
      <c r="N15" s="257" t="str" cm="1">
        <f t="array" ref="N15">INDEX(_xlfn._xlws.FILTER('4.P S-WM'!I:I,('4.P S-WM'!$D:$D=$I15)*('4.P S-WM'!$E:$E=$J15)),1)</f>
        <v>M2</v>
      </c>
      <c r="O15" s="258">
        <v>252.85599999999999</v>
      </c>
      <c r="P15" s="259" t="str" cm="1">
        <f t="array" ref="P15">INDEX('3.S Family'!$L$1:$AH$200,MIN(IF(('3.S Family'!$L$1:$L$200=$P$7),ROW('3.S Family'!$L$1:$L$200))),MATCH($I15,'3.S Family'!$6:$6,0)-11)</f>
        <v>=A</v>
      </c>
      <c r="Q15" s="260"/>
      <c r="R15" s="69"/>
    </row>
    <row r="16" spans="1:48" ht="30" customHeight="1">
      <c r="A16" s="242" t="b">
        <v>1</v>
      </c>
      <c r="B16" s="242" t="b">
        <f>IF(A16=TRUE, TRUE, FALSE)</f>
        <v>1</v>
      </c>
      <c r="C16" s="230"/>
      <c r="D16" s="243" t="s">
        <v>776</v>
      </c>
      <c r="E16" s="244"/>
      <c r="F16" s="245"/>
      <c r="G16" s="245"/>
      <c r="H16" s="245"/>
      <c r="I16" s="246"/>
      <c r="J16" s="244"/>
      <c r="K16" s="247"/>
      <c r="L16" s="248"/>
      <c r="M16" s="245"/>
      <c r="N16" s="245"/>
      <c r="O16" s="249"/>
      <c r="P16" s="245"/>
      <c r="Q16" s="250"/>
      <c r="R16" s="69"/>
    </row>
    <row r="17" spans="1:48" ht="30" customHeight="1" outlineLevel="1">
      <c r="B17" s="36" t="b">
        <f>IF(B$16=TRUE, TRUE, FALSE)</f>
        <v>1</v>
      </c>
      <c r="C17" s="251"/>
      <c r="D17" s="252"/>
      <c r="E17" s="253" t="s">
        <v>161</v>
      </c>
      <c r="F17" s="254" t="s">
        <v>771</v>
      </c>
      <c r="G17" s="254" t="s">
        <v>771</v>
      </c>
      <c r="H17" s="254" t="s">
        <v>771</v>
      </c>
      <c r="I17" s="255" t="s">
        <v>157</v>
      </c>
      <c r="J17" s="256" t="s">
        <v>777</v>
      </c>
      <c r="K17" s="254" t="str">
        <f t="shared" ref="K17:K24" si="2">LEFT(L17,14)</f>
        <v>A04AS173-00001</v>
      </c>
      <c r="L17" s="257" t="str" cm="1">
        <f t="array" ref="L17">INDEX(_xlfn._xlws.FILTER('4.P S-WM'!G:G,('4.P S-WM'!$D:$D=$I17)*('4.P S-WM'!$E:$E=$J17)),1)</f>
        <v xml:space="preserve">A04AS173-00001 Finishing Work Exterior/Interior Finish Work Steel Trowel Finish        </v>
      </c>
      <c r="M17" s="257" cm="1">
        <f t="array" ref="M17">INDEX(_xlfn._xlws.FILTER('4.P S-WM'!H:H,('4.P S-WM'!$D:$D=$I17)*('4.P S-WM'!$E:$E=$J17)),1)</f>
        <v>0</v>
      </c>
      <c r="N17" s="257" t="str" cm="1">
        <f t="array" ref="N17">INDEX(_xlfn._xlws.FILTER('4.P S-WM'!I:I,('4.P S-WM'!$D:$D=$I17)*('4.P S-WM'!$E:$E=$J17)),1)</f>
        <v>M2</v>
      </c>
      <c r="O17" s="258">
        <v>366.69400000000002</v>
      </c>
      <c r="P17" s="259" t="str" cm="1">
        <f t="array" ref="P17">INDEX('3.S Family'!$L$1:$AH$200,MIN(IF(('3.S Family'!$L$1:$L$200=$P$7),ROW('3.S Family'!$L$1:$L$200))),MATCH($I17,'3.S Family'!$6:$6,0)-11)</f>
        <v>=A</v>
      </c>
      <c r="Q17" s="260"/>
      <c r="R17" s="69"/>
    </row>
    <row r="18" spans="1:48" ht="30" customHeight="1" outlineLevel="1">
      <c r="B18" s="36" t="b">
        <f t="shared" ref="B18:B24" si="3">IF(B$16=TRUE, TRUE, FALSE)</f>
        <v>1</v>
      </c>
      <c r="C18" s="251"/>
      <c r="D18" s="252"/>
      <c r="E18" s="253" t="s">
        <v>161</v>
      </c>
      <c r="F18" s="254" t="s">
        <v>771</v>
      </c>
      <c r="G18" s="254" t="s">
        <v>771</v>
      </c>
      <c r="H18" s="254" t="s">
        <v>771</v>
      </c>
      <c r="I18" s="255" t="s">
        <v>157</v>
      </c>
      <c r="J18" s="256" t="s">
        <v>778</v>
      </c>
      <c r="K18" s="254" t="str">
        <f t="shared" si="2"/>
        <v>A04AM080-00005</v>
      </c>
      <c r="L18" s="257" t="str" cm="1">
        <f t="array" ref="L18">INDEX(_xlfn._xlws.FILTER('4.P S-WM'!G:G,('4.P S-WM'!$D:$D=$I18)*('4.P S-WM'!$E:$E=$J18)),1)</f>
        <v xml:space="preserve">A04AM080-00005 Finishing Work Painting Work Floor Painting Anti-Dust Paint       </v>
      </c>
      <c r="M18" s="257" cm="1">
        <f t="array" ref="M18">INDEX(_xlfn._xlws.FILTER('4.P S-WM'!H:H,('4.P S-WM'!$D:$D=$I18)*('4.P S-WM'!$E:$E=$J18)),1)</f>
        <v>0</v>
      </c>
      <c r="N18" s="257" t="str" cm="1">
        <f t="array" ref="N18">INDEX(_xlfn._xlws.FILTER('4.P S-WM'!I:I,('4.P S-WM'!$D:$D=$I18)*('4.P S-WM'!$E:$E=$J18)),1)</f>
        <v>M2</v>
      </c>
      <c r="O18" s="258">
        <v>366.69400000000002</v>
      </c>
      <c r="P18" s="259" t="str" cm="1">
        <f t="array" ref="P18">INDEX('3.S Family'!$L$1:$AH$200,MIN(IF(('3.S Family'!$L$1:$L$200=$P$7),ROW('3.S Family'!$L$1:$L$200))),MATCH($I18,'3.S Family'!$6:$6,0)-11)</f>
        <v>=A</v>
      </c>
      <c r="Q18" s="260"/>
      <c r="R18" s="69"/>
      <c r="AV18" s="36">
        <f>'2.C Input'!E23</f>
        <v>0.1</v>
      </c>
    </row>
    <row r="19" spans="1:48" ht="30" customHeight="1" outlineLevel="1">
      <c r="B19" s="36" t="b">
        <f t="shared" si="3"/>
        <v>1</v>
      </c>
      <c r="C19" s="251"/>
      <c r="D19" s="252"/>
      <c r="E19" s="253" t="s">
        <v>161</v>
      </c>
      <c r="F19" s="254" t="s">
        <v>771</v>
      </c>
      <c r="G19" s="254" t="s">
        <v>771</v>
      </c>
      <c r="H19" s="254" t="s">
        <v>771</v>
      </c>
      <c r="I19" s="255" t="s">
        <v>157</v>
      </c>
      <c r="J19" s="256" t="s">
        <v>779</v>
      </c>
      <c r="K19" s="254" t="str">
        <f t="shared" si="2"/>
        <v>A04AS174-00002</v>
      </c>
      <c r="L19" s="257" t="str" cm="1">
        <f t="array" ref="L19">INDEX(_xlfn._xlws.FILTER('4.P S-WM'!G:G,('4.P S-WM'!$D:$D=$I19)*('4.P S-WM'!$E:$E=$J19)),1)</f>
        <v>A04AS174-00002 Finishing Work Exterior/Interior Finish Work Raised Floor Top Finish: Anti-Static Vinyl Tile       600mm x 600mm / 600mm&lt;H≤1000mm</v>
      </c>
      <c r="M19" s="257" t="str" cm="1">
        <f t="array" ref="M19">INDEX(_xlfn._xlws.FILTER('4.P S-WM'!H:H,('4.P S-WM'!$D:$D=$I19)*('4.P S-WM'!$E:$E=$J19)),1)</f>
        <v>H=600x600x1000</v>
      </c>
      <c r="N19" s="257" t="str" cm="1">
        <f t="array" ref="N19">INDEX(_xlfn._xlws.FILTER('4.P S-WM'!I:I,('4.P S-WM'!$D:$D=$I19)*('4.P S-WM'!$E:$E=$J19)),1)</f>
        <v>M2</v>
      </c>
      <c r="O19" s="258">
        <v>366.69400000000002</v>
      </c>
      <c r="P19" s="259" t="str" cm="1">
        <f t="array" ref="P19">INDEX('3.S Family'!$L$1:$AH$200,MIN(IF(('3.S Family'!$L$1:$L$200=$P$7),ROW('3.S Family'!$L$1:$L$200))),MATCH($I19,'3.S Family'!$6:$6,0)-11)</f>
        <v>=A</v>
      </c>
      <c r="Q19" s="260"/>
      <c r="R19" s="69"/>
    </row>
    <row r="20" spans="1:48" ht="30" customHeight="1" outlineLevel="1">
      <c r="B20" s="36" t="b">
        <f t="shared" si="3"/>
        <v>1</v>
      </c>
      <c r="C20" s="251"/>
      <c r="D20" s="252"/>
      <c r="E20" s="253" t="s">
        <v>161</v>
      </c>
      <c r="F20" s="254" t="s">
        <v>771</v>
      </c>
      <c r="G20" s="254" t="s">
        <v>771</v>
      </c>
      <c r="H20" s="254" t="s">
        <v>771</v>
      </c>
      <c r="I20" s="255" t="s">
        <v>158</v>
      </c>
      <c r="J20" s="256" t="s">
        <v>780</v>
      </c>
      <c r="K20" s="254" t="str">
        <f t="shared" si="2"/>
        <v>A04AN084-00013</v>
      </c>
      <c r="L20" s="257" t="str" cm="1">
        <f t="array" ref="L20">INDEX(_xlfn._xlws.FILTER('4.P S-WM'!G:G,('4.P S-WM'!$D:$D=$I20)*('4.P S-WM'!$E:$E=$J20)),1)</f>
        <v>A04AN084-00013 Finishing Work Tile Work Skirt Tile Vinyl Tile     w/ Mortar Bond Coat or Adhesive  H&lt;150mm</v>
      </c>
      <c r="M20" s="257" t="str" cm="1">
        <f t="array" ref="M20">INDEX(_xlfn._xlws.FILTER('4.P S-WM'!H:H,('4.P S-WM'!$D:$D=$I20)*('4.P S-WM'!$E:$E=$J20)),1)</f>
        <v>H=100</v>
      </c>
      <c r="N20" s="257" t="str" cm="1">
        <f t="array" ref="N20">INDEX(_xlfn._xlws.FILTER('4.P S-WM'!I:I,('4.P S-WM'!$D:$D=$I20)*('4.P S-WM'!$E:$E=$J20)),1)</f>
        <v>M</v>
      </c>
      <c r="O20" s="258">
        <v>112.132409</v>
      </c>
      <c r="P20" s="259" t="str" cm="1">
        <f t="array" ref="P20">INDEX('3.S Family'!$L$1:$AH$200,MIN(IF(('3.S Family'!$L$1:$L$200=$P$7),ROW('3.S Family'!$L$1:$L$200))),MATCH($I20,'3.S Family'!$6:$6,0)-11)</f>
        <v>=P/10**3</v>
      </c>
      <c r="Q20" s="260"/>
      <c r="R20" s="69"/>
    </row>
    <row r="21" spans="1:48" ht="30" customHeight="1" outlineLevel="1">
      <c r="B21" s="36" t="b">
        <f t="shared" si="3"/>
        <v>1</v>
      </c>
      <c r="C21" s="251"/>
      <c r="D21" s="252"/>
      <c r="E21" s="253" t="s">
        <v>161</v>
      </c>
      <c r="F21" s="254" t="s">
        <v>771</v>
      </c>
      <c r="G21" s="254" t="s">
        <v>771</v>
      </c>
      <c r="H21" s="254" t="s">
        <v>771</v>
      </c>
      <c r="I21" s="255" t="s">
        <v>113</v>
      </c>
      <c r="J21" s="256" t="s">
        <v>774</v>
      </c>
      <c r="K21" s="254" t="str">
        <f t="shared" si="2"/>
        <v>A04AT198-00002</v>
      </c>
      <c r="L21" s="257" t="str" cm="1">
        <f t="array" ref="L21">INDEX(_xlfn._xlws.FILTER('4.P S-WM'!G:G,('4.P S-WM'!$D:$D=$I21)*('4.P S-WM'!$E:$E=$J21)),1)</f>
        <v xml:space="preserve">A04AT198-00002 Finishing Work Plastering Work Plastering     for Internal Masonry Wall   </v>
      </c>
      <c r="M21" s="257" cm="1">
        <f t="array" ref="M21">INDEX(_xlfn._xlws.FILTER('4.P S-WM'!H:H,('4.P S-WM'!$D:$D=$I21)*('4.P S-WM'!$E:$E=$J21)),1)</f>
        <v>0</v>
      </c>
      <c r="N21" s="257" t="str" cm="1">
        <f t="array" ref="N21">INDEX(_xlfn._xlws.FILTER('4.P S-WM'!I:I,('4.P S-WM'!$D:$D=$I21)*('4.P S-WM'!$E:$E=$J21)),1)</f>
        <v>M2</v>
      </c>
      <c r="O21" s="258">
        <v>362.2764315</v>
      </c>
      <c r="P21" s="259" t="str" cm="1">
        <f t="array" ref="P21">INDEX('3.S Family'!$L$1:$AH$200,MIN(IF(('3.S Family'!$L$1:$L$200=$P$7),ROW('3.S Family'!$L$1:$L$200))),MATCH($I21,'3.S Family'!$6:$6,0)-11)</f>
        <v>=P*H/10**6</v>
      </c>
      <c r="Q21" s="260"/>
      <c r="R21" s="69"/>
    </row>
    <row r="22" spans="1:48" ht="30" customHeight="1" outlineLevel="1">
      <c r="B22" s="36" t="b">
        <f t="shared" si="3"/>
        <v>1</v>
      </c>
      <c r="C22" s="251"/>
      <c r="D22" s="252"/>
      <c r="E22" s="253" t="s">
        <v>161</v>
      </c>
      <c r="F22" s="254" t="s">
        <v>771</v>
      </c>
      <c r="G22" s="254" t="s">
        <v>771</v>
      </c>
      <c r="H22" s="254" t="s">
        <v>771</v>
      </c>
      <c r="I22" s="255" t="s">
        <v>113</v>
      </c>
      <c r="J22" s="256" t="s">
        <v>775</v>
      </c>
      <c r="K22" s="254" t="str">
        <f t="shared" si="2"/>
        <v>A04AM078-00001</v>
      </c>
      <c r="L22" s="257" t="str" cm="1">
        <f t="array" ref="L22">INDEX(_xlfn._xlws.FILTER('4.P S-WM'!G:G,('4.P S-WM'!$D:$D=$I22)*('4.P S-WM'!$E:$E=$J22)),1)</f>
        <v xml:space="preserve">A04AM078-00001 Finishing Work Painting Work Internal Wall Painting Acrylic Emulsion Paint       </v>
      </c>
      <c r="M22" s="257" cm="1">
        <f t="array" ref="M22">INDEX(_xlfn._xlws.FILTER('4.P S-WM'!H:H,('4.P S-WM'!$D:$D=$I22)*('4.P S-WM'!$E:$E=$J22)),1)</f>
        <v>0</v>
      </c>
      <c r="N22" s="257" t="str" cm="1">
        <f t="array" ref="N22">INDEX(_xlfn._xlws.FILTER('4.P S-WM'!I:I,('4.P S-WM'!$D:$D=$I22)*('4.P S-WM'!$E:$E=$J22)),1)</f>
        <v>M2</v>
      </c>
      <c r="O22" s="258">
        <v>362.2764315</v>
      </c>
      <c r="P22" s="259" t="str" cm="1">
        <f t="array" ref="P22">INDEX('3.S Family'!$L$1:$AH$200,MIN(IF(('3.S Family'!$L$1:$L$200=$P$7),ROW('3.S Family'!$L$1:$L$200))),MATCH($I22,'3.S Family'!$6:$6,0)-11)</f>
        <v>=P*H/10**6</v>
      </c>
      <c r="Q22" s="260"/>
      <c r="R22" s="69"/>
    </row>
    <row r="23" spans="1:48" ht="30" customHeight="1" outlineLevel="1">
      <c r="B23" s="36" t="b">
        <f t="shared" si="3"/>
        <v>1</v>
      </c>
      <c r="C23" s="251"/>
      <c r="D23" s="252"/>
      <c r="E23" s="253" t="s">
        <v>161</v>
      </c>
      <c r="F23" s="254" t="s">
        <v>771</v>
      </c>
      <c r="G23" s="254" t="s">
        <v>771</v>
      </c>
      <c r="H23" s="254" t="s">
        <v>771</v>
      </c>
      <c r="I23" s="255" t="s">
        <v>113</v>
      </c>
      <c r="J23" s="256" t="s">
        <v>781</v>
      </c>
      <c r="K23" s="254" t="str">
        <f t="shared" si="2"/>
        <v>A04AS314-00001</v>
      </c>
      <c r="L23" s="257" t="str" cm="1">
        <f t="array" ref="L23">INDEX(_xlfn._xlws.FILTER('4.P S-WM'!G:G,('4.P S-WM'!$D:$D=$I23)*('4.P S-WM'!$E:$E=$J23)),1)</f>
        <v xml:space="preserve">A04AS314-00001 Finishing Work Exterior/Interior Finish Work Plywood w/ Fire Retardant Paint        </v>
      </c>
      <c r="M23" s="257" cm="1">
        <f t="array" ref="M23">INDEX(_xlfn._xlws.FILTER('4.P S-WM'!H:H,('4.P S-WM'!$D:$D=$I23)*('4.P S-WM'!$E:$E=$J23)),1)</f>
        <v>0</v>
      </c>
      <c r="N23" s="257" t="str" cm="1">
        <f t="array" ref="N23">INDEX(_xlfn._xlws.FILTER('4.P S-WM'!I:I,('4.P S-WM'!$D:$D=$I23)*('4.P S-WM'!$E:$E=$J23)),1)</f>
        <v>M2</v>
      </c>
      <c r="O23" s="258">
        <v>362.2764315</v>
      </c>
      <c r="P23" s="259" t="str" cm="1">
        <f t="array" ref="P23">INDEX('3.S Family'!$L$1:$AH$200,MIN(IF(('3.S Family'!$L$1:$L$200=$P$7),ROW('3.S Family'!$L$1:$L$200))),MATCH($I23,'3.S Family'!$6:$6,0)-11)</f>
        <v>=P*H/10**6</v>
      </c>
      <c r="Q23" s="260"/>
      <c r="R23" s="69"/>
    </row>
    <row r="24" spans="1:48" ht="30" customHeight="1" outlineLevel="1">
      <c r="B24" s="36" t="b">
        <f t="shared" si="3"/>
        <v>1</v>
      </c>
      <c r="C24" s="251"/>
      <c r="D24" s="262"/>
      <c r="E24" s="253" t="s">
        <v>161</v>
      </c>
      <c r="F24" s="254" t="s">
        <v>771</v>
      </c>
      <c r="G24" s="254" t="s">
        <v>771</v>
      </c>
      <c r="H24" s="254" t="s">
        <v>771</v>
      </c>
      <c r="I24" s="255" t="s">
        <v>159</v>
      </c>
      <c r="J24" s="256" t="s">
        <v>782</v>
      </c>
      <c r="K24" s="254" t="str">
        <f t="shared" si="2"/>
        <v>A04AS190-00002</v>
      </c>
      <c r="L24" s="257"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7" t="str" cm="1">
        <f t="array" ref="M24">INDEX(_xlfn._xlws.FILTER('4.P S-WM'!H:H,('4.P S-WM'!$D:$D=$I24)*('4.P S-WM'!$E:$E=$J24)),1)</f>
        <v>600x600</v>
      </c>
      <c r="N24" s="257" t="str" cm="1">
        <f t="array" ref="N24">INDEX(_xlfn._xlws.FILTER('4.P S-WM'!I:I,('4.P S-WM'!$D:$D=$I24)*('4.P S-WM'!$E:$E=$J24)),1)</f>
        <v>M2</v>
      </c>
      <c r="O24" s="258">
        <v>366.69400000000002</v>
      </c>
      <c r="P24" s="259" t="str" cm="1">
        <f t="array" ref="P24">INDEX('3.S Family'!$L$1:$AH$200,MIN(IF(('3.S Family'!$L$1:$L$200=$P$7),ROW('3.S Family'!$L$1:$L$200))),MATCH($I24,'3.S Family'!$6:$6,0)-11)</f>
        <v>=A</v>
      </c>
      <c r="Q24" s="260"/>
      <c r="R24" s="69"/>
    </row>
    <row r="25" spans="1:48" ht="30" customHeight="1">
      <c r="A25" s="242" t="b">
        <v>1</v>
      </c>
      <c r="B25" s="242" t="b">
        <f>IF(A25=TRUE, TRUE, FALSE)</f>
        <v>1</v>
      </c>
      <c r="C25" s="230"/>
      <c r="D25" s="263" t="s">
        <v>783</v>
      </c>
      <c r="E25" s="244"/>
      <c r="F25" s="245"/>
      <c r="G25" s="245"/>
      <c r="H25" s="245"/>
      <c r="I25" s="246"/>
      <c r="J25" s="244"/>
      <c r="K25" s="247"/>
      <c r="L25" s="248"/>
      <c r="M25" s="245"/>
      <c r="N25" s="245"/>
      <c r="O25" s="249"/>
      <c r="P25" s="245"/>
      <c r="Q25" s="250"/>
      <c r="R25" s="69"/>
    </row>
    <row r="26" spans="1:48" ht="30" customHeight="1" outlineLevel="1">
      <c r="B26" s="36" t="b">
        <f>IF(B$25=TRUE, TRUE, FALSE)</f>
        <v>1</v>
      </c>
      <c r="C26" s="251"/>
      <c r="D26" s="252"/>
      <c r="E26" s="253" t="s">
        <v>161</v>
      </c>
      <c r="F26" s="254" t="s">
        <v>771</v>
      </c>
      <c r="G26" s="254" t="s">
        <v>771</v>
      </c>
      <c r="H26" s="254" t="s">
        <v>771</v>
      </c>
      <c r="I26" s="255" t="s">
        <v>157</v>
      </c>
      <c r="J26" s="256" t="s">
        <v>784</v>
      </c>
      <c r="K26" s="254" t="str">
        <f t="shared" ref="K26:K32" si="4">LEFT(L26,14)</f>
        <v>A04AS168-00001</v>
      </c>
      <c r="L26" s="257" t="str" cm="1">
        <f t="array" ref="L26">INDEX(_xlfn._xlws.FILTER('4.P S-WM'!G:G,('4.P S-WM'!$D:$D=$I26)*('4.P S-WM'!$E:$E=$J26)),1)</f>
        <v>A04AS168-00001 Finishing Work Exterior/Interior Finish Work Screed      w/o Welded Wire Fabric  THK&lt;50mm</v>
      </c>
      <c r="M26" s="257" cm="1">
        <f t="array" ref="M26">INDEX(_xlfn._xlws.FILTER('4.P S-WM'!H:H,('4.P S-WM'!$D:$D=$I26)*('4.P S-WM'!$E:$E=$J26)),1)</f>
        <v>0</v>
      </c>
      <c r="N26" s="257" t="str" cm="1">
        <f t="array" ref="N26">INDEX(_xlfn._xlws.FILTER('4.P S-WM'!I:I,('4.P S-WM'!$D:$D=$I26)*('4.P S-WM'!$E:$E=$J26)),1)</f>
        <v>M2</v>
      </c>
      <c r="O26" s="258">
        <v>0</v>
      </c>
      <c r="P26" s="259"/>
      <c r="Q26" s="260"/>
      <c r="R26" s="69"/>
    </row>
    <row r="27" spans="1:48" ht="30" customHeight="1" outlineLevel="1">
      <c r="B27" s="36" t="b">
        <f t="shared" ref="B27:B32" si="5">IF(B$25=TRUE, TRUE, FALSE)</f>
        <v>1</v>
      </c>
      <c r="C27" s="251"/>
      <c r="D27" s="252"/>
      <c r="E27" s="253" t="s">
        <v>161</v>
      </c>
      <c r="F27" s="254" t="s">
        <v>771</v>
      </c>
      <c r="G27" s="254" t="s">
        <v>771</v>
      </c>
      <c r="H27" s="254" t="s">
        <v>771</v>
      </c>
      <c r="I27" s="255" t="s">
        <v>157</v>
      </c>
      <c r="J27" s="256" t="s">
        <v>780</v>
      </c>
      <c r="K27" s="254" t="str">
        <f t="shared" si="4"/>
        <v>A04AN083-00004</v>
      </c>
      <c r="L27" s="257" t="str" cm="1">
        <f t="array" ref="L27">INDEX(_xlfn._xlws.FILTER('4.P S-WM'!G:G,('4.P S-WM'!$D:$D=$I27)*('4.P S-WM'!$E:$E=$J27)),1)</f>
        <v xml:space="preserve">A04AN083-00004 Finishing Work Tile Work Floor Tile Vinyl Tile     w/ Mortar Bond Coat or Adhesive  </v>
      </c>
      <c r="M27" s="257" cm="1">
        <f t="array" ref="M27">INDEX(_xlfn._xlws.FILTER('4.P S-WM'!H:H,('4.P S-WM'!$D:$D=$I27)*('4.P S-WM'!$E:$E=$J27)),1)</f>
        <v>0</v>
      </c>
      <c r="N27" s="257" t="str" cm="1">
        <f t="array" ref="N27">INDEX(_xlfn._xlws.FILTER('4.P S-WM'!I:I,('4.P S-WM'!$D:$D=$I27)*('4.P S-WM'!$E:$E=$J27)),1)</f>
        <v>M2</v>
      </c>
      <c r="O27" s="258">
        <v>11.656000000000001</v>
      </c>
      <c r="P27" s="259" t="str" cm="1">
        <f t="array" ref="P27">INDEX('3.S Family'!$L$1:$AH$200,MIN(IF(('3.S Family'!$L$1:$L$200=$P$7),ROW('3.S Family'!$L$1:$L$200))),MATCH($I27,'3.S Family'!$6:$6,0)-11)</f>
        <v>=A</v>
      </c>
      <c r="Q27" s="260"/>
      <c r="R27" s="69"/>
      <c r="AV27" s="36">
        <f>'2.C Input'!E23</f>
        <v>0.1</v>
      </c>
    </row>
    <row r="28" spans="1:48" ht="30" customHeight="1" outlineLevel="1">
      <c r="B28" s="36" t="b">
        <f t="shared" si="5"/>
        <v>1</v>
      </c>
      <c r="C28" s="251"/>
      <c r="D28" s="252"/>
      <c r="E28" s="253" t="s">
        <v>161</v>
      </c>
      <c r="F28" s="254" t="s">
        <v>771</v>
      </c>
      <c r="G28" s="254" t="s">
        <v>771</v>
      </c>
      <c r="H28" s="254" t="s">
        <v>771</v>
      </c>
      <c r="I28" s="255" t="s">
        <v>157</v>
      </c>
      <c r="J28" s="256" t="s">
        <v>785</v>
      </c>
      <c r="K28" s="254" t="str">
        <f t="shared" si="4"/>
        <v>A04AS172-00001</v>
      </c>
      <c r="L28" s="257" t="str" cm="1">
        <f t="array" ref="L28">INDEX(_xlfn._xlws.FILTER('4.P S-WM'!G:G,('4.P S-WM'!$D:$D=$I28)*('4.P S-WM'!$E:$E=$J28)),1)</f>
        <v xml:space="preserve">A04AS172-00001 Finishing Work Exterior/Interior Finish Work Entrance Floor Mats and Frame        </v>
      </c>
      <c r="M28" s="257" cm="1">
        <f t="array" ref="M28">INDEX(_xlfn._xlws.FILTER('4.P S-WM'!H:H,('4.P S-WM'!$D:$D=$I28)*('4.P S-WM'!$E:$E=$J28)),1)</f>
        <v>0</v>
      </c>
      <c r="N28" s="257" t="str" cm="1">
        <f t="array" ref="N28">INDEX(_xlfn._xlws.FILTER('4.P S-WM'!I:I,('4.P S-WM'!$D:$D=$I28)*('4.P S-WM'!$E:$E=$J28)),1)</f>
        <v>M2</v>
      </c>
      <c r="O28" s="258">
        <v>11.656000000000001</v>
      </c>
      <c r="P28" s="259" t="str" cm="1">
        <f t="array" ref="P28">INDEX('3.S Family'!$L$1:$AH$200,MIN(IF(('3.S Family'!$L$1:$L$200=$P$7),ROW('3.S Family'!$L$1:$L$200))),MATCH($I28,'3.S Family'!$6:$6,0)-11)</f>
        <v>=A</v>
      </c>
      <c r="Q28" s="260"/>
      <c r="R28" s="69"/>
    </row>
    <row r="29" spans="1:48" ht="30" customHeight="1" outlineLevel="1">
      <c r="B29" s="36" t="b">
        <f t="shared" si="5"/>
        <v>1</v>
      </c>
      <c r="C29" s="251"/>
      <c r="D29" s="252"/>
      <c r="E29" s="253" t="s">
        <v>161</v>
      </c>
      <c r="F29" s="254" t="s">
        <v>771</v>
      </c>
      <c r="G29" s="254" t="s">
        <v>771</v>
      </c>
      <c r="H29" s="254" t="s">
        <v>771</v>
      </c>
      <c r="I29" s="255" t="s">
        <v>158</v>
      </c>
      <c r="J29" s="256" t="s">
        <v>780</v>
      </c>
      <c r="K29" s="254" t="str">
        <f t="shared" si="4"/>
        <v>A04AN084-00013</v>
      </c>
      <c r="L29" s="257" t="str" cm="1">
        <f t="array" ref="L29">INDEX(_xlfn._xlws.FILTER('4.P S-WM'!G:G,('4.P S-WM'!$D:$D=$I29)*('4.P S-WM'!$E:$E=$J29)),1)</f>
        <v>A04AN084-00013 Finishing Work Tile Work Skirt Tile Vinyl Tile     w/ Mortar Bond Coat or Adhesive  H&lt;150mm</v>
      </c>
      <c r="M29" s="257" t="str" cm="1">
        <f t="array" ref="M29">INDEX(_xlfn._xlws.FILTER('4.P S-WM'!H:H,('4.P S-WM'!$D:$D=$I29)*('4.P S-WM'!$E:$E=$J29)),1)</f>
        <v>H=100</v>
      </c>
      <c r="N29" s="257" t="str" cm="1">
        <f t="array" ref="N29">INDEX(_xlfn._xlws.FILTER('4.P S-WM'!I:I,('4.P S-WM'!$D:$D=$I29)*('4.P S-WM'!$E:$E=$J29)),1)</f>
        <v>M</v>
      </c>
      <c r="O29" s="258">
        <v>19.347999999999999</v>
      </c>
      <c r="P29" s="259" t="str" cm="1">
        <f t="array" ref="P29">INDEX('3.S Family'!$L$1:$AH$200,MIN(IF(('3.S Family'!$L$1:$L$200=$P$7),ROW('3.S Family'!$L$1:$L$200))),MATCH($I29,'3.S Family'!$6:$6,0)-11)</f>
        <v>=P/10**3</v>
      </c>
      <c r="Q29" s="260"/>
      <c r="R29" s="69"/>
    </row>
    <row r="30" spans="1:48" ht="30" customHeight="1" outlineLevel="1">
      <c r="B30" s="36" t="b">
        <f t="shared" si="5"/>
        <v>1</v>
      </c>
      <c r="C30" s="251"/>
      <c r="D30" s="252"/>
      <c r="E30" s="253" t="s">
        <v>161</v>
      </c>
      <c r="F30" s="254" t="s">
        <v>771</v>
      </c>
      <c r="G30" s="254" t="s">
        <v>771</v>
      </c>
      <c r="H30" s="254" t="s">
        <v>771</v>
      </c>
      <c r="I30" s="255" t="s">
        <v>113</v>
      </c>
      <c r="J30" s="256" t="s">
        <v>774</v>
      </c>
      <c r="K30" s="254" t="str">
        <f t="shared" si="4"/>
        <v>A04AT198-00002</v>
      </c>
      <c r="L30" s="257" t="str" cm="1">
        <f t="array" ref="L30">INDEX(_xlfn._xlws.FILTER('4.P S-WM'!G:G,('4.P S-WM'!$D:$D=$I30)*('4.P S-WM'!$E:$E=$J30)),1)</f>
        <v xml:space="preserve">A04AT198-00002 Finishing Work Plastering Work Plastering     for Internal Masonry Wall   </v>
      </c>
      <c r="M30" s="257" cm="1">
        <f t="array" ref="M30">INDEX(_xlfn._xlws.FILTER('4.P S-WM'!H:H,('4.P S-WM'!$D:$D=$I30)*('4.P S-WM'!$E:$E=$J30)),1)</f>
        <v>0</v>
      </c>
      <c r="N30" s="257" t="str" cm="1">
        <f t="array" ref="N30">INDEX(_xlfn._xlws.FILTER('4.P S-WM'!I:I,('4.P S-WM'!$D:$D=$I30)*('4.P S-WM'!$E:$E=$J30)),1)</f>
        <v>M2</v>
      </c>
      <c r="O30" s="258">
        <v>52.239600000000003</v>
      </c>
      <c r="P30" s="259" t="str" cm="1">
        <f t="array" ref="P30">INDEX('3.S Family'!$L$1:$AH$200,MIN(IF(('3.S Family'!$L$1:$L$200=$P$7),ROW('3.S Family'!$L$1:$L$200))),MATCH($I30,'3.S Family'!$6:$6,0)-11)</f>
        <v>=P*H/10**6</v>
      </c>
      <c r="Q30" s="260"/>
      <c r="R30" s="69"/>
    </row>
    <row r="31" spans="1:48" ht="30" customHeight="1" outlineLevel="1">
      <c r="B31" s="36" t="b">
        <f t="shared" si="5"/>
        <v>1</v>
      </c>
      <c r="C31" s="251"/>
      <c r="D31" s="252"/>
      <c r="E31" s="253" t="s">
        <v>161</v>
      </c>
      <c r="F31" s="254" t="s">
        <v>771</v>
      </c>
      <c r="G31" s="254" t="s">
        <v>771</v>
      </c>
      <c r="H31" s="254" t="s">
        <v>771</v>
      </c>
      <c r="I31" s="255" t="s">
        <v>113</v>
      </c>
      <c r="J31" s="256" t="s">
        <v>775</v>
      </c>
      <c r="K31" s="254" t="str">
        <f t="shared" si="4"/>
        <v>A04AM078-00001</v>
      </c>
      <c r="L31" s="257" t="str" cm="1">
        <f t="array" ref="L31">INDEX(_xlfn._xlws.FILTER('4.P S-WM'!G:G,('4.P S-WM'!$D:$D=$I31)*('4.P S-WM'!$E:$E=$J31)),1)</f>
        <v xml:space="preserve">A04AM078-00001 Finishing Work Painting Work Internal Wall Painting Acrylic Emulsion Paint       </v>
      </c>
      <c r="M31" s="257" cm="1">
        <f t="array" ref="M31">INDEX(_xlfn._xlws.FILTER('4.P S-WM'!H:H,('4.P S-WM'!$D:$D=$I31)*('4.P S-WM'!$E:$E=$J31)),1)</f>
        <v>0</v>
      </c>
      <c r="N31" s="257" t="str" cm="1">
        <f t="array" ref="N31">INDEX(_xlfn._xlws.FILTER('4.P S-WM'!I:I,('4.P S-WM'!$D:$D=$I31)*('4.P S-WM'!$E:$E=$J31)),1)</f>
        <v>M2</v>
      </c>
      <c r="O31" s="258">
        <v>52.239600000000003</v>
      </c>
      <c r="P31" s="259" t="str" cm="1">
        <f t="array" ref="P31">INDEX('3.S Family'!$L$1:$AH$200,MIN(IF(('3.S Family'!$L$1:$L$200=$P$7),ROW('3.S Family'!$L$1:$L$200))),MATCH($I31,'3.S Family'!$6:$6,0)-11)</f>
        <v>=P*H/10**6</v>
      </c>
      <c r="Q31" s="260"/>
      <c r="R31" s="69"/>
    </row>
    <row r="32" spans="1:48" ht="30" customHeight="1" outlineLevel="1">
      <c r="B32" s="36" t="b">
        <f t="shared" si="5"/>
        <v>1</v>
      </c>
      <c r="C32" s="251"/>
      <c r="D32" s="262"/>
      <c r="E32" s="253" t="s">
        <v>161</v>
      </c>
      <c r="F32" s="254" t="s">
        <v>771</v>
      </c>
      <c r="G32" s="254" t="s">
        <v>771</v>
      </c>
      <c r="H32" s="254" t="s">
        <v>771</v>
      </c>
      <c r="I32" s="255" t="s">
        <v>159</v>
      </c>
      <c r="J32" s="256" t="s">
        <v>782</v>
      </c>
      <c r="K32" s="254" t="str">
        <f t="shared" si="4"/>
        <v>A04AS190-00002</v>
      </c>
      <c r="L32" s="257"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7" t="str" cm="1">
        <f t="array" ref="M32">INDEX(_xlfn._xlws.FILTER('4.P S-WM'!H:H,('4.P S-WM'!$D:$D=$I32)*('4.P S-WM'!$E:$E=$J32)),1)</f>
        <v>600x600</v>
      </c>
      <c r="N32" s="257" t="str" cm="1">
        <f t="array" ref="N32">INDEX(_xlfn._xlws.FILTER('4.P S-WM'!I:I,('4.P S-WM'!$D:$D=$I32)*('4.P S-WM'!$E:$E=$J32)),1)</f>
        <v>M2</v>
      </c>
      <c r="O32" s="258">
        <v>11.656000000000001</v>
      </c>
      <c r="P32" s="259" t="str" cm="1">
        <f t="array" ref="P32">INDEX('3.S Family'!$L$1:$AH$200,MIN(IF(('3.S Family'!$L$1:$L$200=$P$7),ROW('3.S Family'!$L$1:$L$200))),MATCH($I32,'3.S Family'!$6:$6,0)-11)</f>
        <v>=A</v>
      </c>
      <c r="Q32" s="260"/>
      <c r="R32" s="69"/>
    </row>
    <row r="33" spans="1:18" ht="30" customHeight="1">
      <c r="A33" s="242" t="b">
        <v>1</v>
      </c>
      <c r="B33" s="242" t="b">
        <f>IF(A33=TRUE, TRUE, FALSE)</f>
        <v>1</v>
      </c>
      <c r="C33" s="230"/>
      <c r="D33" s="264" t="s">
        <v>786</v>
      </c>
      <c r="E33" s="244"/>
      <c r="F33" s="245"/>
      <c r="G33" s="245"/>
      <c r="H33" s="245"/>
      <c r="I33" s="246"/>
      <c r="J33" s="244"/>
      <c r="K33" s="247"/>
      <c r="L33" s="248"/>
      <c r="M33" s="245"/>
      <c r="N33" s="245"/>
      <c r="O33" s="249"/>
      <c r="P33" s="245"/>
      <c r="Q33" s="250"/>
      <c r="R33" s="69"/>
    </row>
    <row r="34" spans="1:18" ht="30" customHeight="1" outlineLevel="1">
      <c r="B34" s="36" t="b">
        <f>IF(B$33=TRUE, TRUE, FALSE)</f>
        <v>1</v>
      </c>
      <c r="C34" s="251"/>
      <c r="D34" s="252"/>
      <c r="E34" s="253" t="s">
        <v>161</v>
      </c>
      <c r="F34" s="254" t="s">
        <v>771</v>
      </c>
      <c r="G34" s="254" t="s">
        <v>771</v>
      </c>
      <c r="H34" s="254" t="s">
        <v>771</v>
      </c>
      <c r="I34" s="255" t="s">
        <v>157</v>
      </c>
      <c r="J34" s="256" t="s">
        <v>784</v>
      </c>
      <c r="K34" s="254" t="str">
        <f t="shared" ref="K34:K39" si="6">LEFT(L34,14)</f>
        <v>A04AS168-00001</v>
      </c>
      <c r="L34" s="257" t="str" cm="1">
        <f t="array" ref="L34">INDEX(_xlfn._xlws.FILTER('4.P S-WM'!G:G,('4.P S-WM'!$D:$D=$I34)*('4.P S-WM'!$E:$E=$J34)),1)</f>
        <v>A04AS168-00001 Finishing Work Exterior/Interior Finish Work Screed      w/o Welded Wire Fabric  THK&lt;50mm</v>
      </c>
      <c r="M34" s="257" cm="1">
        <f t="array" ref="M34">INDEX(_xlfn._xlws.FILTER('4.P S-WM'!H:H,('4.P S-WM'!$D:$D=$I34)*('4.P S-WM'!$E:$E=$J34)),1)</f>
        <v>0</v>
      </c>
      <c r="N34" s="257" t="str" cm="1">
        <f t="array" ref="N34">INDEX(_xlfn._xlws.FILTER('4.P S-WM'!I:I,('4.P S-WM'!$D:$D=$I34)*('4.P S-WM'!$E:$E=$J34)),1)</f>
        <v>M2</v>
      </c>
      <c r="O34" s="258">
        <v>185.34700000000001</v>
      </c>
      <c r="P34" s="259" t="str" cm="1">
        <f t="array" ref="P34">INDEX('3.S Family'!$L$1:$AH$200,MIN(IF(('3.S Family'!$L$1:$L$200=$P$7),ROW('3.S Family'!$L$1:$L$200))),MATCH($I34,'3.S Family'!$6:$6,0)-11)</f>
        <v>=A</v>
      </c>
      <c r="Q34" s="260"/>
      <c r="R34" s="69"/>
    </row>
    <row r="35" spans="1:18" ht="30" customHeight="1" outlineLevel="1">
      <c r="B35" s="36" t="b">
        <f t="shared" ref="B35:B39" si="7">IF(B$33=TRUE, TRUE, FALSE)</f>
        <v>1</v>
      </c>
      <c r="C35" s="251"/>
      <c r="D35" s="252"/>
      <c r="E35" s="253" t="s">
        <v>161</v>
      </c>
      <c r="F35" s="254" t="s">
        <v>771</v>
      </c>
      <c r="G35" s="254" t="s">
        <v>771</v>
      </c>
      <c r="H35" s="254" t="s">
        <v>771</v>
      </c>
      <c r="I35" s="255" t="s">
        <v>157</v>
      </c>
      <c r="J35" s="256" t="s">
        <v>780</v>
      </c>
      <c r="K35" s="254" t="str">
        <f t="shared" si="6"/>
        <v>A04AN083-00004</v>
      </c>
      <c r="L35" s="257" t="str" cm="1">
        <f t="array" ref="L35">INDEX(_xlfn._xlws.FILTER('4.P S-WM'!G:G,('4.P S-WM'!$D:$D=$I35)*('4.P S-WM'!$E:$E=$J35)),1)</f>
        <v xml:space="preserve">A04AN083-00004 Finishing Work Tile Work Floor Tile Vinyl Tile     w/ Mortar Bond Coat or Adhesive  </v>
      </c>
      <c r="M35" s="257" cm="1">
        <f t="array" ref="M35">INDEX(_xlfn._xlws.FILTER('4.P S-WM'!H:H,('4.P S-WM'!$D:$D=$I35)*('4.P S-WM'!$E:$E=$J35)),1)</f>
        <v>0</v>
      </c>
      <c r="N35" s="257" t="str" cm="1">
        <f t="array" ref="N35">INDEX(_xlfn._xlws.FILTER('4.P S-WM'!I:I,('4.P S-WM'!$D:$D=$I35)*('4.P S-WM'!$E:$E=$J35)),1)</f>
        <v>M2</v>
      </c>
      <c r="O35" s="258">
        <v>185.34700000000001</v>
      </c>
      <c r="P35" s="259" t="str" cm="1">
        <f t="array" ref="P35">INDEX('3.S Family'!$L$1:$AH$200,MIN(IF(('3.S Family'!$L$1:$L$200=$P$7),ROW('3.S Family'!$L$1:$L$200))),MATCH($I35,'3.S Family'!$6:$6,0)-11)</f>
        <v>=A</v>
      </c>
      <c r="Q35" s="260"/>
      <c r="R35" s="69"/>
    </row>
    <row r="36" spans="1:18" ht="30" customHeight="1" outlineLevel="1">
      <c r="B36" s="36" t="b">
        <f t="shared" si="7"/>
        <v>1</v>
      </c>
      <c r="C36" s="251"/>
      <c r="D36" s="252"/>
      <c r="E36" s="253" t="s">
        <v>161</v>
      </c>
      <c r="F36" s="254" t="s">
        <v>771</v>
      </c>
      <c r="G36" s="254" t="s">
        <v>771</v>
      </c>
      <c r="H36" s="254" t="s">
        <v>771</v>
      </c>
      <c r="I36" s="255" t="s">
        <v>158</v>
      </c>
      <c r="J36" s="256" t="s">
        <v>780</v>
      </c>
      <c r="K36" s="254" t="str">
        <f t="shared" si="6"/>
        <v>A04AN084-00013</v>
      </c>
      <c r="L36" s="257" t="str" cm="1">
        <f t="array" ref="L36">INDEX(_xlfn._xlws.FILTER('4.P S-WM'!G:G,('4.P S-WM'!$D:$D=$I36)*('4.P S-WM'!$E:$E=$J36)),1)</f>
        <v>A04AN084-00013 Finishing Work Tile Work Skirt Tile Vinyl Tile     w/ Mortar Bond Coat or Adhesive  H&lt;150mm</v>
      </c>
      <c r="M36" s="257" t="str" cm="1">
        <f t="array" ref="M36">INDEX(_xlfn._xlws.FILTER('4.P S-WM'!H:H,('4.P S-WM'!$D:$D=$I36)*('4.P S-WM'!$E:$E=$J36)),1)</f>
        <v>H=100</v>
      </c>
      <c r="N36" s="257" t="str" cm="1">
        <f t="array" ref="N36">INDEX(_xlfn._xlws.FILTER('4.P S-WM'!I:I,('4.P S-WM'!$D:$D=$I36)*('4.P S-WM'!$E:$E=$J36)),1)</f>
        <v>M</v>
      </c>
      <c r="O36" s="258">
        <v>201.06283300000001</v>
      </c>
      <c r="P36" s="259" t="str" cm="1">
        <f t="array" ref="P36">INDEX('3.S Family'!$L$1:$AH$200,MIN(IF(('3.S Family'!$L$1:$L$200=$P$7),ROW('3.S Family'!$L$1:$L$200))),MATCH($I36,'3.S Family'!$6:$6,0)-11)</f>
        <v>=P/10**3</v>
      </c>
      <c r="Q36" s="260"/>
      <c r="R36" s="69"/>
    </row>
    <row r="37" spans="1:18" ht="30" customHeight="1" outlineLevel="1">
      <c r="B37" s="36" t="b">
        <f t="shared" si="7"/>
        <v>1</v>
      </c>
      <c r="C37" s="251"/>
      <c r="D37" s="252"/>
      <c r="E37" s="253" t="s">
        <v>161</v>
      </c>
      <c r="F37" s="254" t="s">
        <v>771</v>
      </c>
      <c r="G37" s="254" t="s">
        <v>771</v>
      </c>
      <c r="H37" s="254" t="s">
        <v>771</v>
      </c>
      <c r="I37" s="255" t="s">
        <v>113</v>
      </c>
      <c r="J37" s="256" t="s">
        <v>774</v>
      </c>
      <c r="K37" s="254" t="str">
        <f t="shared" si="6"/>
        <v>A04AT198-00002</v>
      </c>
      <c r="L37" s="257" t="str" cm="1">
        <f t="array" ref="L37">INDEX(_xlfn._xlws.FILTER('4.P S-WM'!G:G,('4.P S-WM'!$D:$D=$I37)*('4.P S-WM'!$E:$E=$J37)),1)</f>
        <v xml:space="preserve">A04AT198-00002 Finishing Work Plastering Work Plastering     for Internal Masonry Wall   </v>
      </c>
      <c r="M37" s="257" cm="1">
        <f t="array" ref="M37">INDEX(_xlfn._xlws.FILTER('4.P S-WM'!H:H,('4.P S-WM'!$D:$D=$I37)*('4.P S-WM'!$E:$E=$J37)),1)</f>
        <v>0</v>
      </c>
      <c r="N37" s="257" t="str" cm="1">
        <f t="array" ref="N37">INDEX(_xlfn._xlws.FILTER('4.P S-WM'!I:I,('4.P S-WM'!$D:$D=$I37)*('4.P S-WM'!$E:$E=$J37)),1)</f>
        <v>M2</v>
      </c>
      <c r="O37" s="258">
        <v>542.86964909999995</v>
      </c>
      <c r="P37" s="259" t="str" cm="1">
        <f t="array" ref="P37">INDEX('3.S Family'!$L$1:$AH$200,MIN(IF(('3.S Family'!$L$1:$L$200=$P$7),ROW('3.S Family'!$L$1:$L$200))),MATCH($I37,'3.S Family'!$6:$6,0)-11)</f>
        <v>=P*H/10**6</v>
      </c>
      <c r="Q37" s="260"/>
      <c r="R37" s="69"/>
    </row>
    <row r="38" spans="1:18" ht="30" customHeight="1" outlineLevel="1">
      <c r="B38" s="36" t="b">
        <f t="shared" si="7"/>
        <v>1</v>
      </c>
      <c r="C38" s="251"/>
      <c r="D38" s="252"/>
      <c r="E38" s="253" t="s">
        <v>161</v>
      </c>
      <c r="F38" s="254" t="s">
        <v>771</v>
      </c>
      <c r="G38" s="254" t="s">
        <v>771</v>
      </c>
      <c r="H38" s="254" t="s">
        <v>771</v>
      </c>
      <c r="I38" s="255" t="s">
        <v>113</v>
      </c>
      <c r="J38" s="256" t="s">
        <v>775</v>
      </c>
      <c r="K38" s="254" t="str">
        <f t="shared" si="6"/>
        <v>A04AM078-00001</v>
      </c>
      <c r="L38" s="257" t="str" cm="1">
        <f t="array" ref="L38">INDEX(_xlfn._xlws.FILTER('4.P S-WM'!G:G,('4.P S-WM'!$D:$D=$I38)*('4.P S-WM'!$E:$E=$J38)),1)</f>
        <v xml:space="preserve">A04AM078-00001 Finishing Work Painting Work Internal Wall Painting Acrylic Emulsion Paint       </v>
      </c>
      <c r="M38" s="257" cm="1">
        <f t="array" ref="M38">INDEX(_xlfn._xlws.FILTER('4.P S-WM'!H:H,('4.P S-WM'!$D:$D=$I38)*('4.P S-WM'!$E:$E=$J38)),1)</f>
        <v>0</v>
      </c>
      <c r="N38" s="257" t="str" cm="1">
        <f t="array" ref="N38">INDEX(_xlfn._xlws.FILTER('4.P S-WM'!I:I,('4.P S-WM'!$D:$D=$I38)*('4.P S-WM'!$E:$E=$J38)),1)</f>
        <v>M2</v>
      </c>
      <c r="O38" s="258">
        <v>542.86964909999995</v>
      </c>
      <c r="P38" s="259" t="str" cm="1">
        <f t="array" ref="P38">INDEX('3.S Family'!$L$1:$AH$200,MIN(IF(('3.S Family'!$L$1:$L$200=$P$7),ROW('3.S Family'!$L$1:$L$200))),MATCH($I38,'3.S Family'!$6:$6,0)-11)</f>
        <v>=P*H/10**6</v>
      </c>
      <c r="Q38" s="260"/>
      <c r="R38" s="69"/>
    </row>
    <row r="39" spans="1:18" ht="30" customHeight="1" outlineLevel="1">
      <c r="B39" s="36" t="b">
        <f t="shared" si="7"/>
        <v>1</v>
      </c>
      <c r="C39" s="251"/>
      <c r="D39" s="262"/>
      <c r="E39" s="253" t="s">
        <v>161</v>
      </c>
      <c r="F39" s="254" t="s">
        <v>771</v>
      </c>
      <c r="G39" s="254" t="s">
        <v>771</v>
      </c>
      <c r="H39" s="254" t="s">
        <v>771</v>
      </c>
      <c r="I39" s="255" t="s">
        <v>159</v>
      </c>
      <c r="J39" s="256" t="s">
        <v>642</v>
      </c>
      <c r="K39" s="254" t="str">
        <f t="shared" si="6"/>
        <v>A04AS190-00002</v>
      </c>
      <c r="L39" s="257"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7" t="str" cm="1">
        <f t="array" ref="M39">INDEX(_xlfn._xlws.FILTER('4.P S-WM'!H:H,('4.P S-WM'!$D:$D=$I39)*('4.P S-WM'!$E:$E=$J39)),1)</f>
        <v>600x600</v>
      </c>
      <c r="N39" s="257" t="str" cm="1">
        <f t="array" ref="N39">INDEX(_xlfn._xlws.FILTER('4.P S-WM'!I:I,('4.P S-WM'!$D:$D=$I39)*('4.P S-WM'!$E:$E=$J39)),1)</f>
        <v>M2</v>
      </c>
      <c r="O39" s="258">
        <v>185.34700000000001</v>
      </c>
      <c r="P39" s="259" t="str" cm="1">
        <f t="array" ref="P39">INDEX('3.S Family'!$L$1:$AH$200,MIN(IF(('3.S Family'!$L$1:$L$200=$P$7),ROW('3.S Family'!$L$1:$L$200))),MATCH($I39,'3.S Family'!$6:$6,0)-11)</f>
        <v>=A</v>
      </c>
      <c r="Q39" s="260"/>
      <c r="R39" s="69"/>
    </row>
    <row r="40" spans="1:18" ht="30" customHeight="1">
      <c r="A40" s="242" t="b">
        <v>1</v>
      </c>
      <c r="B40" s="242" t="b">
        <f>IF(A40=TRUE, TRUE, FALSE)</f>
        <v>1</v>
      </c>
      <c r="C40" s="230"/>
      <c r="D40" s="265" t="s">
        <v>787</v>
      </c>
      <c r="E40" s="244"/>
      <c r="F40" s="245"/>
      <c r="G40" s="245"/>
      <c r="H40" s="245"/>
      <c r="I40" s="246"/>
      <c r="J40" s="244"/>
      <c r="K40" s="247"/>
      <c r="L40" s="248"/>
      <c r="M40" s="245"/>
      <c r="N40" s="245"/>
      <c r="O40" s="249"/>
      <c r="P40" s="245"/>
      <c r="Q40" s="250"/>
      <c r="R40" s="69"/>
    </row>
    <row r="41" spans="1:18" ht="30" customHeight="1" outlineLevel="1">
      <c r="B41" s="36" t="b">
        <f>IF(B$40=TRUE, TRUE, FALSE)</f>
        <v>1</v>
      </c>
      <c r="C41" s="251"/>
      <c r="D41" s="252"/>
      <c r="E41" s="253" t="s">
        <v>161</v>
      </c>
      <c r="F41" s="254" t="s">
        <v>771</v>
      </c>
      <c r="G41" s="254" t="s">
        <v>771</v>
      </c>
      <c r="H41" s="254" t="s">
        <v>771</v>
      </c>
      <c r="I41" s="255" t="s">
        <v>157</v>
      </c>
      <c r="J41" s="256" t="s">
        <v>784</v>
      </c>
      <c r="K41" s="254" t="str">
        <f t="shared" ref="K41:K46" si="8">LEFT(L41,14)</f>
        <v>A04AS168-00001</v>
      </c>
      <c r="L41" s="257" t="str" cm="1">
        <f t="array" ref="L41">INDEX(_xlfn._xlws.FILTER('4.P S-WM'!G:G,('4.P S-WM'!$D:$D=$I41)*('4.P S-WM'!$E:$E=$J41)),1)</f>
        <v>A04AS168-00001 Finishing Work Exterior/Interior Finish Work Screed      w/o Welded Wire Fabric  THK&lt;50mm</v>
      </c>
      <c r="M41" s="257" cm="1">
        <f t="array" ref="M41">INDEX(_xlfn._xlws.FILTER('4.P S-WM'!H:H,('4.P S-WM'!$D:$D=$I41)*('4.P S-WM'!$E:$E=$J41)),1)</f>
        <v>0</v>
      </c>
      <c r="N41" s="257" t="str" cm="1">
        <f t="array" ref="N41">INDEX(_xlfn._xlws.FILTER('4.P S-WM'!I:I,('4.P S-WM'!$D:$D=$I41)*('4.P S-WM'!$E:$E=$J41)),1)</f>
        <v>M2</v>
      </c>
      <c r="O41" s="258">
        <v>23.138999999999999</v>
      </c>
      <c r="P41" s="259" t="str" cm="1">
        <f t="array" ref="P41">INDEX('3.S Family'!$L$1:$AH$200,MIN(IF(('3.S Family'!$L$1:$L$200=$P$7),ROW('3.S Family'!$L$1:$L$200))),MATCH($I41,'3.S Family'!$6:$6,0)-11)</f>
        <v>=A</v>
      </c>
      <c r="Q41" s="260"/>
      <c r="R41" s="69"/>
    </row>
    <row r="42" spans="1:18" ht="30" customHeight="1" outlineLevel="1">
      <c r="B42" s="36" t="b">
        <f t="shared" ref="B42:B46" si="9">IF(B$40=TRUE, TRUE, FALSE)</f>
        <v>1</v>
      </c>
      <c r="C42" s="251"/>
      <c r="D42" s="252"/>
      <c r="E42" s="253" t="s">
        <v>161</v>
      </c>
      <c r="F42" s="254" t="s">
        <v>771</v>
      </c>
      <c r="G42" s="254" t="s">
        <v>771</v>
      </c>
      <c r="H42" s="254" t="s">
        <v>771</v>
      </c>
      <c r="I42" s="255" t="s">
        <v>157</v>
      </c>
      <c r="J42" s="256" t="s">
        <v>780</v>
      </c>
      <c r="K42" s="254" t="str">
        <f t="shared" si="8"/>
        <v>A04AN083-00004</v>
      </c>
      <c r="L42" s="257" t="str" cm="1">
        <f t="array" ref="L42">INDEX(_xlfn._xlws.FILTER('4.P S-WM'!G:G,('4.P S-WM'!$D:$D=$I42)*('4.P S-WM'!$E:$E=$J42)),1)</f>
        <v xml:space="preserve">A04AN083-00004 Finishing Work Tile Work Floor Tile Vinyl Tile     w/ Mortar Bond Coat or Adhesive  </v>
      </c>
      <c r="M42" s="257" cm="1">
        <f t="array" ref="M42">INDEX(_xlfn._xlws.FILTER('4.P S-WM'!H:H,('4.P S-WM'!$D:$D=$I42)*('4.P S-WM'!$E:$E=$J42)),1)</f>
        <v>0</v>
      </c>
      <c r="N42" s="257" t="str" cm="1">
        <f t="array" ref="N42">INDEX(_xlfn._xlws.FILTER('4.P S-WM'!I:I,('4.P S-WM'!$D:$D=$I42)*('4.P S-WM'!$E:$E=$J42)),1)</f>
        <v>M2</v>
      </c>
      <c r="O42" s="258">
        <v>23.138999999999999</v>
      </c>
      <c r="P42" s="259" t="str" cm="1">
        <f t="array" ref="P42">INDEX('3.S Family'!$L$1:$AH$200,MIN(IF(('3.S Family'!$L$1:$L$200=$P$7),ROW('3.S Family'!$L$1:$L$200))),MATCH($I42,'3.S Family'!$6:$6,0)-11)</f>
        <v>=A</v>
      </c>
      <c r="Q42" s="260"/>
      <c r="R42" s="69"/>
    </row>
    <row r="43" spans="1:18" ht="30" customHeight="1" outlineLevel="1">
      <c r="B43" s="36" t="b">
        <f t="shared" si="9"/>
        <v>1</v>
      </c>
      <c r="C43" s="251"/>
      <c r="D43" s="252"/>
      <c r="E43" s="253" t="s">
        <v>161</v>
      </c>
      <c r="F43" s="254" t="s">
        <v>771</v>
      </c>
      <c r="G43" s="254" t="s">
        <v>771</v>
      </c>
      <c r="H43" s="254" t="s">
        <v>771</v>
      </c>
      <c r="I43" s="255" t="s">
        <v>158</v>
      </c>
      <c r="J43" s="256" t="s">
        <v>780</v>
      </c>
      <c r="K43" s="254" t="str">
        <f t="shared" si="8"/>
        <v>A04AN084-00013</v>
      </c>
      <c r="L43" s="257" t="str" cm="1">
        <f t="array" ref="L43">INDEX(_xlfn._xlws.FILTER('4.P S-WM'!G:G,('4.P S-WM'!$D:$D=$I43)*('4.P S-WM'!$E:$E=$J43)),1)</f>
        <v>A04AN084-00013 Finishing Work Tile Work Skirt Tile Vinyl Tile     w/ Mortar Bond Coat or Adhesive  H&lt;150mm</v>
      </c>
      <c r="M43" s="257" t="str" cm="1">
        <f t="array" ref="M43">INDEX(_xlfn._xlws.FILTER('4.P S-WM'!H:H,('4.P S-WM'!$D:$D=$I43)*('4.P S-WM'!$E:$E=$J43)),1)</f>
        <v>H=100</v>
      </c>
      <c r="N43" s="257" t="str" cm="1">
        <f t="array" ref="N43">INDEX(_xlfn._xlws.FILTER('4.P S-WM'!I:I,('4.P S-WM'!$D:$D=$I43)*('4.P S-WM'!$E:$E=$J43)),1)</f>
        <v>M</v>
      </c>
      <c r="O43" s="258">
        <v>21.803999999999998</v>
      </c>
      <c r="P43" s="259" t="str" cm="1">
        <f t="array" ref="P43">INDEX('3.S Family'!$L$1:$AH$200,MIN(IF(('3.S Family'!$L$1:$L$200=$P$7),ROW('3.S Family'!$L$1:$L$200))),MATCH($I43,'3.S Family'!$6:$6,0)-11)</f>
        <v>=P/10**3</v>
      </c>
      <c r="Q43" s="260"/>
      <c r="R43" s="69"/>
    </row>
    <row r="44" spans="1:18" ht="30" customHeight="1" outlineLevel="1">
      <c r="B44" s="36" t="b">
        <f t="shared" si="9"/>
        <v>1</v>
      </c>
      <c r="C44" s="251"/>
      <c r="D44" s="252"/>
      <c r="E44" s="253" t="s">
        <v>161</v>
      </c>
      <c r="F44" s="254" t="s">
        <v>771</v>
      </c>
      <c r="G44" s="254" t="s">
        <v>771</v>
      </c>
      <c r="H44" s="254" t="s">
        <v>771</v>
      </c>
      <c r="I44" s="255" t="s">
        <v>113</v>
      </c>
      <c r="J44" s="256" t="s">
        <v>774</v>
      </c>
      <c r="K44" s="254" t="str">
        <f t="shared" si="8"/>
        <v>A04AT198-00002</v>
      </c>
      <c r="L44" s="257" t="str" cm="1">
        <f t="array" ref="L44">INDEX(_xlfn._xlws.FILTER('4.P S-WM'!G:G,('4.P S-WM'!$D:$D=$I44)*('4.P S-WM'!$E:$E=$J44)),1)</f>
        <v xml:space="preserve">A04AT198-00002 Finishing Work Plastering Work Plastering     for Internal Masonry Wall   </v>
      </c>
      <c r="M44" s="257" cm="1">
        <f t="array" ref="M44">INDEX(_xlfn._xlws.FILTER('4.P S-WM'!H:H,('4.P S-WM'!$D:$D=$I44)*('4.P S-WM'!$E:$E=$J44)),1)</f>
        <v>0</v>
      </c>
      <c r="N44" s="257" t="str" cm="1">
        <f t="array" ref="N44">INDEX(_xlfn._xlws.FILTER('4.P S-WM'!I:I,('4.P S-WM'!$D:$D=$I44)*('4.P S-WM'!$E:$E=$J44)),1)</f>
        <v>M2</v>
      </c>
      <c r="O44" s="258">
        <v>58.870800000000003</v>
      </c>
      <c r="P44" s="259" t="str" cm="1">
        <f t="array" ref="P44">INDEX('3.S Family'!$L$1:$AH$200,MIN(IF(('3.S Family'!$L$1:$L$200=$P$7),ROW('3.S Family'!$L$1:$L$200))),MATCH($I44,'3.S Family'!$6:$6,0)-11)</f>
        <v>=P*H/10**6</v>
      </c>
      <c r="Q44" s="260"/>
      <c r="R44" s="69"/>
    </row>
    <row r="45" spans="1:18" ht="30" customHeight="1" outlineLevel="1">
      <c r="B45" s="36" t="b">
        <f t="shared" si="9"/>
        <v>1</v>
      </c>
      <c r="C45" s="251"/>
      <c r="D45" s="252"/>
      <c r="E45" s="253" t="s">
        <v>161</v>
      </c>
      <c r="F45" s="254" t="s">
        <v>771</v>
      </c>
      <c r="G45" s="254" t="s">
        <v>771</v>
      </c>
      <c r="H45" s="254" t="s">
        <v>771</v>
      </c>
      <c r="I45" s="255" t="s">
        <v>113</v>
      </c>
      <c r="J45" s="256" t="s">
        <v>775</v>
      </c>
      <c r="K45" s="254" t="str">
        <f t="shared" si="8"/>
        <v>A04AM078-00001</v>
      </c>
      <c r="L45" s="257" t="str" cm="1">
        <f t="array" ref="L45">INDEX(_xlfn._xlws.FILTER('4.P S-WM'!G:G,('4.P S-WM'!$D:$D=$I45)*('4.P S-WM'!$E:$E=$J45)),1)</f>
        <v xml:space="preserve">A04AM078-00001 Finishing Work Painting Work Internal Wall Painting Acrylic Emulsion Paint       </v>
      </c>
      <c r="M45" s="257" cm="1">
        <f t="array" ref="M45">INDEX(_xlfn._xlws.FILTER('4.P S-WM'!H:H,('4.P S-WM'!$D:$D=$I45)*('4.P S-WM'!$E:$E=$J45)),1)</f>
        <v>0</v>
      </c>
      <c r="N45" s="257" t="str" cm="1">
        <f t="array" ref="N45">INDEX(_xlfn._xlws.FILTER('4.P S-WM'!I:I,('4.P S-WM'!$D:$D=$I45)*('4.P S-WM'!$E:$E=$J45)),1)</f>
        <v>M2</v>
      </c>
      <c r="O45" s="258">
        <v>58.870800000000003</v>
      </c>
      <c r="P45" s="259" t="str" cm="1">
        <f t="array" ref="P45">INDEX('3.S Family'!$L$1:$AH$200,MIN(IF(('3.S Family'!$L$1:$L$200=$P$7),ROW('3.S Family'!$L$1:$L$200))),MATCH($I45,'3.S Family'!$6:$6,0)-11)</f>
        <v>=P*H/10**6</v>
      </c>
      <c r="Q45" s="260"/>
      <c r="R45" s="69"/>
    </row>
    <row r="46" spans="1:18" ht="30" customHeight="1" outlineLevel="1">
      <c r="B46" s="36" t="b">
        <f t="shared" si="9"/>
        <v>1</v>
      </c>
      <c r="C46" s="251"/>
      <c r="D46" s="262"/>
      <c r="E46" s="253" t="s">
        <v>161</v>
      </c>
      <c r="F46" s="254" t="s">
        <v>771</v>
      </c>
      <c r="G46" s="254" t="s">
        <v>771</v>
      </c>
      <c r="H46" s="254" t="s">
        <v>771</v>
      </c>
      <c r="I46" s="255" t="s">
        <v>159</v>
      </c>
      <c r="J46" s="256" t="s">
        <v>788</v>
      </c>
      <c r="K46" s="254" t="str">
        <f t="shared" si="8"/>
        <v>A04AS191-00002</v>
      </c>
      <c r="L46" s="257"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7" t="str" cm="1">
        <f t="array" ref="M46">INDEX(_xlfn._xlws.FILTER('4.P S-WM'!H:H,('4.P S-WM'!$D:$D=$I46)*('4.P S-WM'!$E:$E=$J46)),1)</f>
        <v>600x600</v>
      </c>
      <c r="N46" s="257" t="str" cm="1">
        <f t="array" ref="N46">INDEX(_xlfn._xlws.FILTER('4.P S-WM'!I:I,('4.P S-WM'!$D:$D=$I46)*('4.P S-WM'!$E:$E=$J46)),1)</f>
        <v>M2</v>
      </c>
      <c r="O46" s="258">
        <v>23.138999999999999</v>
      </c>
      <c r="P46" s="259" t="str" cm="1">
        <f t="array" ref="P46">INDEX('3.S Family'!$L$1:$AH$200,MIN(IF(('3.S Family'!$L$1:$L$200=$P$7),ROW('3.S Family'!$L$1:$L$200))),MATCH($I46,'3.S Family'!$6:$6,0)-11)</f>
        <v>=A</v>
      </c>
      <c r="Q46" s="260"/>
      <c r="R46" s="69"/>
    </row>
    <row r="47" spans="1:18" ht="30" customHeight="1">
      <c r="A47" s="242" t="b">
        <v>1</v>
      </c>
      <c r="B47" s="242" t="b">
        <f>IF(A47=TRUE, TRUE, FALSE)</f>
        <v>1</v>
      </c>
      <c r="C47" s="230"/>
      <c r="D47" s="265" t="s">
        <v>789</v>
      </c>
      <c r="E47" s="244"/>
      <c r="F47" s="245"/>
      <c r="G47" s="245"/>
      <c r="H47" s="245"/>
      <c r="I47" s="246"/>
      <c r="J47" s="244"/>
      <c r="K47" s="247"/>
      <c r="L47" s="248"/>
      <c r="M47" s="245"/>
      <c r="N47" s="245"/>
      <c r="O47" s="249"/>
      <c r="P47" s="245"/>
      <c r="Q47" s="250"/>
      <c r="R47" s="69"/>
    </row>
    <row r="48" spans="1:18" ht="30" customHeight="1" outlineLevel="1">
      <c r="B48" s="36" t="b">
        <f>IF(B$47=TRUE, TRUE, FALSE)</f>
        <v>1</v>
      </c>
      <c r="C48" s="251"/>
      <c r="D48" s="252"/>
      <c r="E48" s="253" t="s">
        <v>161</v>
      </c>
      <c r="F48" s="254" t="s">
        <v>771</v>
      </c>
      <c r="G48" s="254" t="s">
        <v>771</v>
      </c>
      <c r="H48" s="254" t="s">
        <v>771</v>
      </c>
      <c r="I48" s="255" t="s">
        <v>157</v>
      </c>
      <c r="J48" s="256" t="s">
        <v>784</v>
      </c>
      <c r="K48" s="254" t="str">
        <f t="shared" ref="K48:K56" si="10">LEFT(L48,14)</f>
        <v>A04AS168-00001</v>
      </c>
      <c r="L48" s="257" t="str" cm="1">
        <f t="array" ref="L48">INDEX(_xlfn._xlws.FILTER('4.P S-WM'!G:G,('4.P S-WM'!$D:$D=$I48)*('4.P S-WM'!$E:$E=$J48)),1)</f>
        <v>A04AS168-00001 Finishing Work Exterior/Interior Finish Work Screed      w/o Welded Wire Fabric  THK&lt;50mm</v>
      </c>
      <c r="M48" s="257" cm="1">
        <f t="array" ref="M48">INDEX(_xlfn._xlws.FILTER('4.P S-WM'!H:H,('4.P S-WM'!$D:$D=$I48)*('4.P S-WM'!$E:$E=$J48)),1)</f>
        <v>0</v>
      </c>
      <c r="N48" s="257" t="str" cm="1">
        <f t="array" ref="N48">INDEX(_xlfn._xlws.FILTER('4.P S-WM'!I:I,('4.P S-WM'!$D:$D=$I48)*('4.P S-WM'!$E:$E=$J48)),1)</f>
        <v>M2</v>
      </c>
      <c r="O48" s="258">
        <v>28.218</v>
      </c>
      <c r="P48" s="259" t="str" cm="1">
        <f t="array" ref="P48">INDEX('3.S Family'!$L$1:$AH$200,MIN(IF(('3.S Family'!$L$1:$L$200=$P$7),ROW('3.S Family'!$L$1:$L$200))),MATCH($I48,'3.S Family'!$6:$6,0)-11)</f>
        <v>=A</v>
      </c>
      <c r="Q48" s="260"/>
      <c r="R48" s="69"/>
    </row>
    <row r="49" spans="1:18" ht="30" customHeight="1" outlineLevel="1">
      <c r="B49" s="36" t="b">
        <f t="shared" ref="B49:B56" si="11">IF(B$47=TRUE, TRUE, FALSE)</f>
        <v>1</v>
      </c>
      <c r="C49" s="251"/>
      <c r="D49" s="252"/>
      <c r="E49" s="253" t="s">
        <v>161</v>
      </c>
      <c r="F49" s="254" t="s">
        <v>771</v>
      </c>
      <c r="G49" s="254" t="s">
        <v>771</v>
      </c>
      <c r="H49" s="254" t="s">
        <v>771</v>
      </c>
      <c r="I49" s="255" t="s">
        <v>157</v>
      </c>
      <c r="J49" s="256" t="s">
        <v>790</v>
      </c>
      <c r="K49" s="254" t="str">
        <f t="shared" si="10"/>
        <v>A04AP085-00001</v>
      </c>
      <c r="L49" s="257" t="str" cm="1">
        <f t="array" ref="L49">INDEX(_xlfn._xlws.FILTER('4.P S-WM'!G:G,('4.P S-WM'!$D:$D=$I49)*('4.P S-WM'!$E:$E=$J49)),1)</f>
        <v xml:space="preserve">A04AP085-00001 Finishing Work Waterproofing Work Liquid Waterproofing     for Internal Floor Area Min. 2 Coats  </v>
      </c>
      <c r="M49" s="257" cm="1">
        <f t="array" ref="M49">INDEX(_xlfn._xlws.FILTER('4.P S-WM'!H:H,('4.P S-WM'!$D:$D=$I49)*('4.P S-WM'!$E:$E=$J49)),1)</f>
        <v>0</v>
      </c>
      <c r="N49" s="257" t="str" cm="1">
        <f t="array" ref="N49">INDEX(_xlfn._xlws.FILTER('4.P S-WM'!I:I,('4.P S-WM'!$D:$D=$I49)*('4.P S-WM'!$E:$E=$J49)),1)</f>
        <v>M2</v>
      </c>
      <c r="O49" s="258">
        <v>28.218</v>
      </c>
      <c r="P49" s="259" t="str" cm="1">
        <f t="array" ref="P49">INDEX('3.S Family'!$L$1:$AH$200,MIN(IF(('3.S Family'!$L$1:$L$200=$P$7),ROW('3.S Family'!$L$1:$L$200))),MATCH($I49,'3.S Family'!$6:$6,0)-11)</f>
        <v>=A</v>
      </c>
      <c r="Q49" s="260"/>
      <c r="R49" s="69"/>
    </row>
    <row r="50" spans="1:18" ht="30" customHeight="1" outlineLevel="1">
      <c r="B50" s="36" t="b">
        <f t="shared" si="11"/>
        <v>1</v>
      </c>
      <c r="C50" s="251"/>
      <c r="D50" s="252"/>
      <c r="E50" s="253" t="s">
        <v>161</v>
      </c>
      <c r="F50" s="254" t="s">
        <v>771</v>
      </c>
      <c r="G50" s="254" t="s">
        <v>771</v>
      </c>
      <c r="H50" s="254" t="s">
        <v>771</v>
      </c>
      <c r="I50" s="255" t="s">
        <v>157</v>
      </c>
      <c r="J50" s="256" t="s">
        <v>791</v>
      </c>
      <c r="K50" s="254" t="str">
        <f t="shared" si="10"/>
        <v>A04AN083-00001</v>
      </c>
      <c r="L50" s="257" t="str" cm="1">
        <f t="array" ref="L50">INDEX(_xlfn._xlws.FILTER('4.P S-WM'!G:G,('4.P S-WM'!$D:$D=$I50)*('4.P S-WM'!$E:$E=$J50)),1)</f>
        <v xml:space="preserve">A04AN083-00001 Finishing Work Tile Work Floor Tile Ceramic Tile     Non-Slip Type, w/ Mortar Bond Coat or Adhesive  </v>
      </c>
      <c r="M50" s="257" cm="1">
        <f t="array" ref="M50">INDEX(_xlfn._xlws.FILTER('4.P S-WM'!H:H,('4.P S-WM'!$D:$D=$I50)*('4.P S-WM'!$E:$E=$J50)),1)</f>
        <v>0</v>
      </c>
      <c r="N50" s="257" t="str" cm="1">
        <f t="array" ref="N50">INDEX(_xlfn._xlws.FILTER('4.P S-WM'!I:I,('4.P S-WM'!$D:$D=$I50)*('4.P S-WM'!$E:$E=$J50)),1)</f>
        <v>M2</v>
      </c>
      <c r="O50" s="258">
        <v>28.218</v>
      </c>
      <c r="P50" s="259" t="str" cm="1">
        <f t="array" ref="P50">INDEX('3.S Family'!$L$1:$AH$200,MIN(IF(('3.S Family'!$L$1:$L$200=$P$7),ROW('3.S Family'!$L$1:$L$200))),MATCH($I50,'3.S Family'!$6:$6,0)-11)</f>
        <v>=A</v>
      </c>
      <c r="Q50" s="260"/>
      <c r="R50" s="69"/>
    </row>
    <row r="51" spans="1:18" ht="30" customHeight="1" outlineLevel="1">
      <c r="B51" s="36" t="b">
        <f t="shared" si="11"/>
        <v>1</v>
      </c>
      <c r="C51" s="251"/>
      <c r="D51" s="252"/>
      <c r="E51" s="253" t="s">
        <v>161</v>
      </c>
      <c r="F51" s="254" t="s">
        <v>771</v>
      </c>
      <c r="G51" s="254" t="s">
        <v>771</v>
      </c>
      <c r="H51" s="254" t="s">
        <v>771</v>
      </c>
      <c r="I51" s="255" t="s">
        <v>158</v>
      </c>
      <c r="J51" s="256" t="s">
        <v>792</v>
      </c>
      <c r="K51" s="254" t="str">
        <f t="shared" si="10"/>
        <v>A04AN084-00001</v>
      </c>
      <c r="L51" s="257" t="str" cm="1">
        <f t="array" ref="L51">INDEX(_xlfn._xlws.FILTER('4.P S-WM'!G:G,('4.P S-WM'!$D:$D=$I51)*('4.P S-WM'!$E:$E=$J51)),1)</f>
        <v>A04AN084-00001 Finishing Work Tile Work Skirt Tile Unglazed Ceramic Tile     w/ Mortar Bond Coat or Adhesive  H&lt;150mm</v>
      </c>
      <c r="M51" s="257" cm="1">
        <f t="array" ref="M51">INDEX(_xlfn._xlws.FILTER('4.P S-WM'!H:H,('4.P S-WM'!$D:$D=$I51)*('4.P S-WM'!$E:$E=$J51)),1)</f>
        <v>0</v>
      </c>
      <c r="N51" s="257" t="str" cm="1">
        <f t="array" ref="N51">INDEX(_xlfn._xlws.FILTER('4.P S-WM'!I:I,('4.P S-WM'!$D:$D=$I51)*('4.P S-WM'!$E:$E=$J51)),1)</f>
        <v>M</v>
      </c>
      <c r="O51" s="258">
        <v>36.72</v>
      </c>
      <c r="P51" s="259" t="str" cm="1">
        <f t="array" ref="P51">INDEX('3.S Family'!$L$1:$AH$200,MIN(IF(('3.S Family'!$L$1:$L$200=$P$7),ROW('3.S Family'!$L$1:$L$200))),MATCH($I51,'3.S Family'!$6:$6,0)-11)</f>
        <v>=P/10**3</v>
      </c>
      <c r="Q51" s="260"/>
      <c r="R51" s="69"/>
    </row>
    <row r="52" spans="1:18" ht="30" customHeight="1" outlineLevel="1">
      <c r="B52" s="36" t="b">
        <f t="shared" si="11"/>
        <v>1</v>
      </c>
      <c r="C52" s="251"/>
      <c r="D52" s="252"/>
      <c r="E52" s="253" t="s">
        <v>161</v>
      </c>
      <c r="F52" s="254" t="s">
        <v>771</v>
      </c>
      <c r="G52" s="254" t="s">
        <v>771</v>
      </c>
      <c r="H52" s="254" t="s">
        <v>771</v>
      </c>
      <c r="I52" s="255" t="s">
        <v>113</v>
      </c>
      <c r="J52" s="256" t="s">
        <v>793</v>
      </c>
      <c r="K52" s="254" t="str">
        <f t="shared" si="10"/>
        <v>A04AP085-00002</v>
      </c>
      <c r="L52" s="257" t="str" cm="1">
        <f t="array" ref="L52">INDEX(_xlfn._xlws.FILTER('4.P S-WM'!G:G,('4.P S-WM'!$D:$D=$I52)*('4.P S-WM'!$E:$E=$J52)),1)</f>
        <v xml:space="preserve">A04AP085-00002 Finishing Work Waterproofing Work Liquid Waterproofing     for Internal Wall Area Min. 2 Coats  </v>
      </c>
      <c r="M52" s="257" t="str" cm="1">
        <f t="array" ref="M52">INDEX(_xlfn._xlws.FILTER('4.P S-WM'!H:H,('4.P S-WM'!$D:$D=$I52)*('4.P S-WM'!$E:$E=$J52)),1)</f>
        <v>H=2100</v>
      </c>
      <c r="N52" s="257" t="str" cm="1">
        <f t="array" ref="N52">INDEX(_xlfn._xlws.FILTER('4.P S-WM'!I:I,('4.P S-WM'!$D:$D=$I52)*('4.P S-WM'!$E:$E=$J52)),1)</f>
        <v>M2</v>
      </c>
      <c r="O52" s="258">
        <v>99.144000000000005</v>
      </c>
      <c r="P52" s="259" t="str" cm="1">
        <f t="array" ref="P52">INDEX('3.S Family'!$L$1:$AH$200,MIN(IF(('3.S Family'!$L$1:$L$200=$P$7),ROW('3.S Family'!$L$1:$L$200))),MATCH($I52,'3.S Family'!$6:$6,0)-11)</f>
        <v>=P*H/10**6</v>
      </c>
      <c r="Q52" s="266"/>
      <c r="R52" s="69"/>
    </row>
    <row r="53" spans="1:18" ht="30" customHeight="1" outlineLevel="1">
      <c r="B53" s="36" t="b">
        <f t="shared" si="11"/>
        <v>1</v>
      </c>
      <c r="C53" s="251"/>
      <c r="D53" s="252"/>
      <c r="E53" s="253" t="s">
        <v>161</v>
      </c>
      <c r="F53" s="254" t="s">
        <v>771</v>
      </c>
      <c r="G53" s="254" t="s">
        <v>771</v>
      </c>
      <c r="H53" s="254" t="s">
        <v>771</v>
      </c>
      <c r="I53" s="255" t="s">
        <v>113</v>
      </c>
      <c r="J53" s="256" t="s">
        <v>794</v>
      </c>
      <c r="K53" s="254" t="str">
        <f t="shared" si="10"/>
        <v>A04AN082-00001</v>
      </c>
      <c r="L53" s="257" t="str" cm="1">
        <f t="array" ref="L53">INDEX(_xlfn._xlws.FILTER('4.P S-WM'!G:G,('4.P S-WM'!$D:$D=$I53)*('4.P S-WM'!$E:$E=$J53)),1)</f>
        <v xml:space="preserve">A04AN082-00001 Finishing Work Tile Work Wall Tile Unglazed Ceramic Tile     w/ Mortar Bond Coat or Adhesive  </v>
      </c>
      <c r="M53" s="257" t="str" cm="1">
        <f t="array" ref="M53">INDEX(_xlfn._xlws.FILTER('4.P S-WM'!H:H,('4.P S-WM'!$D:$D=$I53)*('4.P S-WM'!$E:$E=$J53)),1)</f>
        <v>H=2100</v>
      </c>
      <c r="N53" s="257" t="str" cm="1">
        <f t="array" ref="N53">INDEX(_xlfn._xlws.FILTER('4.P S-WM'!I:I,('4.P S-WM'!$D:$D=$I53)*('4.P S-WM'!$E:$E=$J53)),1)</f>
        <v>M2</v>
      </c>
      <c r="O53" s="258">
        <v>99.144000000000005</v>
      </c>
      <c r="P53" s="259" t="str" cm="1">
        <f t="array" ref="P53">INDEX('3.S Family'!$L$1:$AH$200,MIN(IF(('3.S Family'!$L$1:$L$200=$P$7),ROW('3.S Family'!$L$1:$L$200))),MATCH($I53,'3.S Family'!$6:$6,0)-11)</f>
        <v>=P*H/10**6</v>
      </c>
      <c r="Q53" s="266"/>
      <c r="R53" s="69"/>
    </row>
    <row r="54" spans="1:18" ht="30" customHeight="1" outlineLevel="1">
      <c r="B54" s="36" t="b">
        <f t="shared" si="11"/>
        <v>1</v>
      </c>
      <c r="C54" s="251"/>
      <c r="D54" s="252"/>
      <c r="E54" s="253" t="s">
        <v>161</v>
      </c>
      <c r="F54" s="254" t="s">
        <v>771</v>
      </c>
      <c r="G54" s="254" t="s">
        <v>771</v>
      </c>
      <c r="H54" s="254" t="s">
        <v>771</v>
      </c>
      <c r="I54" s="255" t="s">
        <v>113</v>
      </c>
      <c r="J54" s="256" t="s">
        <v>795</v>
      </c>
      <c r="K54" s="254" t="str">
        <f t="shared" si="10"/>
        <v>A04AT198-00002</v>
      </c>
      <c r="L54" s="257" t="str" cm="1">
        <f t="array" ref="L54">INDEX(_xlfn._xlws.FILTER('4.P S-WM'!G:G,('4.P S-WM'!$D:$D=$I54)*('4.P S-WM'!$E:$E=$J54)),1)</f>
        <v xml:space="preserve">A04AT198-00002 Finishing Work Plastering Work Plastering     for Internal Masonry Wall   </v>
      </c>
      <c r="M54" s="257" t="str" cm="1">
        <f t="array" ref="M54">INDEX(_xlfn._xlws.FILTER('4.P S-WM'!H:H,('4.P S-WM'!$D:$D=$I54)*('4.P S-WM'!$E:$E=$J54)),1)</f>
        <v>H&gt;2100</v>
      </c>
      <c r="N54" s="257" t="str" cm="1">
        <f t="array" ref="N54">INDEX(_xlfn._xlws.FILTER('4.P S-WM'!I:I,('4.P S-WM'!$D:$D=$I54)*('4.P S-WM'!$E:$E=$J54)),1)</f>
        <v>M2</v>
      </c>
      <c r="O54" s="258">
        <v>99.144000000000005</v>
      </c>
      <c r="P54" s="259" t="str" cm="1">
        <f t="array" ref="P54">INDEX('3.S Family'!$L$1:$AH$200,MIN(IF(('3.S Family'!$L$1:$L$200=$P$7),ROW('3.S Family'!$L$1:$L$200))),MATCH($I54,'3.S Family'!$6:$6,0)-11)</f>
        <v>=P*H/10**6</v>
      </c>
      <c r="Q54" s="266"/>
      <c r="R54" s="69"/>
    </row>
    <row r="55" spans="1:18" ht="30" customHeight="1" outlineLevel="1">
      <c r="B55" s="36" t="b">
        <f t="shared" si="11"/>
        <v>1</v>
      </c>
      <c r="C55" s="251"/>
      <c r="D55" s="252"/>
      <c r="E55" s="253" t="s">
        <v>161</v>
      </c>
      <c r="F55" s="254" t="s">
        <v>771</v>
      </c>
      <c r="G55" s="254" t="s">
        <v>771</v>
      </c>
      <c r="H55" s="254" t="s">
        <v>771</v>
      </c>
      <c r="I55" s="255" t="s">
        <v>113</v>
      </c>
      <c r="J55" s="256" t="s">
        <v>796</v>
      </c>
      <c r="K55" s="254" t="str">
        <f t="shared" si="10"/>
        <v>A04AM078-00001</v>
      </c>
      <c r="L55" s="257" t="str" cm="1">
        <f t="array" ref="L55">INDEX(_xlfn._xlws.FILTER('4.P S-WM'!G:G,('4.P S-WM'!$D:$D=$I55)*('4.P S-WM'!$E:$E=$J55)),1)</f>
        <v xml:space="preserve">A04AM078-00001 Finishing Work Painting Work Internal Wall Painting Acrylic Emulsion Paint       </v>
      </c>
      <c r="M55" s="257" t="str" cm="1">
        <f t="array" ref="M55">INDEX(_xlfn._xlws.FILTER('4.P S-WM'!H:H,('4.P S-WM'!$D:$D=$I55)*('4.P S-WM'!$E:$E=$J55)),1)</f>
        <v>H&gt;2100</v>
      </c>
      <c r="N55" s="257" t="str" cm="1">
        <f t="array" ref="N55">INDEX(_xlfn._xlws.FILTER('4.P S-WM'!I:I,('4.P S-WM'!$D:$D=$I55)*('4.P S-WM'!$E:$E=$J55)),1)</f>
        <v>M2</v>
      </c>
      <c r="O55" s="258">
        <v>99.144000000000005</v>
      </c>
      <c r="P55" s="259" t="str" cm="1">
        <f t="array" ref="P55">INDEX('3.S Family'!$L$1:$AH$200,MIN(IF(('3.S Family'!$L$1:$L$200=$P$7),ROW('3.S Family'!$L$1:$L$200))),MATCH($I55,'3.S Family'!$6:$6,0)-11)</f>
        <v>=P*H/10**6</v>
      </c>
      <c r="Q55" s="266"/>
      <c r="R55" s="69"/>
    </row>
    <row r="56" spans="1:18" ht="30" customHeight="1" outlineLevel="1">
      <c r="B56" s="36" t="b">
        <f t="shared" si="11"/>
        <v>1</v>
      </c>
      <c r="C56" s="251"/>
      <c r="D56" s="262"/>
      <c r="E56" s="253" t="s">
        <v>161</v>
      </c>
      <c r="F56" s="254" t="s">
        <v>771</v>
      </c>
      <c r="G56" s="254" t="s">
        <v>771</v>
      </c>
      <c r="H56" s="254" t="s">
        <v>771</v>
      </c>
      <c r="I56" s="255" t="s">
        <v>159</v>
      </c>
      <c r="J56" s="256" t="s">
        <v>642</v>
      </c>
      <c r="K56" s="254" t="str">
        <f t="shared" si="10"/>
        <v>A04AS190-00002</v>
      </c>
      <c r="L56" s="257"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7" t="str" cm="1">
        <f t="array" ref="M56">INDEX(_xlfn._xlws.FILTER('4.P S-WM'!H:H,('4.P S-WM'!$D:$D=$I56)*('4.P S-WM'!$E:$E=$J56)),1)</f>
        <v>600x600</v>
      </c>
      <c r="N56" s="257" t="str" cm="1">
        <f t="array" ref="N56">INDEX(_xlfn._xlws.FILTER('4.P S-WM'!I:I,('4.P S-WM'!$D:$D=$I56)*('4.P S-WM'!$E:$E=$J56)),1)</f>
        <v>M2</v>
      </c>
      <c r="O56" s="258">
        <v>28.218</v>
      </c>
      <c r="P56" s="259" t="str" cm="1">
        <f t="array" ref="P56">INDEX('3.S Family'!$L$1:$AH$200,MIN(IF(('3.S Family'!$L$1:$L$200=$P$7),ROW('3.S Family'!$L$1:$L$200))),MATCH($I56,'3.S Family'!$6:$6,0)-11)</f>
        <v>=A</v>
      </c>
      <c r="Q56" s="260"/>
      <c r="R56" s="69"/>
    </row>
    <row r="57" spans="1:18" ht="30" customHeight="1">
      <c r="A57" s="242" t="b">
        <v>1</v>
      </c>
      <c r="B57" s="242" t="b">
        <f>IF(A57=TRUE, TRUE, FALSE)</f>
        <v>1</v>
      </c>
      <c r="C57" s="230"/>
      <c r="D57" s="265" t="s">
        <v>797</v>
      </c>
      <c r="E57" s="244"/>
      <c r="F57" s="245"/>
      <c r="G57" s="245"/>
      <c r="H57" s="245"/>
      <c r="I57" s="246"/>
      <c r="J57" s="244"/>
      <c r="K57" s="247"/>
      <c r="L57" s="248"/>
      <c r="M57" s="245"/>
      <c r="N57" s="245"/>
      <c r="O57" s="249"/>
      <c r="P57" s="245"/>
      <c r="Q57" s="250"/>
      <c r="R57" s="69"/>
    </row>
    <row r="58" spans="1:18" ht="30" customHeight="1" outlineLevel="1">
      <c r="B58" s="36" t="b">
        <f>IF(B$57=TRUE, TRUE, FALSE)</f>
        <v>1</v>
      </c>
      <c r="C58" s="251"/>
      <c r="D58" s="252"/>
      <c r="E58" s="253" t="s">
        <v>161</v>
      </c>
      <c r="F58" s="254" t="s">
        <v>771</v>
      </c>
      <c r="G58" s="254" t="s">
        <v>771</v>
      </c>
      <c r="H58" s="254" t="s">
        <v>771</v>
      </c>
      <c r="I58" s="255" t="s">
        <v>157</v>
      </c>
      <c r="J58" s="256" t="s">
        <v>784</v>
      </c>
      <c r="K58" s="254" t="str">
        <f t="shared" ref="K58:K63" si="12">LEFT(L58,14)</f>
        <v>A04AS168-00001</v>
      </c>
      <c r="L58" s="257" t="str" cm="1">
        <f t="array" ref="L58">INDEX(_xlfn._xlws.FILTER('4.P S-WM'!G:G,('4.P S-WM'!$D:$D=$I58)*('4.P S-WM'!$E:$E=$J58)),1)</f>
        <v>A04AS168-00001 Finishing Work Exterior/Interior Finish Work Screed      w/o Welded Wire Fabric  THK&lt;50mm</v>
      </c>
      <c r="M58" s="257" cm="1">
        <f t="array" ref="M58">INDEX(_xlfn._xlws.FILTER('4.P S-WM'!H:H,('4.P S-WM'!$D:$D=$I58)*('4.P S-WM'!$E:$E=$J58)),1)</f>
        <v>0</v>
      </c>
      <c r="N58" s="257" t="str" cm="1">
        <f t="array" ref="N58">INDEX(_xlfn._xlws.FILTER('4.P S-WM'!I:I,('4.P S-WM'!$D:$D=$I58)*('4.P S-WM'!$E:$E=$J58)),1)</f>
        <v>M2</v>
      </c>
      <c r="O58" s="258">
        <v>22.324000000000002</v>
      </c>
      <c r="P58" s="259" t="str" cm="1">
        <f t="array" ref="P58">INDEX('3.S Family'!$L$1:$AH$200,MIN(IF(('3.S Family'!$L$1:$L$200=$P$7),ROW('3.S Family'!$L$1:$L$200))),MATCH($I58,'3.S Family'!$6:$6,0)-11)</f>
        <v>=A</v>
      </c>
      <c r="Q58" s="260"/>
      <c r="R58" s="69"/>
    </row>
    <row r="59" spans="1:18" ht="30" customHeight="1" outlineLevel="1">
      <c r="B59" s="36" t="b">
        <f t="shared" ref="B59:B63" si="13">IF(B$57=TRUE, TRUE, FALSE)</f>
        <v>1</v>
      </c>
      <c r="C59" s="251"/>
      <c r="D59" s="252"/>
      <c r="E59" s="253" t="s">
        <v>161</v>
      </c>
      <c r="F59" s="254" t="s">
        <v>771</v>
      </c>
      <c r="G59" s="254" t="s">
        <v>771</v>
      </c>
      <c r="H59" s="254" t="s">
        <v>771</v>
      </c>
      <c r="I59" s="255" t="s">
        <v>157</v>
      </c>
      <c r="J59" s="256" t="s">
        <v>791</v>
      </c>
      <c r="K59" s="254" t="str">
        <f t="shared" si="12"/>
        <v>A04AN083-00001</v>
      </c>
      <c r="L59" s="257" t="str" cm="1">
        <f t="array" ref="L59">INDEX(_xlfn._xlws.FILTER('4.P S-WM'!G:G,('4.P S-WM'!$D:$D=$I59)*('4.P S-WM'!$E:$E=$J59)),1)</f>
        <v xml:space="preserve">A04AN083-00001 Finishing Work Tile Work Floor Tile Ceramic Tile     Non-Slip Type, w/ Mortar Bond Coat or Adhesive  </v>
      </c>
      <c r="M59" s="257" cm="1">
        <f t="array" ref="M59">INDEX(_xlfn._xlws.FILTER('4.P S-WM'!H:H,('4.P S-WM'!$D:$D=$I59)*('4.P S-WM'!$E:$E=$J59)),1)</f>
        <v>0</v>
      </c>
      <c r="N59" s="257" t="str" cm="1">
        <f t="array" ref="N59">INDEX(_xlfn._xlws.FILTER('4.P S-WM'!I:I,('4.P S-WM'!$D:$D=$I59)*('4.P S-WM'!$E:$E=$J59)),1)</f>
        <v>M2</v>
      </c>
      <c r="O59" s="258">
        <v>22.324000000000002</v>
      </c>
      <c r="P59" s="259" t="str" cm="1">
        <f t="array" ref="P59">INDEX('3.S Family'!$L$1:$AH$200,MIN(IF(('3.S Family'!$L$1:$L$200=$P$7),ROW('3.S Family'!$L$1:$L$200))),MATCH($I59,'3.S Family'!$6:$6,0)-11)</f>
        <v>=A</v>
      </c>
      <c r="Q59" s="260"/>
      <c r="R59" s="69"/>
    </row>
    <row r="60" spans="1:18" ht="30" customHeight="1" outlineLevel="1">
      <c r="B60" s="36" t="b">
        <f t="shared" si="13"/>
        <v>1</v>
      </c>
      <c r="C60" s="251"/>
      <c r="D60" s="252"/>
      <c r="E60" s="253" t="s">
        <v>161</v>
      </c>
      <c r="F60" s="254" t="s">
        <v>771</v>
      </c>
      <c r="G60" s="254" t="s">
        <v>771</v>
      </c>
      <c r="H60" s="254" t="s">
        <v>771</v>
      </c>
      <c r="I60" s="255" t="s">
        <v>158</v>
      </c>
      <c r="J60" s="256" t="s">
        <v>780</v>
      </c>
      <c r="K60" s="254" t="str">
        <f t="shared" si="12"/>
        <v>A04AN084-00013</v>
      </c>
      <c r="L60" s="257" t="str" cm="1">
        <f t="array" ref="L60">INDEX(_xlfn._xlws.FILTER('4.P S-WM'!G:G,('4.P S-WM'!$D:$D=$I60)*('4.P S-WM'!$E:$E=$J60)),1)</f>
        <v>A04AN084-00013 Finishing Work Tile Work Skirt Tile Vinyl Tile     w/ Mortar Bond Coat or Adhesive  H&lt;150mm</v>
      </c>
      <c r="M60" s="257" t="str" cm="1">
        <f t="array" ref="M60">INDEX(_xlfn._xlws.FILTER('4.P S-WM'!H:H,('4.P S-WM'!$D:$D=$I60)*('4.P S-WM'!$E:$E=$J60)),1)</f>
        <v>H=100</v>
      </c>
      <c r="N60" s="257" t="str" cm="1">
        <f t="array" ref="N60">INDEX(_xlfn._xlws.FILTER('4.P S-WM'!I:I,('4.P S-WM'!$D:$D=$I60)*('4.P S-WM'!$E:$E=$J60)),1)</f>
        <v>M</v>
      </c>
      <c r="O60" s="258">
        <v>21.143999999999998</v>
      </c>
      <c r="P60" s="259" t="str" cm="1">
        <f t="array" ref="P60">INDEX('3.S Family'!$L$1:$AH$200,MIN(IF(('3.S Family'!$L$1:$L$200=$P$7),ROW('3.S Family'!$L$1:$L$200))),MATCH($I60,'3.S Family'!$6:$6,0)-11)</f>
        <v>=P/10**3</v>
      </c>
      <c r="Q60" s="260"/>
      <c r="R60" s="69"/>
    </row>
    <row r="61" spans="1:18" ht="30" customHeight="1" outlineLevel="1">
      <c r="B61" s="36" t="b">
        <f t="shared" si="13"/>
        <v>1</v>
      </c>
      <c r="C61" s="251"/>
      <c r="D61" s="252"/>
      <c r="E61" s="253" t="s">
        <v>161</v>
      </c>
      <c r="F61" s="254" t="s">
        <v>771</v>
      </c>
      <c r="G61" s="254" t="s">
        <v>771</v>
      </c>
      <c r="H61" s="254" t="s">
        <v>771</v>
      </c>
      <c r="I61" s="255" t="s">
        <v>113</v>
      </c>
      <c r="J61" s="256" t="s">
        <v>774</v>
      </c>
      <c r="K61" s="254" t="str">
        <f t="shared" si="12"/>
        <v>A04AT198-00002</v>
      </c>
      <c r="L61" s="257" t="str" cm="1">
        <f t="array" ref="L61">INDEX(_xlfn._xlws.FILTER('4.P S-WM'!G:G,('4.P S-WM'!$D:$D=$I61)*('4.P S-WM'!$E:$E=$J61)),1)</f>
        <v xml:space="preserve">A04AT198-00002 Finishing Work Plastering Work Plastering     for Internal Masonry Wall   </v>
      </c>
      <c r="M61" s="257" cm="1">
        <f t="array" ref="M61">INDEX(_xlfn._xlws.FILTER('4.P S-WM'!H:H,('4.P S-WM'!$D:$D=$I61)*('4.P S-WM'!$E:$E=$J61)),1)</f>
        <v>0</v>
      </c>
      <c r="N61" s="257" t="str" cm="1">
        <f t="array" ref="N61">INDEX(_xlfn._xlws.FILTER('4.P S-WM'!I:I,('4.P S-WM'!$D:$D=$I61)*('4.P S-WM'!$E:$E=$J61)),1)</f>
        <v>M2</v>
      </c>
      <c r="O61" s="258">
        <v>57.088799999999999</v>
      </c>
      <c r="P61" s="259" t="str" cm="1">
        <f t="array" ref="P61">INDEX('3.S Family'!$L$1:$AH$200,MIN(IF(('3.S Family'!$L$1:$L$200=$P$7),ROW('3.S Family'!$L$1:$L$200))),MATCH($I61,'3.S Family'!$6:$6,0)-11)</f>
        <v>=P*H/10**6</v>
      </c>
      <c r="Q61" s="260"/>
      <c r="R61" s="69"/>
    </row>
    <row r="62" spans="1:18" ht="30" customHeight="1" outlineLevel="1">
      <c r="B62" s="36" t="b">
        <f t="shared" si="13"/>
        <v>1</v>
      </c>
      <c r="C62" s="251"/>
      <c r="D62" s="252"/>
      <c r="E62" s="253" t="s">
        <v>161</v>
      </c>
      <c r="F62" s="254" t="s">
        <v>771</v>
      </c>
      <c r="G62" s="254" t="s">
        <v>771</v>
      </c>
      <c r="H62" s="254" t="s">
        <v>771</v>
      </c>
      <c r="I62" s="255" t="s">
        <v>113</v>
      </c>
      <c r="J62" s="256" t="s">
        <v>775</v>
      </c>
      <c r="K62" s="254" t="str">
        <f t="shared" si="12"/>
        <v>A04AM078-00001</v>
      </c>
      <c r="L62" s="257" t="str" cm="1">
        <f t="array" ref="L62">INDEX(_xlfn._xlws.FILTER('4.P S-WM'!G:G,('4.P S-WM'!$D:$D=$I62)*('4.P S-WM'!$E:$E=$J62)),1)</f>
        <v xml:space="preserve">A04AM078-00001 Finishing Work Painting Work Internal Wall Painting Acrylic Emulsion Paint       </v>
      </c>
      <c r="M62" s="257" cm="1">
        <f t="array" ref="M62">INDEX(_xlfn._xlws.FILTER('4.P S-WM'!H:H,('4.P S-WM'!$D:$D=$I62)*('4.P S-WM'!$E:$E=$J62)),1)</f>
        <v>0</v>
      </c>
      <c r="N62" s="257" t="str" cm="1">
        <f t="array" ref="N62">INDEX(_xlfn._xlws.FILTER('4.P S-WM'!I:I,('4.P S-WM'!$D:$D=$I62)*('4.P S-WM'!$E:$E=$J62)),1)</f>
        <v>M2</v>
      </c>
      <c r="O62" s="258">
        <v>57.088799999999999</v>
      </c>
      <c r="P62" s="259" t="str" cm="1">
        <f t="array" ref="P62">INDEX('3.S Family'!$L$1:$AH$200,MIN(IF(('3.S Family'!$L$1:$L$200=$P$7),ROW('3.S Family'!$L$1:$L$200))),MATCH($I62,'3.S Family'!$6:$6,0)-11)</f>
        <v>=P*H/10**6</v>
      </c>
      <c r="Q62" s="260"/>
      <c r="R62" s="69"/>
    </row>
    <row r="63" spans="1:18" ht="30" customHeight="1" outlineLevel="1">
      <c r="B63" s="36" t="b">
        <f t="shared" si="13"/>
        <v>1</v>
      </c>
      <c r="C63" s="251"/>
      <c r="D63" s="262"/>
      <c r="E63" s="253" t="s">
        <v>161</v>
      </c>
      <c r="F63" s="254" t="s">
        <v>771</v>
      </c>
      <c r="G63" s="254" t="s">
        <v>771</v>
      </c>
      <c r="H63" s="254" t="s">
        <v>771</v>
      </c>
      <c r="I63" s="255" t="s">
        <v>159</v>
      </c>
      <c r="J63" s="256" t="s">
        <v>782</v>
      </c>
      <c r="K63" s="254" t="str">
        <f t="shared" si="12"/>
        <v>A04AS190-00002</v>
      </c>
      <c r="L63" s="257"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7" t="str" cm="1">
        <f t="array" ref="M63">INDEX(_xlfn._xlws.FILTER('4.P S-WM'!H:H,('4.P S-WM'!$D:$D=$I63)*('4.P S-WM'!$E:$E=$J63)),1)</f>
        <v>600x600</v>
      </c>
      <c r="N63" s="257" t="str" cm="1">
        <f t="array" ref="N63">INDEX(_xlfn._xlws.FILTER('4.P S-WM'!I:I,('4.P S-WM'!$D:$D=$I63)*('4.P S-WM'!$E:$E=$J63)),1)</f>
        <v>M2</v>
      </c>
      <c r="O63" s="258">
        <v>22.324000000000002</v>
      </c>
      <c r="P63" s="259" t="str" cm="1">
        <f t="array" ref="P63">INDEX('3.S Family'!$L$1:$AH$200,MIN(IF(('3.S Family'!$L$1:$L$200=$P$7),ROW('3.S Family'!$L$1:$L$200))),MATCH($I63,'3.S Family'!$6:$6,0)-11)</f>
        <v>=A</v>
      </c>
      <c r="Q63" s="260"/>
      <c r="R63" s="69"/>
    </row>
    <row r="64" spans="1:18" ht="30" customHeight="1">
      <c r="A64" s="242" t="b">
        <v>1</v>
      </c>
      <c r="B64" s="242" t="b">
        <f>IF(A64=TRUE, TRUE, FALSE)</f>
        <v>1</v>
      </c>
      <c r="C64" s="230"/>
      <c r="D64" s="265" t="s">
        <v>798</v>
      </c>
      <c r="E64" s="244"/>
      <c r="F64" s="245"/>
      <c r="G64" s="245"/>
      <c r="H64" s="245"/>
      <c r="I64" s="246"/>
      <c r="J64" s="244"/>
      <c r="K64" s="247"/>
      <c r="L64" s="248"/>
      <c r="M64" s="245"/>
      <c r="N64" s="245"/>
      <c r="O64" s="249"/>
      <c r="P64" s="245"/>
      <c r="Q64" s="250"/>
      <c r="R64" s="69"/>
    </row>
    <row r="65" spans="1:48" ht="30" customHeight="1" outlineLevel="1">
      <c r="B65" s="36" t="b">
        <f>IF(B$64=TRUE, TRUE, FALSE)</f>
        <v>1</v>
      </c>
      <c r="C65" s="251"/>
      <c r="D65" s="252"/>
      <c r="E65" s="253" t="s">
        <v>161</v>
      </c>
      <c r="F65" s="254" t="s">
        <v>771</v>
      </c>
      <c r="G65" s="254" t="s">
        <v>771</v>
      </c>
      <c r="H65" s="254" t="s">
        <v>771</v>
      </c>
      <c r="I65" s="255" t="s">
        <v>157</v>
      </c>
      <c r="J65" s="256" t="s">
        <v>784</v>
      </c>
      <c r="K65" s="254" t="str">
        <f t="shared" ref="K65:K70" si="14">LEFT(L65,14)</f>
        <v>A04AS168-00001</v>
      </c>
      <c r="L65" s="257" t="str" cm="1">
        <f t="array" ref="L65">INDEX(_xlfn._xlws.FILTER('4.P S-WM'!G:G,('4.P S-WM'!$D:$D=$I65)*('4.P S-WM'!$E:$E=$J65)),1)</f>
        <v>A04AS168-00001 Finishing Work Exterior/Interior Finish Work Screed      w/o Welded Wire Fabric  THK&lt;50mm</v>
      </c>
      <c r="M65" s="257" cm="1">
        <f t="array" ref="M65">INDEX(_xlfn._xlws.FILTER('4.P S-WM'!H:H,('4.P S-WM'!$D:$D=$I65)*('4.P S-WM'!$E:$E=$J65)),1)</f>
        <v>0</v>
      </c>
      <c r="N65" s="257" t="str" cm="1">
        <f t="array" ref="N65">INDEX(_xlfn._xlws.FILTER('4.P S-WM'!I:I,('4.P S-WM'!$D:$D=$I65)*('4.P S-WM'!$E:$E=$J65)),1)</f>
        <v>M2</v>
      </c>
      <c r="O65" s="258">
        <v>198.601</v>
      </c>
      <c r="P65" s="259" t="str" cm="1">
        <f t="array" ref="P65">INDEX('3.S Family'!$L$1:$AH$200,MIN(IF(('3.S Family'!$L$1:$L$200=$P$7),ROW('3.S Family'!$L$1:$L$200))),MATCH($I65,'3.S Family'!$6:$6,0)-11)</f>
        <v>=A</v>
      </c>
      <c r="Q65" s="260"/>
      <c r="R65" s="69"/>
    </row>
    <row r="66" spans="1:48" ht="30" customHeight="1" outlineLevel="1">
      <c r="B66" s="36" t="b">
        <f t="shared" ref="B66:B70" si="15">IF(B$64=TRUE, TRUE, FALSE)</f>
        <v>1</v>
      </c>
      <c r="C66" s="251"/>
      <c r="D66" s="252"/>
      <c r="E66" s="253" t="s">
        <v>161</v>
      </c>
      <c r="F66" s="254" t="s">
        <v>771</v>
      </c>
      <c r="G66" s="254" t="s">
        <v>771</v>
      </c>
      <c r="H66" s="254" t="s">
        <v>771</v>
      </c>
      <c r="I66" s="255" t="s">
        <v>157</v>
      </c>
      <c r="J66" s="256" t="s">
        <v>773</v>
      </c>
      <c r="K66" s="254" t="str">
        <f t="shared" si="14"/>
        <v>A04AM080-00006</v>
      </c>
      <c r="L66" s="257" t="str" cm="1">
        <f t="array" ref="L66">INDEX(_xlfn._xlws.FILTER('4.P S-WM'!G:G,('4.P S-WM'!$D:$D=$I66)*('4.P S-WM'!$E:$E=$J66)),1)</f>
        <v xml:space="preserve">A04AM080-00006 Finishing Work Painting Work Floor Painting Epoxy Paint       </v>
      </c>
      <c r="M66" s="257" cm="1">
        <f t="array" ref="M66">INDEX(_xlfn._xlws.FILTER('4.P S-WM'!H:H,('4.P S-WM'!$D:$D=$I66)*('4.P S-WM'!$E:$E=$J66)),1)</f>
        <v>0</v>
      </c>
      <c r="N66" s="257" t="str" cm="1">
        <f t="array" ref="N66">INDEX(_xlfn._xlws.FILTER('4.P S-WM'!I:I,('4.P S-WM'!$D:$D=$I66)*('4.P S-WM'!$E:$E=$J66)),1)</f>
        <v>M2</v>
      </c>
      <c r="O66" s="258">
        <v>198.601</v>
      </c>
      <c r="P66" s="259" t="str" cm="1">
        <f t="array" ref="P66">INDEX('3.S Family'!$L$1:$AH$200,MIN(IF(('3.S Family'!$L$1:$L$200=$P$7),ROW('3.S Family'!$L$1:$L$200))),MATCH($I66,'3.S Family'!$6:$6,0)-11)</f>
        <v>=A</v>
      </c>
      <c r="Q66" s="260"/>
      <c r="R66" s="69"/>
    </row>
    <row r="67" spans="1:48" ht="30" customHeight="1" outlineLevel="1">
      <c r="B67" s="36" t="b">
        <f t="shared" si="15"/>
        <v>1</v>
      </c>
      <c r="C67" s="251"/>
      <c r="D67" s="252"/>
      <c r="E67" s="253" t="s">
        <v>161</v>
      </c>
      <c r="F67" s="254" t="s">
        <v>771</v>
      </c>
      <c r="G67" s="254" t="s">
        <v>771</v>
      </c>
      <c r="H67" s="254" t="s">
        <v>771</v>
      </c>
      <c r="I67" s="255" t="s">
        <v>158</v>
      </c>
      <c r="J67" s="256" t="s">
        <v>773</v>
      </c>
      <c r="K67" s="254" t="str">
        <f t="shared" si="14"/>
        <v>A04AM081-00007</v>
      </c>
      <c r="L67" s="257" t="str" cm="1">
        <f t="array" ref="L67">INDEX(_xlfn._xlws.FILTER('4.P S-WM'!G:G,('4.P S-WM'!$D:$D=$I67)*('4.P S-WM'!$E:$E=$J67)),1)</f>
        <v>A04AM081-00007 Finishing Work Painting Work Skirt Painting Epoxy Paint       H&lt;150mm</v>
      </c>
      <c r="M67" s="257" t="str" cm="1">
        <f t="array" ref="M67">INDEX(_xlfn._xlws.FILTER('4.P S-WM'!H:H,('4.P S-WM'!$D:$D=$I67)*('4.P S-WM'!$E:$E=$J67)),1)</f>
        <v>H=100</v>
      </c>
      <c r="N67" s="257" t="str" cm="1">
        <f t="array" ref="N67">INDEX(_xlfn._xlws.FILTER('4.P S-WM'!I:I,('4.P S-WM'!$D:$D=$I67)*('4.P S-WM'!$E:$E=$J67)),1)</f>
        <v>M</v>
      </c>
      <c r="O67" s="258">
        <v>57.746405000000003</v>
      </c>
      <c r="P67" s="259" t="str" cm="1">
        <f t="array" ref="P67">INDEX('3.S Family'!$L$1:$AH$200,MIN(IF(('3.S Family'!$L$1:$L$200=$P$7),ROW('3.S Family'!$L$1:$L$200))),MATCH($I67,'3.S Family'!$6:$6,0)-11)</f>
        <v>=P/10**3</v>
      </c>
      <c r="Q67" s="260"/>
      <c r="R67" s="69"/>
    </row>
    <row r="68" spans="1:48" ht="30" customHeight="1" outlineLevel="1">
      <c r="B68" s="36" t="b">
        <f t="shared" si="15"/>
        <v>1</v>
      </c>
      <c r="C68" s="251"/>
      <c r="D68" s="252"/>
      <c r="E68" s="253" t="s">
        <v>161</v>
      </c>
      <c r="F68" s="254" t="s">
        <v>771</v>
      </c>
      <c r="G68" s="254" t="s">
        <v>771</v>
      </c>
      <c r="H68" s="254" t="s">
        <v>771</v>
      </c>
      <c r="I68" s="255" t="s">
        <v>113</v>
      </c>
      <c r="J68" s="256" t="s">
        <v>774</v>
      </c>
      <c r="K68" s="254" t="str">
        <f t="shared" si="14"/>
        <v>A04AT198-00002</v>
      </c>
      <c r="L68" s="257" t="str" cm="1">
        <f t="array" ref="L68">INDEX(_xlfn._xlws.FILTER('4.P S-WM'!G:G,('4.P S-WM'!$D:$D=$I68)*('4.P S-WM'!$E:$E=$J68)),1)</f>
        <v xml:space="preserve">A04AT198-00002 Finishing Work Plastering Work Plastering     for Internal Masonry Wall   </v>
      </c>
      <c r="M68" s="257" cm="1">
        <f t="array" ref="M68">INDEX(_xlfn._xlws.FILTER('4.P S-WM'!H:H,('4.P S-WM'!$D:$D=$I68)*('4.P S-WM'!$E:$E=$J68)),1)</f>
        <v>0</v>
      </c>
      <c r="N68" s="257" t="str" cm="1">
        <f t="array" ref="N68">INDEX(_xlfn._xlws.FILTER('4.P S-WM'!I:I,('4.P S-WM'!$D:$D=$I68)*('4.P S-WM'!$E:$E=$J68)),1)</f>
        <v>M2</v>
      </c>
      <c r="O68" s="258">
        <v>606.33725249999998</v>
      </c>
      <c r="P68" s="259" t="str" cm="1">
        <f t="array" ref="P68">INDEX('3.S Family'!$L$1:$AH$200,MIN(IF(('3.S Family'!$L$1:$L$200=$P$7),ROW('3.S Family'!$L$1:$L$200))),MATCH($I68,'3.S Family'!$6:$6,0)-11)</f>
        <v>=P*H/10**6</v>
      </c>
      <c r="Q68" s="260"/>
      <c r="R68" s="69"/>
    </row>
    <row r="69" spans="1:48" ht="30" customHeight="1" outlineLevel="1">
      <c r="B69" s="36" t="b">
        <f t="shared" si="15"/>
        <v>1</v>
      </c>
      <c r="C69" s="251"/>
      <c r="D69" s="252"/>
      <c r="E69" s="253" t="s">
        <v>161</v>
      </c>
      <c r="F69" s="254" t="s">
        <v>771</v>
      </c>
      <c r="G69" s="254" t="s">
        <v>771</v>
      </c>
      <c r="H69" s="254" t="s">
        <v>771</v>
      </c>
      <c r="I69" s="255" t="s">
        <v>113</v>
      </c>
      <c r="J69" s="256" t="s">
        <v>775</v>
      </c>
      <c r="K69" s="254" t="str">
        <f t="shared" si="14"/>
        <v>A04AM078-00001</v>
      </c>
      <c r="L69" s="257" t="str" cm="1">
        <f t="array" ref="L69">INDEX(_xlfn._xlws.FILTER('4.P S-WM'!G:G,('4.P S-WM'!$D:$D=$I69)*('4.P S-WM'!$E:$E=$J69)),1)</f>
        <v xml:space="preserve">A04AM078-00001 Finishing Work Painting Work Internal Wall Painting Acrylic Emulsion Paint       </v>
      </c>
      <c r="M69" s="257" cm="1">
        <f t="array" ref="M69">INDEX(_xlfn._xlws.FILTER('4.P S-WM'!H:H,('4.P S-WM'!$D:$D=$I69)*('4.P S-WM'!$E:$E=$J69)),1)</f>
        <v>0</v>
      </c>
      <c r="N69" s="257" t="str" cm="1">
        <f t="array" ref="N69">INDEX(_xlfn._xlws.FILTER('4.P S-WM'!I:I,('4.P S-WM'!$D:$D=$I69)*('4.P S-WM'!$E:$E=$J69)),1)</f>
        <v>M2</v>
      </c>
      <c r="O69" s="258">
        <v>606.33725249999998</v>
      </c>
      <c r="P69" s="259" t="str" cm="1">
        <f t="array" ref="P69">INDEX('3.S Family'!$L$1:$AH$200,MIN(IF(('3.S Family'!$L$1:$L$200=$P$7),ROW('3.S Family'!$L$1:$L$200))),MATCH($I69,'3.S Family'!$6:$6,0)-11)</f>
        <v>=P*H/10**6</v>
      </c>
      <c r="Q69" s="260"/>
      <c r="R69" s="69"/>
    </row>
    <row r="70" spans="1:48" ht="30" customHeight="1" outlineLevel="1">
      <c r="B70" s="36" t="b">
        <f t="shared" si="15"/>
        <v>1</v>
      </c>
      <c r="C70" s="251"/>
      <c r="D70" s="262"/>
      <c r="E70" s="253" t="s">
        <v>161</v>
      </c>
      <c r="F70" s="254" t="s">
        <v>771</v>
      </c>
      <c r="G70" s="254" t="s">
        <v>771</v>
      </c>
      <c r="H70" s="254" t="s">
        <v>771</v>
      </c>
      <c r="I70" s="255" t="s">
        <v>159</v>
      </c>
      <c r="J70" s="256" t="s">
        <v>775</v>
      </c>
      <c r="K70" s="254" t="str">
        <f t="shared" si="14"/>
        <v>A04AM079-00001</v>
      </c>
      <c r="L70" s="257" t="str" cm="1">
        <f t="array" ref="L70">INDEX(_xlfn._xlws.FILTER('4.P S-WM'!G:G,('4.P S-WM'!$D:$D=$I70)*('4.P S-WM'!$E:$E=$J70)),1)</f>
        <v xml:space="preserve">A04AM079-00001 Finishing Work Painting Work Ceiling Painting Acrylic Emulsion Paint       </v>
      </c>
      <c r="M70" s="257" cm="1">
        <f t="array" ref="M70">INDEX(_xlfn._xlws.FILTER('4.P S-WM'!H:H,('4.P S-WM'!$D:$D=$I70)*('4.P S-WM'!$E:$E=$J70)),1)</f>
        <v>0</v>
      </c>
      <c r="N70" s="257" t="str" cm="1">
        <f t="array" ref="N70">INDEX(_xlfn._xlws.FILTER('4.P S-WM'!I:I,('4.P S-WM'!$D:$D=$I70)*('4.P S-WM'!$E:$E=$J70)),1)</f>
        <v>M2</v>
      </c>
      <c r="O70" s="258">
        <v>198.601</v>
      </c>
      <c r="P70" s="259" t="str" cm="1">
        <f t="array" ref="P70">INDEX('3.S Family'!$L$1:$AH$200,MIN(IF(('3.S Family'!$L$1:$L$200=$P$7),ROW('3.S Family'!$L$1:$L$200))),MATCH($I70,'3.S Family'!$6:$6,0)-11)</f>
        <v>=A</v>
      </c>
      <c r="Q70" s="260"/>
      <c r="R70" s="69"/>
    </row>
    <row r="71" spans="1:48" ht="30" customHeight="1">
      <c r="A71" s="242" t="b">
        <v>1</v>
      </c>
      <c r="B71" s="242" t="b">
        <f>IF(A71=TRUE, TRUE, FALSE)</f>
        <v>1</v>
      </c>
      <c r="C71" s="230"/>
      <c r="D71" s="265" t="s">
        <v>799</v>
      </c>
      <c r="E71" s="244"/>
      <c r="F71" s="245"/>
      <c r="G71" s="245"/>
      <c r="H71" s="245"/>
      <c r="I71" s="246"/>
      <c r="J71" s="244"/>
      <c r="K71" s="247"/>
      <c r="L71" s="248"/>
      <c r="M71" s="245"/>
      <c r="N71" s="245"/>
      <c r="O71" s="249"/>
      <c r="P71" s="245"/>
      <c r="Q71" s="250"/>
      <c r="R71" s="69"/>
    </row>
    <row r="72" spans="1:48" ht="30" customHeight="1" outlineLevel="1">
      <c r="B72" s="36" t="b">
        <f>IF(B$71=TRUE, TRUE, FALSE)</f>
        <v>1</v>
      </c>
      <c r="C72" s="251"/>
      <c r="D72" s="252"/>
      <c r="E72" s="253" t="s">
        <v>161</v>
      </c>
      <c r="F72" s="254" t="s">
        <v>771</v>
      </c>
      <c r="G72" s="254" t="s">
        <v>771</v>
      </c>
      <c r="H72" s="254" t="s">
        <v>771</v>
      </c>
      <c r="I72" s="255" t="s">
        <v>157</v>
      </c>
      <c r="J72" s="256" t="s">
        <v>784</v>
      </c>
      <c r="K72" s="254" t="str">
        <f t="shared" ref="K72:K77" si="16">LEFT(L72,14)</f>
        <v>A04AS168-00001</v>
      </c>
      <c r="L72" s="257" t="str" cm="1">
        <f t="array" ref="L72">INDEX(_xlfn._xlws.FILTER('4.P S-WM'!G:G,('4.P S-WM'!$D:$D=$I72)*('4.P S-WM'!$E:$E=$J72)),1)</f>
        <v>A04AS168-00001 Finishing Work Exterior/Interior Finish Work Screed      w/o Welded Wire Fabric  THK&lt;50mm</v>
      </c>
      <c r="M72" s="257" cm="1">
        <f t="array" ref="M72">INDEX(_xlfn._xlws.FILTER('4.P S-WM'!H:H,('4.P S-WM'!$D:$D=$I72)*('4.P S-WM'!$E:$E=$J72)),1)</f>
        <v>0</v>
      </c>
      <c r="N72" s="257" t="str" cm="1">
        <f t="array" ref="N72">INDEX(_xlfn._xlws.FILTER('4.P S-WM'!I:I,('4.P S-WM'!$D:$D=$I72)*('4.P S-WM'!$E:$E=$J72)),1)</f>
        <v>M2</v>
      </c>
      <c r="O72" s="258">
        <v>62.372999999999998</v>
      </c>
      <c r="P72" s="259" t="str" cm="1">
        <f t="array" ref="P72">INDEX('3.S Family'!$L$1:$AH$200,MIN(IF(('3.S Family'!$L$1:$L$200=$P$7),ROW('3.S Family'!$L$1:$L$200))),MATCH($I72,'3.S Family'!$6:$6,0)-11)</f>
        <v>=A</v>
      </c>
      <c r="Q72" s="260"/>
      <c r="R72" s="69"/>
    </row>
    <row r="73" spans="1:48" ht="30" customHeight="1" outlineLevel="1">
      <c r="B73" s="36" t="b">
        <f t="shared" ref="B73:B77" si="17">IF(B$71=TRUE, TRUE, FALSE)</f>
        <v>1</v>
      </c>
      <c r="C73" s="251"/>
      <c r="D73" s="252"/>
      <c r="E73" s="253" t="s">
        <v>161</v>
      </c>
      <c r="F73" s="254" t="s">
        <v>771</v>
      </c>
      <c r="G73" s="254" t="s">
        <v>771</v>
      </c>
      <c r="H73" s="254" t="s">
        <v>771</v>
      </c>
      <c r="I73" s="255" t="s">
        <v>157</v>
      </c>
      <c r="J73" s="256" t="s">
        <v>800</v>
      </c>
      <c r="K73" s="254" t="str">
        <f t="shared" si="16"/>
        <v>A04AN083-00002</v>
      </c>
      <c r="L73" s="257" t="str" cm="1">
        <f t="array" ref="L73">INDEX(_xlfn._xlws.FILTER('4.P S-WM'!G:G,('4.P S-WM'!$D:$D=$I73)*('4.P S-WM'!$E:$E=$J73)),1)</f>
        <v xml:space="preserve">A04AN083-00002 Finishing Work Tile Work Floor Tile Acid/Alkaline Resistant Tile     Non-Slip Type, w/ Mortar Bond Coat or Adhesive  </v>
      </c>
      <c r="M73" s="257" cm="1">
        <f t="array" ref="M73">INDEX(_xlfn._xlws.FILTER('4.P S-WM'!H:H,('4.P S-WM'!$D:$D=$I73)*('4.P S-WM'!$E:$E=$J73)),1)</f>
        <v>0</v>
      </c>
      <c r="N73" s="257" t="str" cm="1">
        <f t="array" ref="N73">INDEX(_xlfn._xlws.FILTER('4.P S-WM'!I:I,('4.P S-WM'!$D:$D=$I73)*('4.P S-WM'!$E:$E=$J73)),1)</f>
        <v>M2</v>
      </c>
      <c r="O73" s="258">
        <v>62.372999999999998</v>
      </c>
      <c r="P73" s="259" t="str" cm="1">
        <f t="array" ref="P73">INDEX('3.S Family'!$L$1:$AH$200,MIN(IF(('3.S Family'!$L$1:$L$200=$P$7),ROW('3.S Family'!$L$1:$L$200))),MATCH($I73,'3.S Family'!$6:$6,0)-11)</f>
        <v>=A</v>
      </c>
      <c r="Q73" s="260"/>
      <c r="R73" s="69"/>
    </row>
    <row r="74" spans="1:48" ht="30" customHeight="1" outlineLevel="1">
      <c r="B74" s="36" t="b">
        <f t="shared" si="17"/>
        <v>1</v>
      </c>
      <c r="C74" s="251"/>
      <c r="D74" s="252"/>
      <c r="E74" s="253" t="s">
        <v>161</v>
      </c>
      <c r="F74" s="254" t="s">
        <v>771</v>
      </c>
      <c r="G74" s="254" t="s">
        <v>771</v>
      </c>
      <c r="H74" s="254" t="s">
        <v>771</v>
      </c>
      <c r="I74" s="255" t="s">
        <v>158</v>
      </c>
      <c r="J74" s="256" t="s">
        <v>800</v>
      </c>
      <c r="K74" s="254" t="str">
        <f t="shared" si="16"/>
        <v>A04AN084-00007</v>
      </c>
      <c r="L74" s="257" t="str" cm="1">
        <f t="array" ref="L74">INDEX(_xlfn._xlws.FILTER('4.P S-WM'!G:G,('4.P S-WM'!$D:$D=$I74)*('4.P S-WM'!$E:$E=$J74)),1)</f>
        <v>A04AN084-00007 Finishing Work Tile Work Skirt Tile Acid/Alkaline Resistant Tile     w/ Mortar Bond Coat or Adhesive  H&lt;150mm</v>
      </c>
      <c r="M74" s="257" t="str" cm="1">
        <f t="array" ref="M74">INDEX(_xlfn._xlws.FILTER('4.P S-WM'!H:H,('4.P S-WM'!$D:$D=$I74)*('4.P S-WM'!$E:$E=$J74)),1)</f>
        <v>H=100</v>
      </c>
      <c r="N74" s="257" t="str" cm="1">
        <f t="array" ref="N74">INDEX(_xlfn._xlws.FILTER('4.P S-WM'!I:I,('4.P S-WM'!$D:$D=$I74)*('4.P S-WM'!$E:$E=$J74)),1)</f>
        <v>M</v>
      </c>
      <c r="O74" s="258">
        <v>31.470808999999999</v>
      </c>
      <c r="P74" s="259" t="str" cm="1">
        <f t="array" ref="P74">INDEX('3.S Family'!$L$1:$AH$200,MIN(IF(('3.S Family'!$L$1:$L$200=$P$7),ROW('3.S Family'!$L$1:$L$200))),MATCH($I74,'3.S Family'!$6:$6,0)-11)</f>
        <v>=P/10**3</v>
      </c>
      <c r="Q74" s="260"/>
      <c r="R74" s="69"/>
    </row>
    <row r="75" spans="1:48" ht="30" customHeight="1" outlineLevel="1">
      <c r="B75" s="36" t="b">
        <f t="shared" si="17"/>
        <v>1</v>
      </c>
      <c r="C75" s="251"/>
      <c r="D75" s="252"/>
      <c r="E75" s="253" t="s">
        <v>161</v>
      </c>
      <c r="F75" s="254" t="s">
        <v>771</v>
      </c>
      <c r="G75" s="254" t="s">
        <v>771</v>
      </c>
      <c r="H75" s="254" t="s">
        <v>771</v>
      </c>
      <c r="I75" s="255" t="s">
        <v>113</v>
      </c>
      <c r="J75" s="256" t="s">
        <v>774</v>
      </c>
      <c r="K75" s="254" t="str">
        <f t="shared" si="16"/>
        <v>A04AT198-00002</v>
      </c>
      <c r="L75" s="257" t="str" cm="1">
        <f t="array" ref="L75">INDEX(_xlfn._xlws.FILTER('4.P S-WM'!G:G,('4.P S-WM'!$D:$D=$I75)*('4.P S-WM'!$E:$E=$J75)),1)</f>
        <v xml:space="preserve">A04AT198-00002 Finishing Work Plastering Work Plastering     for Internal Masonry Wall   </v>
      </c>
      <c r="M75" s="257" cm="1">
        <f t="array" ref="M75">INDEX(_xlfn._xlws.FILTER('4.P S-WM'!H:H,('4.P S-WM'!$D:$D=$I75)*('4.P S-WM'!$E:$E=$J75)),1)</f>
        <v>0</v>
      </c>
      <c r="N75" s="257" t="str" cm="1">
        <f t="array" ref="N75">INDEX(_xlfn._xlws.FILTER('4.P S-WM'!I:I,('4.P S-WM'!$D:$D=$I75)*('4.P S-WM'!$E:$E=$J75)),1)</f>
        <v>M2</v>
      </c>
      <c r="O75" s="258">
        <v>330.44349449999999</v>
      </c>
      <c r="P75" s="259" t="str" cm="1">
        <f t="array" ref="P75">INDEX('3.S Family'!$L$1:$AH$200,MIN(IF(('3.S Family'!$L$1:$L$200=$P$7),ROW('3.S Family'!$L$1:$L$200))),MATCH($I75,'3.S Family'!$6:$6,0)-11)</f>
        <v>=P*H/10**6</v>
      </c>
      <c r="Q75" s="260"/>
      <c r="R75" s="69"/>
    </row>
    <row r="76" spans="1:48" ht="30" customHeight="1" outlineLevel="1">
      <c r="B76" s="36" t="b">
        <f t="shared" si="17"/>
        <v>1</v>
      </c>
      <c r="C76" s="251"/>
      <c r="D76" s="252"/>
      <c r="E76" s="253" t="s">
        <v>161</v>
      </c>
      <c r="F76" s="254" t="s">
        <v>771</v>
      </c>
      <c r="G76" s="254" t="s">
        <v>771</v>
      </c>
      <c r="H76" s="254" t="s">
        <v>771</v>
      </c>
      <c r="I76" s="255" t="s">
        <v>113</v>
      </c>
      <c r="J76" s="256" t="s">
        <v>801</v>
      </c>
      <c r="K76" s="254" t="str">
        <f t="shared" si="16"/>
        <v>A04AM078-00004</v>
      </c>
      <c r="L76" s="257" t="str" cm="1">
        <f t="array" ref="L76">INDEX(_xlfn._xlws.FILTER('4.P S-WM'!G:G,('4.P S-WM'!$D:$D=$I76)*('4.P S-WM'!$E:$E=$J76)),1)</f>
        <v xml:space="preserve">A04AM078-00004 Finishing Work Painting Work Internal Wall Painting Acid/Alkaline Resistant Paint       </v>
      </c>
      <c r="M76" s="257" cm="1">
        <f t="array" ref="M76">INDEX(_xlfn._xlws.FILTER('4.P S-WM'!H:H,('4.P S-WM'!$D:$D=$I76)*('4.P S-WM'!$E:$E=$J76)),1)</f>
        <v>0</v>
      </c>
      <c r="N76" s="257" t="str" cm="1">
        <f t="array" ref="N76">INDEX(_xlfn._xlws.FILTER('4.P S-WM'!I:I,('4.P S-WM'!$D:$D=$I76)*('4.P S-WM'!$E:$E=$J76)),1)</f>
        <v>M2</v>
      </c>
      <c r="O76" s="258">
        <v>330.44349449999999</v>
      </c>
      <c r="P76" s="259" t="str" cm="1">
        <f t="array" ref="P76">INDEX('3.S Family'!$L$1:$AH$200,MIN(IF(('3.S Family'!$L$1:$L$200=$P$7),ROW('3.S Family'!$L$1:$L$200))),MATCH($I76,'3.S Family'!$6:$6,0)-11)</f>
        <v>=P*H/10**6</v>
      </c>
      <c r="Q76" s="266"/>
      <c r="R76" s="69"/>
    </row>
    <row r="77" spans="1:48" ht="30" customHeight="1" outlineLevel="1">
      <c r="B77" s="36" t="b">
        <f t="shared" si="17"/>
        <v>1</v>
      </c>
      <c r="C77" s="251"/>
      <c r="D77" s="262"/>
      <c r="E77" s="253" t="s">
        <v>161</v>
      </c>
      <c r="F77" s="254" t="s">
        <v>771</v>
      </c>
      <c r="G77" s="254" t="s">
        <v>771</v>
      </c>
      <c r="H77" s="254" t="s">
        <v>771</v>
      </c>
      <c r="I77" s="255" t="s">
        <v>159</v>
      </c>
      <c r="J77" s="256" t="s">
        <v>775</v>
      </c>
      <c r="K77" s="254" t="str">
        <f t="shared" si="16"/>
        <v>A04AM079-00001</v>
      </c>
      <c r="L77" s="257" t="str" cm="1">
        <f t="array" ref="L77">INDEX(_xlfn._xlws.FILTER('4.P S-WM'!G:G,('4.P S-WM'!$D:$D=$I77)*('4.P S-WM'!$E:$E=$J77)),1)</f>
        <v xml:space="preserve">A04AM079-00001 Finishing Work Painting Work Ceiling Painting Acrylic Emulsion Paint       </v>
      </c>
      <c r="M77" s="257" cm="1">
        <f t="array" ref="M77">INDEX(_xlfn._xlws.FILTER('4.P S-WM'!H:H,('4.P S-WM'!$D:$D=$I77)*('4.P S-WM'!$E:$E=$J77)),1)</f>
        <v>0</v>
      </c>
      <c r="N77" s="257" t="str" cm="1">
        <f t="array" ref="N77">INDEX(_xlfn._xlws.FILTER('4.P S-WM'!I:I,('4.P S-WM'!$D:$D=$I77)*('4.P S-WM'!$E:$E=$J77)),1)</f>
        <v>M2</v>
      </c>
      <c r="O77" s="258">
        <v>62.372999999999998</v>
      </c>
      <c r="P77" s="259" t="str" cm="1">
        <f t="array" ref="P77">INDEX('3.S Family'!$L$1:$AH$200,MIN(IF(('3.S Family'!$L$1:$L$200=$P$7),ROW('3.S Family'!$L$1:$L$200))),MATCH($I77,'3.S Family'!$6:$6,0)-11)</f>
        <v>=A</v>
      </c>
      <c r="Q77" s="260"/>
      <c r="R77" s="69"/>
    </row>
    <row r="78" spans="1:48" ht="30" customHeight="1">
      <c r="A78" s="242" t="b">
        <v>1</v>
      </c>
      <c r="B78" s="242" t="b">
        <f>IF(A78=TRUE, TRUE, FALSE)</f>
        <v>1</v>
      </c>
      <c r="C78" s="230"/>
      <c r="D78" s="243" t="s">
        <v>802</v>
      </c>
      <c r="E78" s="244"/>
      <c r="F78" s="245"/>
      <c r="G78" s="245"/>
      <c r="H78" s="245"/>
      <c r="I78" s="246"/>
      <c r="J78" s="244"/>
      <c r="K78" s="247"/>
      <c r="L78" s="248"/>
      <c r="M78" s="245"/>
      <c r="N78" s="245"/>
      <c r="O78" s="249"/>
      <c r="P78" s="245"/>
      <c r="Q78" s="250"/>
      <c r="R78" s="69"/>
    </row>
    <row r="79" spans="1:48" ht="30" customHeight="1" outlineLevel="1">
      <c r="B79" s="36" t="b">
        <f>IF(B$78=TRUE, TRUE, FALSE)</f>
        <v>1</v>
      </c>
      <c r="C79" s="251"/>
      <c r="D79" s="252"/>
      <c r="E79" s="253" t="s">
        <v>161</v>
      </c>
      <c r="F79" s="254" t="s">
        <v>771</v>
      </c>
      <c r="G79" s="254" t="s">
        <v>771</v>
      </c>
      <c r="H79" s="254" t="s">
        <v>771</v>
      </c>
      <c r="I79" s="255" t="s">
        <v>157</v>
      </c>
      <c r="J79" s="256" t="s">
        <v>784</v>
      </c>
      <c r="K79" s="254" t="str">
        <f t="shared" ref="K79:K85" si="18">LEFT(L79,14)</f>
        <v>A04AS168-00001</v>
      </c>
      <c r="L79" s="257" t="str" cm="1">
        <f t="array" ref="L79">INDEX(_xlfn._xlws.FILTER('4.P S-WM'!G:G,('4.P S-WM'!$D:$D=$I79)*('4.P S-WM'!$E:$E=$J79)),1)</f>
        <v>A04AS168-00001 Finishing Work Exterior/Interior Finish Work Screed      w/o Welded Wire Fabric  THK&lt;50mm</v>
      </c>
      <c r="M79" s="257" cm="1">
        <f t="array" ref="M79">INDEX(_xlfn._xlws.FILTER('4.P S-WM'!H:H,('4.P S-WM'!$D:$D=$I79)*('4.P S-WM'!$E:$E=$J79)),1)</f>
        <v>0</v>
      </c>
      <c r="N79" s="257" t="str" cm="1">
        <f t="array" ref="N79">INDEX(_xlfn._xlws.FILTER('4.P S-WM'!I:I,('4.P S-WM'!$D:$D=$I79)*('4.P S-WM'!$E:$E=$J79)),1)</f>
        <v>M2</v>
      </c>
      <c r="O79" s="258">
        <v>12.917999999999999</v>
      </c>
      <c r="P79" s="259" t="str" cm="1">
        <f t="array" ref="P79">INDEX('3.S Family'!$L$1:$AH$200,MIN(IF(('3.S Family'!$L$1:$L$200=$P$7),ROW('3.S Family'!$L$1:$L$200))),MATCH($I79,'3.S Family'!$6:$6,0)-11)</f>
        <v>=A</v>
      </c>
      <c r="Q79" s="260"/>
      <c r="R79" s="69"/>
    </row>
    <row r="80" spans="1:48" ht="30" customHeight="1" outlineLevel="1">
      <c r="B80" s="36" t="b">
        <f t="shared" ref="B80:B85" si="19">IF(B$78=TRUE, TRUE, FALSE)</f>
        <v>1</v>
      </c>
      <c r="C80" s="251"/>
      <c r="D80" s="252"/>
      <c r="E80" s="253" t="s">
        <v>161</v>
      </c>
      <c r="F80" s="254" t="s">
        <v>771</v>
      </c>
      <c r="G80" s="254" t="s">
        <v>771</v>
      </c>
      <c r="H80" s="254" t="s">
        <v>771</v>
      </c>
      <c r="I80" s="255" t="s">
        <v>157</v>
      </c>
      <c r="J80" s="256" t="s">
        <v>780</v>
      </c>
      <c r="K80" s="254" t="str">
        <f t="shared" si="18"/>
        <v>A04AN083-00004</v>
      </c>
      <c r="L80" s="257" t="str" cm="1">
        <f t="array" ref="L80">INDEX(_xlfn._xlws.FILTER('4.P S-WM'!G:G,('4.P S-WM'!$D:$D=$I80)*('4.P S-WM'!$E:$E=$J80)),1)</f>
        <v xml:space="preserve">A04AN083-00004 Finishing Work Tile Work Floor Tile Vinyl Tile     w/ Mortar Bond Coat or Adhesive  </v>
      </c>
      <c r="M80" s="257" cm="1">
        <f t="array" ref="M80">INDEX(_xlfn._xlws.FILTER('4.P S-WM'!H:H,('4.P S-WM'!$D:$D=$I80)*('4.P S-WM'!$E:$E=$J80)),1)</f>
        <v>0</v>
      </c>
      <c r="N80" s="257" t="str" cm="1">
        <f t="array" ref="N80">INDEX(_xlfn._xlws.FILTER('4.P S-WM'!I:I,('4.P S-WM'!$D:$D=$I80)*('4.P S-WM'!$E:$E=$J80)),1)</f>
        <v>M2</v>
      </c>
      <c r="O80" s="258">
        <v>12.917999999999999</v>
      </c>
      <c r="P80" s="259" t="str" cm="1">
        <f t="array" ref="P80">INDEX('3.S Family'!$L$1:$AH$200,MIN(IF(('3.S Family'!$L$1:$L$200=$P$7),ROW('3.S Family'!$L$1:$L$200))),MATCH($I80,'3.S Family'!$6:$6,0)-11)</f>
        <v>=A</v>
      </c>
      <c r="Q80" s="260"/>
      <c r="R80" s="69"/>
      <c r="AV80" s="36">
        <f>'2.C Input'!E84</f>
        <v>0</v>
      </c>
    </row>
    <row r="81" spans="1:18" ht="30" customHeight="1" outlineLevel="1">
      <c r="B81" s="36" t="b">
        <f t="shared" si="19"/>
        <v>1</v>
      </c>
      <c r="C81" s="251"/>
      <c r="D81" s="252"/>
      <c r="E81" s="253" t="s">
        <v>161</v>
      </c>
      <c r="F81" s="254" t="s">
        <v>771</v>
      </c>
      <c r="G81" s="254" t="s">
        <v>771</v>
      </c>
      <c r="H81" s="254" t="s">
        <v>771</v>
      </c>
      <c r="I81" s="255" t="s">
        <v>158</v>
      </c>
      <c r="J81" s="256" t="s">
        <v>780</v>
      </c>
      <c r="K81" s="254" t="str">
        <f t="shared" si="18"/>
        <v>A04AN084-00013</v>
      </c>
      <c r="L81" s="257" t="str" cm="1">
        <f t="array" ref="L81">INDEX(_xlfn._xlws.FILTER('4.P S-WM'!G:G,('4.P S-WM'!$D:$D=$I81)*('4.P S-WM'!$E:$E=$J81)),1)</f>
        <v>A04AN084-00013 Finishing Work Tile Work Skirt Tile Vinyl Tile     w/ Mortar Bond Coat or Adhesive  H&lt;150mm</v>
      </c>
      <c r="M81" s="257" t="str" cm="1">
        <f t="array" ref="M81">INDEX(_xlfn._xlws.FILTER('4.P S-WM'!H:H,('4.P S-WM'!$D:$D=$I81)*('4.P S-WM'!$E:$E=$J81)),1)</f>
        <v>H=100</v>
      </c>
      <c r="N81" s="257" t="str" cm="1">
        <f t="array" ref="N81">INDEX(_xlfn._xlws.FILTER('4.P S-WM'!I:I,('4.P S-WM'!$D:$D=$I81)*('4.P S-WM'!$E:$E=$J81)),1)</f>
        <v>M</v>
      </c>
      <c r="O81" s="258">
        <v>14.474</v>
      </c>
      <c r="P81" s="259" t="str" cm="1">
        <f t="array" ref="P81">INDEX('3.S Family'!$L$1:$AH$200,MIN(IF(('3.S Family'!$L$1:$L$200=$P$7),ROW('3.S Family'!$L$1:$L$200))),MATCH($I81,'3.S Family'!$6:$6,0)-11)</f>
        <v>=P/10**3</v>
      </c>
      <c r="Q81" s="260"/>
      <c r="R81" s="69"/>
    </row>
    <row r="82" spans="1:18" ht="30" customHeight="1" outlineLevel="1">
      <c r="B82" s="36" t="b">
        <f t="shared" si="19"/>
        <v>1</v>
      </c>
      <c r="C82" s="251"/>
      <c r="D82" s="252"/>
      <c r="E82" s="253" t="s">
        <v>161</v>
      </c>
      <c r="F82" s="254" t="s">
        <v>771</v>
      </c>
      <c r="G82" s="254" t="s">
        <v>771</v>
      </c>
      <c r="H82" s="254" t="s">
        <v>771</v>
      </c>
      <c r="I82" s="255" t="s">
        <v>113</v>
      </c>
      <c r="J82" s="256" t="s">
        <v>774</v>
      </c>
      <c r="K82" s="254" t="str">
        <f t="shared" si="18"/>
        <v>A04AT198-00002</v>
      </c>
      <c r="L82" s="257" t="str" cm="1">
        <f t="array" ref="L82">INDEX(_xlfn._xlws.FILTER('4.P S-WM'!G:G,('4.P S-WM'!$D:$D=$I82)*('4.P S-WM'!$E:$E=$J82)),1)</f>
        <v xml:space="preserve">A04AT198-00002 Finishing Work Plastering Work Plastering     for Internal Masonry Wall   </v>
      </c>
      <c r="M82" s="257" cm="1">
        <f t="array" ref="M82">INDEX(_xlfn._xlws.FILTER('4.P S-WM'!H:H,('4.P S-WM'!$D:$D=$I82)*('4.P S-WM'!$E:$E=$J82)),1)</f>
        <v>0</v>
      </c>
      <c r="N82" s="257" t="str" cm="1">
        <f t="array" ref="N82">INDEX(_xlfn._xlws.FILTER('4.P S-WM'!I:I,('4.P S-WM'!$D:$D=$I82)*('4.P S-WM'!$E:$E=$J82)),1)</f>
        <v>M2</v>
      </c>
      <c r="O82" s="258">
        <v>151.977</v>
      </c>
      <c r="P82" s="259" t="str" cm="1">
        <f t="array" ref="P82">INDEX('3.S Family'!$L$1:$AH$200,MIN(IF(('3.S Family'!$L$1:$L$200=$P$7),ROW('3.S Family'!$L$1:$L$200))),MATCH($I82,'3.S Family'!$6:$6,0)-11)</f>
        <v>=P*H/10**6</v>
      </c>
      <c r="Q82" s="260"/>
      <c r="R82" s="69"/>
    </row>
    <row r="83" spans="1:18" ht="30" customHeight="1" outlineLevel="1">
      <c r="B83" s="36" t="b">
        <f t="shared" si="19"/>
        <v>1</v>
      </c>
      <c r="C83" s="251"/>
      <c r="D83" s="252"/>
      <c r="E83" s="253" t="s">
        <v>161</v>
      </c>
      <c r="F83" s="254" t="s">
        <v>771</v>
      </c>
      <c r="G83" s="254" t="s">
        <v>771</v>
      </c>
      <c r="H83" s="254" t="s">
        <v>771</v>
      </c>
      <c r="I83" s="255" t="s">
        <v>113</v>
      </c>
      <c r="J83" s="256" t="s">
        <v>775</v>
      </c>
      <c r="K83" s="254" t="str">
        <f t="shared" si="18"/>
        <v>A04AM078-00001</v>
      </c>
      <c r="L83" s="257" t="str" cm="1">
        <f t="array" ref="L83">INDEX(_xlfn._xlws.FILTER('4.P S-WM'!G:G,('4.P S-WM'!$D:$D=$I83)*('4.P S-WM'!$E:$E=$J83)),1)</f>
        <v xml:space="preserve">A04AM078-00001 Finishing Work Painting Work Internal Wall Painting Acrylic Emulsion Paint       </v>
      </c>
      <c r="M83" s="257" cm="1">
        <f t="array" ref="M83">INDEX(_xlfn._xlws.FILTER('4.P S-WM'!H:H,('4.P S-WM'!$D:$D=$I83)*('4.P S-WM'!$E:$E=$J83)),1)</f>
        <v>0</v>
      </c>
      <c r="N83" s="257" t="str" cm="1">
        <f t="array" ref="N83">INDEX(_xlfn._xlws.FILTER('4.P S-WM'!I:I,('4.P S-WM'!$D:$D=$I83)*('4.P S-WM'!$E:$E=$J83)),1)</f>
        <v>M2</v>
      </c>
      <c r="O83" s="258">
        <v>151.977</v>
      </c>
      <c r="P83" s="259" t="str" cm="1">
        <f t="array" ref="P83">INDEX('3.S Family'!$L$1:$AH$200,MIN(IF(('3.S Family'!$L$1:$L$200=$P$7),ROW('3.S Family'!$L$1:$L$200))),MATCH($I83,'3.S Family'!$6:$6,0)-11)</f>
        <v>=P*H/10**6</v>
      </c>
      <c r="Q83" s="260"/>
      <c r="R83" s="69"/>
    </row>
    <row r="84" spans="1:18" ht="30" customHeight="1" outlineLevel="1">
      <c r="B84" s="36" t="b">
        <f t="shared" si="19"/>
        <v>1</v>
      </c>
      <c r="C84" s="251"/>
      <c r="D84" s="252"/>
      <c r="E84" s="253" t="s">
        <v>161</v>
      </c>
      <c r="F84" s="254" t="s">
        <v>771</v>
      </c>
      <c r="G84" s="254" t="s">
        <v>771</v>
      </c>
      <c r="H84" s="254" t="s">
        <v>771</v>
      </c>
      <c r="I84" s="255" t="s">
        <v>113</v>
      </c>
      <c r="J84" s="256" t="s">
        <v>781</v>
      </c>
      <c r="K84" s="254" t="str">
        <f t="shared" si="18"/>
        <v>A04AS314-00001</v>
      </c>
      <c r="L84" s="257" t="str" cm="1">
        <f t="array" ref="L84">INDEX(_xlfn._xlws.FILTER('4.P S-WM'!G:G,('4.P S-WM'!$D:$D=$I84)*('4.P S-WM'!$E:$E=$J84)),1)</f>
        <v xml:space="preserve">A04AS314-00001 Finishing Work Exterior/Interior Finish Work Plywood w/ Fire Retardant Paint        </v>
      </c>
      <c r="M84" s="257" cm="1">
        <f t="array" ref="M84">INDEX(_xlfn._xlws.FILTER('4.P S-WM'!H:H,('4.P S-WM'!$D:$D=$I84)*('4.P S-WM'!$E:$E=$J84)),1)</f>
        <v>0</v>
      </c>
      <c r="N84" s="257" t="str" cm="1">
        <f t="array" ref="N84">INDEX(_xlfn._xlws.FILTER('4.P S-WM'!I:I,('4.P S-WM'!$D:$D=$I84)*('4.P S-WM'!$E:$E=$J84)),1)</f>
        <v>M2</v>
      </c>
      <c r="O84" s="258">
        <v>151.977</v>
      </c>
      <c r="P84" s="259" t="str" cm="1">
        <f t="array" ref="P84">INDEX('3.S Family'!$L$1:$AH$200,MIN(IF(('3.S Family'!$L$1:$L$200=$P$7),ROW('3.S Family'!$L$1:$L$200))),MATCH($I84,'3.S Family'!$6:$6,0)-11)</f>
        <v>=P*H/10**6</v>
      </c>
      <c r="Q84" s="260"/>
      <c r="R84" s="69"/>
    </row>
    <row r="85" spans="1:18" ht="30" customHeight="1" outlineLevel="1">
      <c r="B85" s="36" t="b">
        <f t="shared" si="19"/>
        <v>1</v>
      </c>
      <c r="C85" s="251"/>
      <c r="D85" s="262"/>
      <c r="E85" s="253" t="s">
        <v>161</v>
      </c>
      <c r="F85" s="254" t="s">
        <v>771</v>
      </c>
      <c r="G85" s="254" t="s">
        <v>771</v>
      </c>
      <c r="H85" s="254" t="s">
        <v>771</v>
      </c>
      <c r="I85" s="255" t="s">
        <v>159</v>
      </c>
      <c r="J85" s="256" t="s">
        <v>775</v>
      </c>
      <c r="K85" s="254" t="str">
        <f t="shared" si="18"/>
        <v>A04AM079-00001</v>
      </c>
      <c r="L85" s="257" t="str" cm="1">
        <f t="array" ref="L85">INDEX(_xlfn._xlws.FILTER('4.P S-WM'!G:G,('4.P S-WM'!$D:$D=$I85)*('4.P S-WM'!$E:$E=$J85)),1)</f>
        <v xml:space="preserve">A04AM079-00001 Finishing Work Painting Work Ceiling Painting Acrylic Emulsion Paint       </v>
      </c>
      <c r="M85" s="257" cm="1">
        <f t="array" ref="M85">INDEX(_xlfn._xlws.FILTER('4.P S-WM'!H:H,('4.P S-WM'!$D:$D=$I85)*('4.P S-WM'!$E:$E=$J85)),1)</f>
        <v>0</v>
      </c>
      <c r="N85" s="257" t="str" cm="1">
        <f t="array" ref="N85">INDEX(_xlfn._xlws.FILTER('4.P S-WM'!I:I,('4.P S-WM'!$D:$D=$I85)*('4.P S-WM'!$E:$E=$J85)),1)</f>
        <v>M2</v>
      </c>
      <c r="O85" s="258">
        <v>12.917999999999999</v>
      </c>
      <c r="P85" s="259" t="str" cm="1">
        <f t="array" ref="P85">INDEX('3.S Family'!$L$1:$AH$200,MIN(IF(('3.S Family'!$L$1:$L$200=$P$7),ROW('3.S Family'!$L$1:$L$200))),MATCH($I85,'3.S Family'!$6:$6,0)-11)</f>
        <v>=A</v>
      </c>
      <c r="Q85" s="260"/>
      <c r="R85" s="69"/>
    </row>
    <row r="86" spans="1:18" ht="30" customHeight="1">
      <c r="A86" s="242" t="b">
        <v>1</v>
      </c>
      <c r="B86" s="242" t="b">
        <f>IF(A86=TRUE, TRUE, FALSE)</f>
        <v>1</v>
      </c>
      <c r="C86" s="230"/>
      <c r="D86" s="265" t="s">
        <v>803</v>
      </c>
      <c r="E86" s="244"/>
      <c r="F86" s="245"/>
      <c r="G86" s="245"/>
      <c r="H86" s="245"/>
      <c r="I86" s="246"/>
      <c r="J86" s="244"/>
      <c r="K86" s="247"/>
      <c r="L86" s="248"/>
      <c r="M86" s="245"/>
      <c r="N86" s="245"/>
      <c r="O86" s="249"/>
      <c r="P86" s="245"/>
      <c r="Q86" s="250"/>
      <c r="R86" s="69"/>
    </row>
    <row r="87" spans="1:18" ht="30" customHeight="1" outlineLevel="1">
      <c r="B87" s="36" t="b">
        <f>IF(B$86=TRUE, TRUE, FALSE)</f>
        <v>1</v>
      </c>
      <c r="C87" s="251"/>
      <c r="D87" s="252"/>
      <c r="E87" s="253" t="s">
        <v>161</v>
      </c>
      <c r="F87" s="254" t="s">
        <v>771</v>
      </c>
      <c r="G87" s="254" t="s">
        <v>771</v>
      </c>
      <c r="H87" s="254" t="s">
        <v>771</v>
      </c>
      <c r="I87" s="255" t="s">
        <v>157</v>
      </c>
      <c r="J87" s="256" t="s">
        <v>784</v>
      </c>
      <c r="K87" s="254" t="str">
        <f t="shared" ref="K87:K93" si="20">LEFT(L87,14)</f>
        <v>A04AS168-00001</v>
      </c>
      <c r="L87" s="257" t="str" cm="1">
        <f t="array" ref="L87">INDEX(_xlfn._xlws.FILTER('4.P S-WM'!G:G,('4.P S-WM'!$D:$D=$I87)*('4.P S-WM'!$E:$E=$J87)),1)</f>
        <v>A04AS168-00001 Finishing Work Exterior/Interior Finish Work Screed      w/o Welded Wire Fabric  THK&lt;50mm</v>
      </c>
      <c r="M87" s="257" cm="1">
        <f t="array" ref="M87">INDEX(_xlfn._xlws.FILTER('4.P S-WM'!H:H,('4.P S-WM'!$D:$D=$I87)*('4.P S-WM'!$E:$E=$J87)),1)</f>
        <v>0</v>
      </c>
      <c r="N87" s="257" t="str" cm="1">
        <f t="array" ref="N87">INDEX(_xlfn._xlws.FILTER('4.P S-WM'!I:I,('4.P S-WM'!$D:$D=$I87)*('4.P S-WM'!$E:$E=$J87)),1)</f>
        <v>M2</v>
      </c>
      <c r="O87" s="258">
        <v>12.5</v>
      </c>
      <c r="P87" s="259" t="str" cm="1">
        <f t="array" ref="P87">INDEX('3.S Family'!$L$1:$AH$200,MIN(IF(('3.S Family'!$L$1:$L$200=$P$7),ROW('3.S Family'!$L$1:$L$200))),MATCH($I87,'3.S Family'!$6:$6,0)-11)</f>
        <v>=A</v>
      </c>
      <c r="Q87" s="260"/>
      <c r="R87" s="69"/>
    </row>
    <row r="88" spans="1:18" ht="30" customHeight="1" outlineLevel="1">
      <c r="B88" s="36" t="b">
        <f t="shared" ref="B88:B93" si="21">IF(B$86=TRUE, TRUE, FALSE)</f>
        <v>1</v>
      </c>
      <c r="C88" s="251"/>
      <c r="D88" s="252"/>
      <c r="E88" s="253" t="s">
        <v>161</v>
      </c>
      <c r="F88" s="254" t="s">
        <v>771</v>
      </c>
      <c r="G88" s="254" t="s">
        <v>771</v>
      </c>
      <c r="H88" s="254" t="s">
        <v>771</v>
      </c>
      <c r="I88" s="255" t="s">
        <v>157</v>
      </c>
      <c r="J88" s="256" t="s">
        <v>791</v>
      </c>
      <c r="K88" s="254" t="str">
        <f t="shared" si="20"/>
        <v>A04AN083-00001</v>
      </c>
      <c r="L88" s="257" t="str" cm="1">
        <f t="array" ref="L88">INDEX(_xlfn._xlws.FILTER('4.P S-WM'!G:G,('4.P S-WM'!$D:$D=$I88)*('4.P S-WM'!$E:$E=$J88)),1)</f>
        <v xml:space="preserve">A04AN083-00001 Finishing Work Tile Work Floor Tile Ceramic Tile     Non-Slip Type, w/ Mortar Bond Coat or Adhesive  </v>
      </c>
      <c r="M88" s="257" cm="1">
        <f t="array" ref="M88">INDEX(_xlfn._xlws.FILTER('4.P S-WM'!H:H,('4.P S-WM'!$D:$D=$I88)*('4.P S-WM'!$E:$E=$J88)),1)</f>
        <v>0</v>
      </c>
      <c r="N88" s="257" t="str" cm="1">
        <f t="array" ref="N88">INDEX(_xlfn._xlws.FILTER('4.P S-WM'!I:I,('4.P S-WM'!$D:$D=$I88)*('4.P S-WM'!$E:$E=$J88)),1)</f>
        <v>M2</v>
      </c>
      <c r="O88" s="258">
        <v>12.5</v>
      </c>
      <c r="P88" s="259" t="str" cm="1">
        <f t="array" ref="P88">INDEX('3.S Family'!$L$1:$AH$200,MIN(IF(('3.S Family'!$L$1:$L$200=$P$7),ROW('3.S Family'!$L$1:$L$200))),MATCH($I88,'3.S Family'!$6:$6,0)-11)</f>
        <v>=A</v>
      </c>
      <c r="Q88" s="260"/>
      <c r="R88" s="69"/>
    </row>
    <row r="89" spans="1:18" ht="30" customHeight="1" outlineLevel="1">
      <c r="B89" s="36" t="b">
        <f t="shared" si="21"/>
        <v>1</v>
      </c>
      <c r="C89" s="251"/>
      <c r="D89" s="252"/>
      <c r="E89" s="253" t="s">
        <v>161</v>
      </c>
      <c r="F89" s="254" t="s">
        <v>771</v>
      </c>
      <c r="G89" s="254" t="s">
        <v>771</v>
      </c>
      <c r="H89" s="254" t="s">
        <v>771</v>
      </c>
      <c r="I89" s="255" t="s">
        <v>158</v>
      </c>
      <c r="J89" s="256" t="s">
        <v>792</v>
      </c>
      <c r="K89" s="254" t="str">
        <f t="shared" si="20"/>
        <v>A04AN084-00001</v>
      </c>
      <c r="L89" s="257" t="str" cm="1">
        <f t="array" ref="L89">INDEX(_xlfn._xlws.FILTER('4.P S-WM'!G:G,('4.P S-WM'!$D:$D=$I89)*('4.P S-WM'!$E:$E=$J89)),1)</f>
        <v>A04AN084-00001 Finishing Work Tile Work Skirt Tile Unglazed Ceramic Tile     w/ Mortar Bond Coat or Adhesive  H&lt;150mm</v>
      </c>
      <c r="M89" s="257" cm="1">
        <f t="array" ref="M89">INDEX(_xlfn._xlws.FILTER('4.P S-WM'!H:H,('4.P S-WM'!$D:$D=$I89)*('4.P S-WM'!$E:$E=$J89)),1)</f>
        <v>0</v>
      </c>
      <c r="N89" s="257" t="str" cm="1">
        <f t="array" ref="N89">INDEX(_xlfn._xlws.FILTER('4.P S-WM'!I:I,('4.P S-WM'!$D:$D=$I89)*('4.P S-WM'!$E:$E=$J89)),1)</f>
        <v>M</v>
      </c>
      <c r="O89" s="258">
        <v>14.096809</v>
      </c>
      <c r="P89" s="259" t="str" cm="1">
        <f t="array" ref="P89">INDEX('3.S Family'!$L$1:$AH$200,MIN(IF(('3.S Family'!$L$1:$L$200=$P$7),ROW('3.S Family'!$L$1:$L$200))),MATCH($I89,'3.S Family'!$6:$6,0)-11)</f>
        <v>=P/10**3</v>
      </c>
      <c r="Q89" s="260"/>
      <c r="R89" s="69"/>
    </row>
    <row r="90" spans="1:18" ht="30" customHeight="1" outlineLevel="1">
      <c r="B90" s="36" t="b">
        <f t="shared" si="21"/>
        <v>1</v>
      </c>
      <c r="C90" s="251"/>
      <c r="D90" s="252"/>
      <c r="E90" s="253" t="s">
        <v>161</v>
      </c>
      <c r="F90" s="254" t="s">
        <v>771</v>
      </c>
      <c r="G90" s="254" t="s">
        <v>771</v>
      </c>
      <c r="H90" s="254" t="s">
        <v>771</v>
      </c>
      <c r="I90" s="255" t="s">
        <v>113</v>
      </c>
      <c r="J90" s="256" t="s">
        <v>794</v>
      </c>
      <c r="K90" s="254" t="str">
        <f t="shared" si="20"/>
        <v>A04AN082-00001</v>
      </c>
      <c r="L90" s="257" t="str" cm="1">
        <f t="array" ref="L90">INDEX(_xlfn._xlws.FILTER('4.P S-WM'!G:G,('4.P S-WM'!$D:$D=$I90)*('4.P S-WM'!$E:$E=$J90)),1)</f>
        <v xml:space="preserve">A04AN082-00001 Finishing Work Tile Work Wall Tile Unglazed Ceramic Tile     w/ Mortar Bond Coat or Adhesive  </v>
      </c>
      <c r="M90" s="257" t="str" cm="1">
        <f t="array" ref="M90">INDEX(_xlfn._xlws.FILTER('4.P S-WM'!H:H,('4.P S-WM'!$D:$D=$I90)*('4.P S-WM'!$E:$E=$J90)),1)</f>
        <v>H=2100</v>
      </c>
      <c r="N90" s="257" t="str" cm="1">
        <f t="array" ref="N90">INDEX(_xlfn._xlws.FILTER('4.P S-WM'!I:I,('4.P S-WM'!$D:$D=$I90)*('4.P S-WM'!$E:$E=$J90)),1)</f>
        <v>M2</v>
      </c>
      <c r="O90" s="258">
        <v>38.0613843</v>
      </c>
      <c r="P90" s="259" t="str" cm="1">
        <f t="array" ref="P90">INDEX('3.S Family'!$L$1:$AH$200,MIN(IF(('3.S Family'!$L$1:$L$200=$P$7),ROW('3.S Family'!$L$1:$L$200))),MATCH($I90,'3.S Family'!$6:$6,0)-11)</f>
        <v>=P*H/10**6</v>
      </c>
      <c r="Q90" s="266"/>
      <c r="R90" s="69"/>
    </row>
    <row r="91" spans="1:18" ht="30" customHeight="1" outlineLevel="1">
      <c r="B91" s="36" t="b">
        <f t="shared" si="21"/>
        <v>1</v>
      </c>
      <c r="C91" s="251"/>
      <c r="D91" s="252"/>
      <c r="E91" s="253" t="s">
        <v>161</v>
      </c>
      <c r="F91" s="254" t="s">
        <v>771</v>
      </c>
      <c r="G91" s="254" t="s">
        <v>771</v>
      </c>
      <c r="H91" s="254" t="s">
        <v>771</v>
      </c>
      <c r="I91" s="255" t="s">
        <v>113</v>
      </c>
      <c r="J91" s="256" t="s">
        <v>795</v>
      </c>
      <c r="K91" s="254" t="str">
        <f t="shared" si="20"/>
        <v>A04AT198-00002</v>
      </c>
      <c r="L91" s="257" t="str" cm="1">
        <f t="array" ref="L91">INDEX(_xlfn._xlws.FILTER('4.P S-WM'!G:G,('4.P S-WM'!$D:$D=$I91)*('4.P S-WM'!$E:$E=$J91)),1)</f>
        <v xml:space="preserve">A04AT198-00002 Finishing Work Plastering Work Plastering     for Internal Masonry Wall   </v>
      </c>
      <c r="M91" s="257" t="str" cm="1">
        <f t="array" ref="M91">INDEX(_xlfn._xlws.FILTER('4.P S-WM'!H:H,('4.P S-WM'!$D:$D=$I91)*('4.P S-WM'!$E:$E=$J91)),1)</f>
        <v>H&gt;2100</v>
      </c>
      <c r="N91" s="257" t="str" cm="1">
        <f t="array" ref="N91">INDEX(_xlfn._xlws.FILTER('4.P S-WM'!I:I,('4.P S-WM'!$D:$D=$I91)*('4.P S-WM'!$E:$E=$J91)),1)</f>
        <v>M2</v>
      </c>
      <c r="O91" s="258">
        <v>38.0613843</v>
      </c>
      <c r="P91" s="259" t="str" cm="1">
        <f t="array" ref="P91">INDEX('3.S Family'!$L$1:$AH$200,MIN(IF(('3.S Family'!$L$1:$L$200=$P$7),ROW('3.S Family'!$L$1:$L$200))),MATCH($I91,'3.S Family'!$6:$6,0)-11)</f>
        <v>=P*H/10**6</v>
      </c>
      <c r="Q91" s="266"/>
      <c r="R91" s="69"/>
    </row>
    <row r="92" spans="1:18" ht="30" customHeight="1" outlineLevel="1">
      <c r="B92" s="36" t="b">
        <f t="shared" si="21"/>
        <v>1</v>
      </c>
      <c r="C92" s="251"/>
      <c r="D92" s="252"/>
      <c r="E92" s="253" t="s">
        <v>161</v>
      </c>
      <c r="F92" s="254" t="s">
        <v>771</v>
      </c>
      <c r="G92" s="254" t="s">
        <v>771</v>
      </c>
      <c r="H92" s="254" t="s">
        <v>771</v>
      </c>
      <c r="I92" s="255" t="s">
        <v>113</v>
      </c>
      <c r="J92" s="256" t="s">
        <v>796</v>
      </c>
      <c r="K92" s="254" t="str">
        <f t="shared" si="20"/>
        <v>A04AM078-00001</v>
      </c>
      <c r="L92" s="257" t="str" cm="1">
        <f t="array" ref="L92">INDEX(_xlfn._xlws.FILTER('4.P S-WM'!G:G,('4.P S-WM'!$D:$D=$I92)*('4.P S-WM'!$E:$E=$J92)),1)</f>
        <v xml:space="preserve">A04AM078-00001 Finishing Work Painting Work Internal Wall Painting Acrylic Emulsion Paint       </v>
      </c>
      <c r="M92" s="257" t="str" cm="1">
        <f t="array" ref="M92">INDEX(_xlfn._xlws.FILTER('4.P S-WM'!H:H,('4.P S-WM'!$D:$D=$I92)*('4.P S-WM'!$E:$E=$J92)),1)</f>
        <v>H&gt;2100</v>
      </c>
      <c r="N92" s="257" t="str" cm="1">
        <f t="array" ref="N92">INDEX(_xlfn._xlws.FILTER('4.P S-WM'!I:I,('4.P S-WM'!$D:$D=$I92)*('4.P S-WM'!$E:$E=$J92)),1)</f>
        <v>M2</v>
      </c>
      <c r="O92" s="258">
        <v>38.0613843</v>
      </c>
      <c r="P92" s="259" t="str" cm="1">
        <f t="array" ref="P92">INDEX('3.S Family'!$L$1:$AH$200,MIN(IF(('3.S Family'!$L$1:$L$200=$P$7),ROW('3.S Family'!$L$1:$L$200))),MATCH($I92,'3.S Family'!$6:$6,0)-11)</f>
        <v>=P*H/10**6</v>
      </c>
      <c r="Q92" s="266"/>
      <c r="R92" s="69"/>
    </row>
    <row r="93" spans="1:18" ht="30" customHeight="1" outlineLevel="1">
      <c r="B93" s="36" t="b">
        <f t="shared" si="21"/>
        <v>1</v>
      </c>
      <c r="C93" s="251"/>
      <c r="D93" s="262"/>
      <c r="E93" s="253" t="s">
        <v>161</v>
      </c>
      <c r="F93" s="254" t="s">
        <v>771</v>
      </c>
      <c r="G93" s="254" t="s">
        <v>771</v>
      </c>
      <c r="H93" s="254" t="s">
        <v>771</v>
      </c>
      <c r="I93" s="255" t="s">
        <v>159</v>
      </c>
      <c r="J93" s="256" t="s">
        <v>788</v>
      </c>
      <c r="K93" s="254" t="str">
        <f t="shared" si="20"/>
        <v>A04AS191-00002</v>
      </c>
      <c r="L93" s="257"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7" t="str" cm="1">
        <f t="array" ref="M93">INDEX(_xlfn._xlws.FILTER('4.P S-WM'!H:H,('4.P S-WM'!$D:$D=$I93)*('4.P S-WM'!$E:$E=$J93)),1)</f>
        <v>600x600</v>
      </c>
      <c r="N93" s="257" t="str" cm="1">
        <f t="array" ref="N93">INDEX(_xlfn._xlws.FILTER('4.P S-WM'!I:I,('4.P S-WM'!$D:$D=$I93)*('4.P S-WM'!$E:$E=$J93)),1)</f>
        <v>M2</v>
      </c>
      <c r="O93" s="258">
        <v>12.5</v>
      </c>
      <c r="P93" s="259" t="str" cm="1">
        <f t="array" ref="P93">INDEX('3.S Family'!$L$1:$AH$200,MIN(IF(('3.S Family'!$L$1:$L$200=$P$7),ROW('3.S Family'!$L$1:$L$200))),MATCH($I93,'3.S Family'!$6:$6,0)-11)</f>
        <v>=A</v>
      </c>
      <c r="Q93" s="260"/>
      <c r="R93" s="69"/>
    </row>
    <row r="94" spans="1:18" ht="30" customHeight="1">
      <c r="A94" s="242" t="b">
        <v>1</v>
      </c>
      <c r="B94" s="242" t="b">
        <f>IF(A94=TRUE, TRUE, FALSE)</f>
        <v>1</v>
      </c>
      <c r="C94" s="230"/>
      <c r="D94" s="265" t="s">
        <v>804</v>
      </c>
      <c r="E94" s="244"/>
      <c r="F94" s="245"/>
      <c r="G94" s="245"/>
      <c r="H94" s="245"/>
      <c r="I94" s="246"/>
      <c r="J94" s="244"/>
      <c r="K94" s="247"/>
      <c r="L94" s="248"/>
      <c r="M94" s="245"/>
      <c r="N94" s="245"/>
      <c r="O94" s="249"/>
      <c r="P94" s="245"/>
      <c r="Q94" s="250"/>
      <c r="R94" s="69"/>
    </row>
    <row r="95" spans="1:18" ht="30" customHeight="1" outlineLevel="1">
      <c r="B95" s="36" t="b">
        <f>IF(B$94=TRUE, TRUE, FALSE)</f>
        <v>1</v>
      </c>
      <c r="C95" s="251"/>
      <c r="D95" s="252"/>
      <c r="E95" s="253" t="s">
        <v>161</v>
      </c>
      <c r="F95" s="254" t="s">
        <v>771</v>
      </c>
      <c r="G95" s="254" t="s">
        <v>771</v>
      </c>
      <c r="H95" s="254" t="s">
        <v>771</v>
      </c>
      <c r="I95" s="255" t="s">
        <v>157</v>
      </c>
      <c r="J95" s="256" t="s">
        <v>784</v>
      </c>
      <c r="K95" s="254" t="str">
        <f t="shared" ref="K95:K101" si="22">LEFT(L95,14)</f>
        <v>A04AS168-00001</v>
      </c>
      <c r="L95" s="257" t="str" cm="1">
        <f t="array" ref="L95">INDEX(_xlfn._xlws.FILTER('4.P S-WM'!G:G,('4.P S-WM'!$D:$D=$I95)*('4.P S-WM'!$E:$E=$J95)),1)</f>
        <v>A04AS168-00001 Finishing Work Exterior/Interior Finish Work Screed      w/o Welded Wire Fabric  THK&lt;50mm</v>
      </c>
      <c r="M95" s="257" cm="1">
        <f t="array" ref="M95">INDEX(_xlfn._xlws.FILTER('4.P S-WM'!H:H,('4.P S-WM'!$D:$D=$I95)*('4.P S-WM'!$E:$E=$J95)),1)</f>
        <v>0</v>
      </c>
      <c r="N95" s="257" t="str" cm="1">
        <f t="array" ref="N95">INDEX(_xlfn._xlws.FILTER('4.P S-WM'!I:I,('4.P S-WM'!$D:$D=$I95)*('4.P S-WM'!$E:$E=$J95)),1)</f>
        <v>M2</v>
      </c>
      <c r="O95" s="258">
        <v>2.7589999999999999</v>
      </c>
      <c r="P95" s="259" t="str" cm="1">
        <f t="array" ref="P95">INDEX('3.S Family'!$L$1:$AH$200,MIN(IF(('3.S Family'!$L$1:$L$200=$P$7),ROW('3.S Family'!$L$1:$L$200))),MATCH($I95,'3.S Family'!$6:$6,0)-11)</f>
        <v>=A</v>
      </c>
      <c r="Q95" s="260"/>
      <c r="R95" s="69"/>
    </row>
    <row r="96" spans="1:18" ht="30" customHeight="1" outlineLevel="1">
      <c r="B96" s="36" t="b">
        <f t="shared" ref="B96:B101" si="23">IF(B$94=TRUE, TRUE, FALSE)</f>
        <v>1</v>
      </c>
      <c r="C96" s="251"/>
      <c r="D96" s="252"/>
      <c r="E96" s="253" t="s">
        <v>161</v>
      </c>
      <c r="F96" s="254" t="s">
        <v>771</v>
      </c>
      <c r="G96" s="254" t="s">
        <v>771</v>
      </c>
      <c r="H96" s="254" t="s">
        <v>771</v>
      </c>
      <c r="I96" s="255" t="s">
        <v>157</v>
      </c>
      <c r="J96" s="256" t="s">
        <v>790</v>
      </c>
      <c r="K96" s="254" t="str">
        <f t="shared" si="22"/>
        <v>A04AP085-00001</v>
      </c>
      <c r="L96" s="257" t="str" cm="1">
        <f t="array" ref="L96">INDEX(_xlfn._xlws.FILTER('4.P S-WM'!G:G,('4.P S-WM'!$D:$D=$I96)*('4.P S-WM'!$E:$E=$J96)),1)</f>
        <v xml:space="preserve">A04AP085-00001 Finishing Work Waterproofing Work Liquid Waterproofing     for Internal Floor Area Min. 2 Coats  </v>
      </c>
      <c r="M96" s="257" cm="1">
        <f t="array" ref="M96">INDEX(_xlfn._xlws.FILTER('4.P S-WM'!H:H,('4.P S-WM'!$D:$D=$I96)*('4.P S-WM'!$E:$E=$J96)),1)</f>
        <v>0</v>
      </c>
      <c r="N96" s="257" t="str" cm="1">
        <f t="array" ref="N96">INDEX(_xlfn._xlws.FILTER('4.P S-WM'!I:I,('4.P S-WM'!$D:$D=$I96)*('4.P S-WM'!$E:$E=$J96)),1)</f>
        <v>M2</v>
      </c>
      <c r="O96" s="258">
        <v>2.7589999999999999</v>
      </c>
      <c r="P96" s="259" t="str" cm="1">
        <f t="array" ref="P96">INDEX('3.S Family'!$L$1:$AH$200,MIN(IF(('3.S Family'!$L$1:$L$200=$P$7),ROW('3.S Family'!$L$1:$L$200))),MATCH($I96,'3.S Family'!$6:$6,0)-11)</f>
        <v>=A</v>
      </c>
      <c r="Q96" s="260"/>
      <c r="R96" s="69"/>
    </row>
    <row r="97" spans="1:18" ht="30" customHeight="1" outlineLevel="1">
      <c r="B97" s="36" t="b">
        <f t="shared" si="23"/>
        <v>1</v>
      </c>
      <c r="C97" s="251"/>
      <c r="D97" s="252"/>
      <c r="E97" s="253" t="s">
        <v>161</v>
      </c>
      <c r="F97" s="254" t="s">
        <v>771</v>
      </c>
      <c r="G97" s="254" t="s">
        <v>771</v>
      </c>
      <c r="H97" s="254" t="s">
        <v>771</v>
      </c>
      <c r="I97" s="255" t="s">
        <v>157</v>
      </c>
      <c r="J97" s="256" t="s">
        <v>791</v>
      </c>
      <c r="K97" s="254" t="str">
        <f t="shared" si="22"/>
        <v>A04AN083-00001</v>
      </c>
      <c r="L97" s="257" t="str" cm="1">
        <f t="array" ref="L97">INDEX(_xlfn._xlws.FILTER('4.P S-WM'!G:G,('4.P S-WM'!$D:$D=$I97)*('4.P S-WM'!$E:$E=$J97)),1)</f>
        <v xml:space="preserve">A04AN083-00001 Finishing Work Tile Work Floor Tile Ceramic Tile     Non-Slip Type, w/ Mortar Bond Coat or Adhesive  </v>
      </c>
      <c r="M97" s="257" cm="1">
        <f t="array" ref="M97">INDEX(_xlfn._xlws.FILTER('4.P S-WM'!H:H,('4.P S-WM'!$D:$D=$I97)*('4.P S-WM'!$E:$E=$J97)),1)</f>
        <v>0</v>
      </c>
      <c r="N97" s="257" t="str" cm="1">
        <f t="array" ref="N97">INDEX(_xlfn._xlws.FILTER('4.P S-WM'!I:I,('4.P S-WM'!$D:$D=$I97)*('4.P S-WM'!$E:$E=$J97)),1)</f>
        <v>M2</v>
      </c>
      <c r="O97" s="258">
        <v>2.7589999999999999</v>
      </c>
      <c r="P97" s="259" t="str" cm="1">
        <f t="array" ref="P97">INDEX('3.S Family'!$L$1:$AH$200,MIN(IF(('3.S Family'!$L$1:$L$200=$P$7),ROW('3.S Family'!$L$1:$L$200))),MATCH($I97,'3.S Family'!$6:$6,0)-11)</f>
        <v>=A</v>
      </c>
      <c r="Q97" s="260"/>
      <c r="R97" s="69"/>
    </row>
    <row r="98" spans="1:18" ht="30" customHeight="1" outlineLevel="1">
      <c r="B98" s="36" t="b">
        <f t="shared" si="23"/>
        <v>1</v>
      </c>
      <c r="C98" s="251"/>
      <c r="D98" s="252"/>
      <c r="E98" s="253" t="s">
        <v>161</v>
      </c>
      <c r="F98" s="254" t="s">
        <v>771</v>
      </c>
      <c r="G98" s="254" t="s">
        <v>771</v>
      </c>
      <c r="H98" s="254" t="s">
        <v>771</v>
      </c>
      <c r="I98" s="255" t="s">
        <v>158</v>
      </c>
      <c r="J98" s="256" t="s">
        <v>792</v>
      </c>
      <c r="K98" s="254" t="str">
        <f t="shared" si="22"/>
        <v>A04AN084-00001</v>
      </c>
      <c r="L98" s="257" t="str" cm="1">
        <f t="array" ref="L98">INDEX(_xlfn._xlws.FILTER('4.P S-WM'!G:G,('4.P S-WM'!$D:$D=$I98)*('4.P S-WM'!$E:$E=$J98)),1)</f>
        <v>A04AN084-00001 Finishing Work Tile Work Skirt Tile Unglazed Ceramic Tile     w/ Mortar Bond Coat or Adhesive  H&lt;150mm</v>
      </c>
      <c r="M98" s="257" cm="1">
        <f t="array" ref="M98">INDEX(_xlfn._xlws.FILTER('4.P S-WM'!H:H,('4.P S-WM'!$D:$D=$I98)*('4.P S-WM'!$E:$E=$J98)),1)</f>
        <v>0</v>
      </c>
      <c r="N98" s="257" t="str" cm="1">
        <f t="array" ref="N98">INDEX(_xlfn._xlws.FILTER('4.P S-WM'!I:I,('4.P S-WM'!$D:$D=$I98)*('4.P S-WM'!$E:$E=$J98)),1)</f>
        <v>M</v>
      </c>
      <c r="O98" s="258">
        <v>6.998475</v>
      </c>
      <c r="P98" s="259" t="str" cm="1">
        <f t="array" ref="P98">INDEX('3.S Family'!$L$1:$AH$200,MIN(IF(('3.S Family'!$L$1:$L$200=$P$7),ROW('3.S Family'!$L$1:$L$200))),MATCH($I98,'3.S Family'!$6:$6,0)-11)</f>
        <v>=P/10**3</v>
      </c>
      <c r="Q98" s="260"/>
      <c r="R98" s="69"/>
    </row>
    <row r="99" spans="1:18" ht="30" customHeight="1" outlineLevel="1">
      <c r="B99" s="36" t="b">
        <f t="shared" si="23"/>
        <v>1</v>
      </c>
      <c r="C99" s="251"/>
      <c r="D99" s="252"/>
      <c r="E99" s="253" t="s">
        <v>161</v>
      </c>
      <c r="F99" s="254" t="s">
        <v>771</v>
      </c>
      <c r="G99" s="254" t="s">
        <v>771</v>
      </c>
      <c r="H99" s="254" t="s">
        <v>771</v>
      </c>
      <c r="I99" s="255" t="s">
        <v>113</v>
      </c>
      <c r="J99" s="256" t="s">
        <v>790</v>
      </c>
      <c r="K99" s="254" t="str">
        <f t="shared" si="22"/>
        <v>A04AP085-00002</v>
      </c>
      <c r="L99" s="257" t="str" cm="1">
        <f t="array" ref="L99">INDEX(_xlfn._xlws.FILTER('4.P S-WM'!G:G,('4.P S-WM'!$D:$D=$I99)*('4.P S-WM'!$E:$E=$J99)),1)</f>
        <v xml:space="preserve">A04AP085-00002 Finishing Work Waterproofing Work Liquid Waterproofing     for Internal Wall Area Min. 2 Coats  </v>
      </c>
      <c r="M99" s="257" cm="1">
        <f t="array" ref="M99">INDEX(_xlfn._xlws.FILTER('4.P S-WM'!H:H,('4.P S-WM'!$D:$D=$I99)*('4.P S-WM'!$E:$E=$J99)),1)</f>
        <v>0</v>
      </c>
      <c r="N99" s="257" t="str" cm="1">
        <f t="array" ref="N99">INDEX(_xlfn._xlws.FILTER('4.P S-WM'!I:I,('4.P S-WM'!$D:$D=$I99)*('4.P S-WM'!$E:$E=$J99)),1)</f>
        <v>M2</v>
      </c>
      <c r="O99" s="258">
        <v>18.895882499999999</v>
      </c>
      <c r="P99" s="259" t="str" cm="1">
        <f t="array" ref="P99">INDEX('3.S Family'!$L$1:$AH$200,MIN(IF(('3.S Family'!$L$1:$L$200=$P$7),ROW('3.S Family'!$L$1:$L$200))),MATCH($I99,'3.S Family'!$6:$6,0)-11)</f>
        <v>=P*H/10**6</v>
      </c>
      <c r="Q99" s="260"/>
      <c r="R99" s="69"/>
    </row>
    <row r="100" spans="1:18" ht="30" customHeight="1" outlineLevel="1">
      <c r="B100" s="36" t="b">
        <f t="shared" si="23"/>
        <v>1</v>
      </c>
      <c r="C100" s="251"/>
      <c r="D100" s="252"/>
      <c r="E100" s="253" t="s">
        <v>161</v>
      </c>
      <c r="F100" s="254" t="s">
        <v>771</v>
      </c>
      <c r="G100" s="254" t="s">
        <v>771</v>
      </c>
      <c r="H100" s="254" t="s">
        <v>771</v>
      </c>
      <c r="I100" s="255" t="s">
        <v>113</v>
      </c>
      <c r="J100" s="256" t="s">
        <v>792</v>
      </c>
      <c r="K100" s="254" t="str">
        <f t="shared" si="22"/>
        <v>A04AN082-00001</v>
      </c>
      <c r="L100" s="257" t="str" cm="1">
        <f t="array" ref="L100">INDEX(_xlfn._xlws.FILTER('4.P S-WM'!G:G,('4.P S-WM'!$D:$D=$I100)*('4.P S-WM'!$E:$E=$J100)),1)</f>
        <v xml:space="preserve">A04AN082-00001 Finishing Work Tile Work Wall Tile Unglazed Ceramic Tile     w/ Mortar Bond Coat or Adhesive  </v>
      </c>
      <c r="M100" s="257" cm="1">
        <f t="array" ref="M100">INDEX(_xlfn._xlws.FILTER('4.P S-WM'!H:H,('4.P S-WM'!$D:$D=$I100)*('4.P S-WM'!$E:$E=$J100)),1)</f>
        <v>0</v>
      </c>
      <c r="N100" s="257" t="str" cm="1">
        <f t="array" ref="N100">INDEX(_xlfn._xlws.FILTER('4.P S-WM'!I:I,('4.P S-WM'!$D:$D=$I100)*('4.P S-WM'!$E:$E=$J100)),1)</f>
        <v>M2</v>
      </c>
      <c r="O100" s="258">
        <v>18.895882499999999</v>
      </c>
      <c r="P100" s="259" t="str" cm="1">
        <f t="array" ref="P100">INDEX('3.S Family'!$L$1:$AH$200,MIN(IF(('3.S Family'!$L$1:$L$200=$P$7),ROW('3.S Family'!$L$1:$L$200))),MATCH($I100,'3.S Family'!$6:$6,0)-11)</f>
        <v>=P*H/10**6</v>
      </c>
      <c r="Q100" s="266"/>
      <c r="R100" s="69"/>
    </row>
    <row r="101" spans="1:18" ht="30" customHeight="1" outlineLevel="1">
      <c r="B101" s="36" t="b">
        <f t="shared" si="23"/>
        <v>1</v>
      </c>
      <c r="C101" s="251"/>
      <c r="D101" s="262"/>
      <c r="E101" s="253" t="s">
        <v>161</v>
      </c>
      <c r="F101" s="254" t="s">
        <v>771</v>
      </c>
      <c r="G101" s="254" t="s">
        <v>771</v>
      </c>
      <c r="H101" s="254" t="s">
        <v>771</v>
      </c>
      <c r="I101" s="255" t="s">
        <v>159</v>
      </c>
      <c r="J101" s="256" t="s">
        <v>642</v>
      </c>
      <c r="K101" s="254" t="str">
        <f t="shared" si="22"/>
        <v>A04AS190-00002</v>
      </c>
      <c r="L101" s="257"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7" t="str" cm="1">
        <f t="array" ref="M101">INDEX(_xlfn._xlws.FILTER('4.P S-WM'!H:H,('4.P S-WM'!$D:$D=$I101)*('4.P S-WM'!$E:$E=$J101)),1)</f>
        <v>600x600</v>
      </c>
      <c r="N101" s="257" t="str" cm="1">
        <f t="array" ref="N101">INDEX(_xlfn._xlws.FILTER('4.P S-WM'!I:I,('4.P S-WM'!$D:$D=$I101)*('4.P S-WM'!$E:$E=$J101)),1)</f>
        <v>M2</v>
      </c>
      <c r="O101" s="258">
        <v>2.7589999999999999</v>
      </c>
      <c r="P101" s="259" t="str" cm="1">
        <f t="array" ref="P101">INDEX('3.S Family'!$L$1:$AH$200,MIN(IF(('3.S Family'!$L$1:$L$200=$P$7),ROW('3.S Family'!$L$1:$L$200))),MATCH($I101,'3.S Family'!$6:$6,0)-11)</f>
        <v>=A</v>
      </c>
      <c r="Q101" s="260"/>
      <c r="R101" s="69"/>
    </row>
    <row r="102" spans="1:18" ht="30" customHeight="1">
      <c r="A102" s="242" t="b">
        <v>1</v>
      </c>
      <c r="B102" s="242" t="b">
        <f>IF(A102=TRUE, TRUE, FALSE)</f>
        <v>1</v>
      </c>
      <c r="C102" s="230"/>
      <c r="D102" s="265" t="s">
        <v>805</v>
      </c>
      <c r="E102" s="244"/>
      <c r="F102" s="245"/>
      <c r="G102" s="245"/>
      <c r="H102" s="245"/>
      <c r="I102" s="246"/>
      <c r="J102" s="244"/>
      <c r="K102" s="247"/>
      <c r="L102" s="248"/>
      <c r="M102" s="245"/>
      <c r="N102" s="245"/>
      <c r="O102" s="249"/>
      <c r="P102" s="245"/>
      <c r="Q102" s="250"/>
      <c r="R102" s="69"/>
    </row>
    <row r="103" spans="1:18" ht="30" customHeight="1" outlineLevel="1">
      <c r="B103" s="36" t="b">
        <f>IF(B$102=TRUE, TRUE, FALSE)</f>
        <v>1</v>
      </c>
      <c r="C103" s="251"/>
      <c r="D103" s="252"/>
      <c r="E103" s="253" t="s">
        <v>161</v>
      </c>
      <c r="F103" s="254" t="s">
        <v>771</v>
      </c>
      <c r="G103" s="254" t="s">
        <v>771</v>
      </c>
      <c r="H103" s="254" t="s">
        <v>771</v>
      </c>
      <c r="I103" s="255" t="s">
        <v>157</v>
      </c>
      <c r="J103" s="256" t="s">
        <v>784</v>
      </c>
      <c r="K103" s="254" t="str">
        <f t="shared" ref="K103:K108" si="24">LEFT(L103,14)</f>
        <v>A04AS168-00001</v>
      </c>
      <c r="L103" s="257" t="str" cm="1">
        <f t="array" ref="L103">INDEX(_xlfn._xlws.FILTER('4.P S-WM'!G:G,('4.P S-WM'!$D:$D=$I103)*('4.P S-WM'!$E:$E=$J103)),1)</f>
        <v>A04AS168-00001 Finishing Work Exterior/Interior Finish Work Screed      w/o Welded Wire Fabric  THK&lt;50mm</v>
      </c>
      <c r="M103" s="257" cm="1">
        <f t="array" ref="M103">INDEX(_xlfn._xlws.FILTER('4.P S-WM'!H:H,('4.P S-WM'!$D:$D=$I103)*('4.P S-WM'!$E:$E=$J103)),1)</f>
        <v>0</v>
      </c>
      <c r="N103" s="257" t="str" cm="1">
        <f t="array" ref="N103">INDEX(_xlfn._xlws.FILTER('4.P S-WM'!I:I,('4.P S-WM'!$D:$D=$I103)*('4.P S-WM'!$E:$E=$J103)),1)</f>
        <v>M2</v>
      </c>
      <c r="O103" s="258">
        <v>1.7410000000000001</v>
      </c>
      <c r="P103" s="259" t="str" cm="1">
        <f t="array" ref="P103">INDEX('3.S Family'!$L$1:$AH$200,MIN(IF(('3.S Family'!$L$1:$L$200=$P$7),ROW('3.S Family'!$L$1:$L$200))),MATCH($I103,'3.S Family'!$6:$6,0)-11)</f>
        <v>=A</v>
      </c>
      <c r="Q103" s="260"/>
      <c r="R103" s="69"/>
    </row>
    <row r="104" spans="1:18" ht="30" customHeight="1" outlineLevel="1">
      <c r="B104" s="36" t="b">
        <f t="shared" ref="B104:B108" si="25">IF(B$102=TRUE, TRUE, FALSE)</f>
        <v>1</v>
      </c>
      <c r="C104" s="251"/>
      <c r="D104" s="252"/>
      <c r="E104" s="253" t="s">
        <v>161</v>
      </c>
      <c r="F104" s="254" t="s">
        <v>771</v>
      </c>
      <c r="G104" s="254" t="s">
        <v>771</v>
      </c>
      <c r="H104" s="254" t="s">
        <v>771</v>
      </c>
      <c r="I104" s="255" t="s">
        <v>157</v>
      </c>
      <c r="J104" s="256" t="s">
        <v>791</v>
      </c>
      <c r="K104" s="254" t="str">
        <f t="shared" si="24"/>
        <v>A04AN083-00001</v>
      </c>
      <c r="L104" s="257" t="str" cm="1">
        <f t="array" ref="L104">INDEX(_xlfn._xlws.FILTER('4.P S-WM'!G:G,('4.P S-WM'!$D:$D=$I104)*('4.P S-WM'!$E:$E=$J104)),1)</f>
        <v xml:space="preserve">A04AN083-00001 Finishing Work Tile Work Floor Tile Ceramic Tile     Non-Slip Type, w/ Mortar Bond Coat or Adhesive  </v>
      </c>
      <c r="M104" s="257" cm="1">
        <f t="array" ref="M104">INDEX(_xlfn._xlws.FILTER('4.P S-WM'!H:H,('4.P S-WM'!$D:$D=$I104)*('4.P S-WM'!$E:$E=$J104)),1)</f>
        <v>0</v>
      </c>
      <c r="N104" s="257" t="str" cm="1">
        <f t="array" ref="N104">INDEX(_xlfn._xlws.FILTER('4.P S-WM'!I:I,('4.P S-WM'!$D:$D=$I104)*('4.P S-WM'!$E:$E=$J104)),1)</f>
        <v>M2</v>
      </c>
      <c r="O104" s="258">
        <v>1.7410000000000001</v>
      </c>
      <c r="P104" s="259" t="str" cm="1">
        <f t="array" ref="P104">INDEX('3.S Family'!$L$1:$AH$200,MIN(IF(('3.S Family'!$L$1:$L$200=$P$7),ROW('3.S Family'!$L$1:$L$200))),MATCH($I104,'3.S Family'!$6:$6,0)-11)</f>
        <v>=A</v>
      </c>
      <c r="Q104" s="260"/>
      <c r="R104" s="69"/>
    </row>
    <row r="105" spans="1:18" ht="30" customHeight="1" outlineLevel="1">
      <c r="B105" s="36" t="b">
        <f t="shared" si="25"/>
        <v>1</v>
      </c>
      <c r="C105" s="251"/>
      <c r="D105" s="252"/>
      <c r="E105" s="253" t="s">
        <v>161</v>
      </c>
      <c r="F105" s="254" t="s">
        <v>771</v>
      </c>
      <c r="G105" s="254" t="s">
        <v>771</v>
      </c>
      <c r="H105" s="254" t="s">
        <v>771</v>
      </c>
      <c r="I105" s="255" t="s">
        <v>158</v>
      </c>
      <c r="J105" s="256" t="s">
        <v>792</v>
      </c>
      <c r="K105" s="254" t="str">
        <f t="shared" si="24"/>
        <v>A04AN084-00001</v>
      </c>
      <c r="L105" s="257" t="str" cm="1">
        <f t="array" ref="L105">INDEX(_xlfn._xlws.FILTER('4.P S-WM'!G:G,('4.P S-WM'!$D:$D=$I105)*('4.P S-WM'!$E:$E=$J105)),1)</f>
        <v>A04AN084-00001 Finishing Work Tile Work Skirt Tile Unglazed Ceramic Tile     w/ Mortar Bond Coat or Adhesive  H&lt;150mm</v>
      </c>
      <c r="M105" s="257" cm="1">
        <f t="array" ref="M105">INDEX(_xlfn._xlws.FILTER('4.P S-WM'!H:H,('4.P S-WM'!$D:$D=$I105)*('4.P S-WM'!$E:$E=$J105)),1)</f>
        <v>0</v>
      </c>
      <c r="N105" s="257" t="str" cm="1">
        <f t="array" ref="N105">INDEX(_xlfn._xlws.FILTER('4.P S-WM'!I:I,('4.P S-WM'!$D:$D=$I105)*('4.P S-WM'!$E:$E=$J105)),1)</f>
        <v>M</v>
      </c>
      <c r="O105" s="258">
        <v>5.3015249999999998</v>
      </c>
      <c r="P105" s="259" t="str" cm="1">
        <f t="array" ref="P105">INDEX('3.S Family'!$L$1:$AH$200,MIN(IF(('3.S Family'!$L$1:$L$200=$P$7),ROW('3.S Family'!$L$1:$L$200))),MATCH($I105,'3.S Family'!$6:$6,0)-11)</f>
        <v>=P/10**3</v>
      </c>
      <c r="Q105" s="260"/>
      <c r="R105" s="69"/>
    </row>
    <row r="106" spans="1:18" ht="30" customHeight="1" outlineLevel="1">
      <c r="B106" s="36" t="b">
        <f t="shared" si="25"/>
        <v>1</v>
      </c>
      <c r="C106" s="251"/>
      <c r="D106" s="252"/>
      <c r="E106" s="253" t="s">
        <v>161</v>
      </c>
      <c r="F106" s="254" t="s">
        <v>771</v>
      </c>
      <c r="G106" s="254" t="s">
        <v>771</v>
      </c>
      <c r="H106" s="254" t="s">
        <v>771</v>
      </c>
      <c r="I106" s="255" t="s">
        <v>113</v>
      </c>
      <c r="J106" s="256" t="s">
        <v>774</v>
      </c>
      <c r="K106" s="254" t="str">
        <f t="shared" si="24"/>
        <v>A04AT198-00002</v>
      </c>
      <c r="L106" s="257" t="str" cm="1">
        <f t="array" ref="L106">INDEX(_xlfn._xlws.FILTER('4.P S-WM'!G:G,('4.P S-WM'!$D:$D=$I106)*('4.P S-WM'!$E:$E=$J106)),1)</f>
        <v xml:space="preserve">A04AT198-00002 Finishing Work Plastering Work Plastering     for Internal Masonry Wall   </v>
      </c>
      <c r="M106" s="257" cm="1">
        <f t="array" ref="M106">INDEX(_xlfn._xlws.FILTER('4.P S-WM'!H:H,('4.P S-WM'!$D:$D=$I106)*('4.P S-WM'!$E:$E=$J106)),1)</f>
        <v>0</v>
      </c>
      <c r="N106" s="257" t="str" cm="1">
        <f t="array" ref="N106">INDEX(_xlfn._xlws.FILTER('4.P S-WM'!I:I,('4.P S-WM'!$D:$D=$I106)*('4.P S-WM'!$E:$E=$J106)),1)</f>
        <v>M2</v>
      </c>
      <c r="O106" s="258">
        <v>14.3141175</v>
      </c>
      <c r="P106" s="259" t="str" cm="1">
        <f t="array" ref="P106">INDEX('3.S Family'!$L$1:$AH$200,MIN(IF(('3.S Family'!$L$1:$L$200=$P$7),ROW('3.S Family'!$L$1:$L$200))),MATCH($I106,'3.S Family'!$6:$6,0)-11)</f>
        <v>=P*H/10**6</v>
      </c>
      <c r="Q106" s="260"/>
      <c r="R106" s="69"/>
    </row>
    <row r="107" spans="1:18" ht="30" customHeight="1" outlineLevel="1">
      <c r="B107" s="36" t="b">
        <f t="shared" si="25"/>
        <v>1</v>
      </c>
      <c r="C107" s="251"/>
      <c r="D107" s="252"/>
      <c r="E107" s="253" t="s">
        <v>161</v>
      </c>
      <c r="F107" s="254" t="s">
        <v>771</v>
      </c>
      <c r="G107" s="254" t="s">
        <v>771</v>
      </c>
      <c r="H107" s="254" t="s">
        <v>771</v>
      </c>
      <c r="I107" s="255" t="s">
        <v>113</v>
      </c>
      <c r="J107" s="256" t="s">
        <v>775</v>
      </c>
      <c r="K107" s="254" t="str">
        <f t="shared" si="24"/>
        <v>A04AM078-00001</v>
      </c>
      <c r="L107" s="257" t="str" cm="1">
        <f t="array" ref="L107">INDEX(_xlfn._xlws.FILTER('4.P S-WM'!G:G,('4.P S-WM'!$D:$D=$I107)*('4.P S-WM'!$E:$E=$J107)),1)</f>
        <v xml:space="preserve">A04AM078-00001 Finishing Work Painting Work Internal Wall Painting Acrylic Emulsion Paint       </v>
      </c>
      <c r="M107" s="257" cm="1">
        <f t="array" ref="M107">INDEX(_xlfn._xlws.FILTER('4.P S-WM'!H:H,('4.P S-WM'!$D:$D=$I107)*('4.P S-WM'!$E:$E=$J107)),1)</f>
        <v>0</v>
      </c>
      <c r="N107" s="257" t="str" cm="1">
        <f t="array" ref="N107">INDEX(_xlfn._xlws.FILTER('4.P S-WM'!I:I,('4.P S-WM'!$D:$D=$I107)*('4.P S-WM'!$E:$E=$J107)),1)</f>
        <v>M2</v>
      </c>
      <c r="O107" s="258">
        <v>14.3141175</v>
      </c>
      <c r="P107" s="259" t="str" cm="1">
        <f t="array" ref="P107">INDEX('3.S Family'!$L$1:$AH$200,MIN(IF(('3.S Family'!$L$1:$L$200=$P$7),ROW('3.S Family'!$L$1:$L$200))),MATCH($I107,'3.S Family'!$6:$6,0)-11)</f>
        <v>=P*H/10**6</v>
      </c>
      <c r="Q107" s="266"/>
      <c r="R107" s="69"/>
    </row>
    <row r="108" spans="1:18" ht="30" customHeight="1" outlineLevel="1" thickBot="1">
      <c r="B108" s="36" t="b">
        <f t="shared" si="25"/>
        <v>1</v>
      </c>
      <c r="C108" s="251"/>
      <c r="D108" s="262"/>
      <c r="E108" s="253" t="s">
        <v>161</v>
      </c>
      <c r="F108" s="254" t="s">
        <v>771</v>
      </c>
      <c r="G108" s="254" t="s">
        <v>771</v>
      </c>
      <c r="H108" s="254" t="s">
        <v>771</v>
      </c>
      <c r="I108" s="255" t="s">
        <v>159</v>
      </c>
      <c r="J108" s="256" t="s">
        <v>642</v>
      </c>
      <c r="K108" s="254" t="str">
        <f t="shared" si="24"/>
        <v>A04AS190-00002</v>
      </c>
      <c r="L108" s="257"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7" t="str" cm="1">
        <f t="array" ref="M108">INDEX(_xlfn._xlws.FILTER('4.P S-WM'!H:H,('4.P S-WM'!$D:$D=$I108)*('4.P S-WM'!$E:$E=$J108)),1)</f>
        <v>600x600</v>
      </c>
      <c r="N108" s="257" t="str" cm="1">
        <f t="array" ref="N108">INDEX(_xlfn._xlws.FILTER('4.P S-WM'!I:I,('4.P S-WM'!$D:$D=$I108)*('4.P S-WM'!$E:$E=$J108)),1)</f>
        <v>M2</v>
      </c>
      <c r="O108" s="258">
        <v>1.7410000000000001</v>
      </c>
      <c r="P108" s="259" t="str" cm="1">
        <f t="array" ref="P108">INDEX('3.S Family'!$L$1:$AH$200,MIN(IF(('3.S Family'!$L$1:$L$200=$P$7),ROW('3.S Family'!$L$1:$L$200))),MATCH($I108,'3.S Family'!$6:$6,0)-11)</f>
        <v>=A</v>
      </c>
      <c r="Q108" s="260"/>
      <c r="R108" s="69"/>
    </row>
    <row r="109" spans="1:18" ht="30" customHeight="1" thickBot="1">
      <c r="A109" s="218" t="s">
        <v>762</v>
      </c>
      <c r="B109" s="218" t="s">
        <v>762</v>
      </c>
      <c r="C109" s="58" t="s">
        <v>171</v>
      </c>
      <c r="D109" s="59"/>
      <c r="E109" s="232"/>
      <c r="F109" s="232"/>
      <c r="G109" s="232"/>
      <c r="H109" s="232"/>
      <c r="I109" s="59"/>
      <c r="J109" s="59"/>
      <c r="K109" s="233"/>
      <c r="L109" s="59"/>
      <c r="M109" s="59"/>
      <c r="N109" s="59"/>
      <c r="O109" s="234"/>
      <c r="P109" s="235"/>
      <c r="Q109" s="60"/>
      <c r="R109" s="69"/>
    </row>
    <row r="110" spans="1:18" ht="30" customHeight="1">
      <c r="A110" s="218" t="s">
        <v>762</v>
      </c>
      <c r="B110" s="218" t="s">
        <v>762</v>
      </c>
      <c r="C110" s="236">
        <v>1.1000000000000001</v>
      </c>
      <c r="D110" s="267" t="str">
        <f>VLOOKUP($C110,'3.S Family'!$D$7:$L$96,2,FALSE)</f>
        <v>H_FL_AR S17_RC Slab</v>
      </c>
      <c r="E110" s="268" t="str">
        <f>VLOOKUP($C110,'3.S Family'!$D$7:$L$96,4,FALSE)</f>
        <v>RC-AG</v>
      </c>
      <c r="F110" s="269" t="str">
        <f>VLOOKUP($C110,'3.S Family'!$D$7:$L$96,5,FALSE)</f>
        <v>-</v>
      </c>
      <c r="G110" s="269" t="str">
        <f>VLOOKUP($C110,'3.S Family'!$D$7:$L$96,6,FALSE)</f>
        <v>-</v>
      </c>
      <c r="H110" s="269" t="str">
        <f>VLOOKUP($C110,'3.S Family'!$D$7:$L$96,7,FALSE)</f>
        <v>-</v>
      </c>
      <c r="I110" s="270" t="str">
        <f>VLOOKUP($C110,'3.S Family'!$D$7:$L$96,8,FALSE)</f>
        <v>-</v>
      </c>
      <c r="J110" s="271"/>
      <c r="K110" s="272"/>
      <c r="L110" s="273" t="str">
        <f>_xlfn.TEXTJOIN(",     ", TRUE, E110:I110)</f>
        <v>RC-AG,     -,     -,     -,     -</v>
      </c>
      <c r="M110" s="92"/>
      <c r="N110" s="92"/>
      <c r="O110" s="274"/>
      <c r="P110" s="92" t="str">
        <f>VLOOKUP($C110,'3.S Family'!$D$7:$L$96,9,FALSE)</f>
        <v>Q1.1</v>
      </c>
      <c r="Q110" s="275"/>
      <c r="R110" s="276"/>
    </row>
    <row r="111" spans="1:18" ht="30" customHeight="1">
      <c r="A111" s="242" t="b">
        <v>1</v>
      </c>
      <c r="B111" s="242" t="b">
        <f>IF(A111=TRUE, TRUE, FALSE)</f>
        <v>1</v>
      </c>
      <c r="C111" s="230"/>
      <c r="D111" s="263" t="s">
        <v>806</v>
      </c>
      <c r="E111" s="244"/>
      <c r="F111" s="245"/>
      <c r="G111" s="245"/>
      <c r="H111" s="245"/>
      <c r="I111" s="246"/>
      <c r="J111" s="244"/>
      <c r="K111" s="247"/>
      <c r="L111" s="248"/>
      <c r="M111" s="245"/>
      <c r="N111" s="245"/>
      <c r="O111" s="249"/>
      <c r="P111" s="245"/>
      <c r="Q111" s="250"/>
      <c r="R111" s="69"/>
    </row>
    <row r="112" spans="1:18" ht="30" customHeight="1" outlineLevel="1">
      <c r="B112" s="36" t="b">
        <f>IF(B$111=TRUE, TRUE, FALSE)</f>
        <v>1</v>
      </c>
      <c r="C112" s="251"/>
      <c r="D112" s="252"/>
      <c r="E112" s="253" t="str">
        <f>$E$110</f>
        <v>RC-AG</v>
      </c>
      <c r="F112" s="254" t="s">
        <v>771</v>
      </c>
      <c r="G112" s="254" t="s">
        <v>771</v>
      </c>
      <c r="H112" s="254" t="s">
        <v>771</v>
      </c>
      <c r="I112" s="277"/>
      <c r="J112" s="278" t="str" cm="1">
        <f t="array" ref="J112">INDEX('4.P G-WM'!$E$1:$E$107,MATCH(_xlfn._xlws.FILTER(E112:H112,(E112:H112&lt;&gt;"-")*(E112:H112&lt;&gt;"_")),'4.P G-WM'!$D$1:$D$107,0)+0)</f>
        <v>Concrete</v>
      </c>
      <c r="K112" s="254" t="str" cm="1">
        <f t="array" ref="K112">INDEX(_xlfn._xlws.FILTER('4.P G-WM'!$F$1:$F$107,('4.P G-WM'!$D$1:$D$107=(_xlfn._xlws.FILTER($E112:$H112,($E112:$H112&lt;&gt;"-")*($E112:$H112&lt;&gt;"_"))))*('4.P G-WM'!$E$1:$E$107=$J112)),1)</f>
        <v>A03AF032-00018</v>
      </c>
      <c r="L112" s="257"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7" t="str" cm="1">
        <f t="array" ref="M112">INDEX(_xlfn._xlws.FILTER('4.P G-WM'!$H$1:$H$107,('4.P G-WM'!$D$1:$D$107=(_xlfn._xlws.FILTER($E112:$H112,($E112:$H112&lt;&gt;"-")*($E112:$H112&lt;&gt;"_"))))*('4.P G-WM'!$E$1:$E$107=$J112)),1)</f>
        <v>35MPa</v>
      </c>
      <c r="N112" s="257" t="str" cm="1">
        <f t="array" ref="N112">INDEX(_xlfn._xlws.FILTER('4.P G-WM'!$I$1:$I$107,('4.P G-WM'!$D$1:$D$107=(_xlfn._xlws.FILTER($E112:$H112,($E112:$H112&lt;&gt;"-")*($E112:$H112&lt;&gt;"_"))))*('4.P G-WM'!$E$1:$E$107=$J112)),1)</f>
        <v>M3</v>
      </c>
      <c r="O112" s="258">
        <v>149.22499999999999</v>
      </c>
      <c r="P112" s="259" t="str" cm="1">
        <f t="array" ref="P112">INDEX('3.S Family'!$L$1:$AH$200,MIN(IF(('3.S Family'!$L$1:$L$200=$P$110),ROW('3.S Family'!$L$1:$L$200))),MATCH($J112,'3.S Family'!$8:$8,0)-11)</f>
        <v>=V</v>
      </c>
      <c r="Q112" s="260"/>
      <c r="R112" s="69"/>
    </row>
    <row r="113" spans="1:18" ht="30" customHeight="1" outlineLevel="1">
      <c r="B113" s="36" t="b">
        <f>IF(B$111=TRUE, TRUE, FALSE)</f>
        <v>1</v>
      </c>
      <c r="C113" s="251"/>
      <c r="D113" s="252"/>
      <c r="E113" s="253" t="str">
        <f>$E$110</f>
        <v>RC-AG</v>
      </c>
      <c r="F113" s="254" t="s">
        <v>771</v>
      </c>
      <c r="G113" s="254" t="s">
        <v>771</v>
      </c>
      <c r="H113" s="254" t="s">
        <v>771</v>
      </c>
      <c r="I113" s="277"/>
      <c r="J113" s="278" t="str" cm="1">
        <f t="array" ref="J113">INDEX('4.P G-WM'!$E$1:$E$107,MATCH(_xlfn._xlws.FILTER(E113:H113,(E113:H113&lt;&gt;"-")*(E113:H113&lt;&gt;"_")),'4.P G-WM'!$D$1:$D$107,0)+1)</f>
        <v>Form1</v>
      </c>
      <c r="K113" s="254" t="str" cm="1">
        <f t="array" ref="K113">INDEX(_xlfn._xlws.FILTER('4.P G-WM'!$F$1:$F$107,('4.P G-WM'!$D$1:$D$107=(_xlfn._xlws.FILTER($E113:$H113,($E113:$H113&lt;&gt;"-")*($E113:$H113&lt;&gt;"_"))))*('4.P G-WM'!$E$1:$E$107=$J113)),1)</f>
        <v>A03AF036-00001</v>
      </c>
      <c r="L113" s="257"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7" cm="1">
        <f t="array" ref="M113">INDEX(_xlfn._xlws.FILTER('4.P G-WM'!$H$1:$H$107,('4.P G-WM'!$D$1:$D$107=(_xlfn._xlws.FILTER($E113:$H113,($E113:$H113&lt;&gt;"-")*($E113:$H113&lt;&gt;"_"))))*('4.P G-WM'!$E$1:$E$107=$J113)),1)</f>
        <v>0</v>
      </c>
      <c r="N113" s="257" t="str" cm="1">
        <f t="array" ref="N113">INDEX(_xlfn._xlws.FILTER('4.P G-WM'!$I$1:$I$107,('4.P G-WM'!$D$1:$D$107=(_xlfn._xlws.FILTER($E113:$H113,($E113:$H113&lt;&gt;"-")*($E113:$H113&lt;&gt;"_"))))*('4.P G-WM'!$E$1:$E$107=$J113)),1)</f>
        <v>M2</v>
      </c>
      <c r="O113" s="258">
        <v>994.83</v>
      </c>
      <c r="P113" s="259" t="str" cm="1">
        <f t="array" ref="P113">INDEX('3.S Family'!$L$1:$AH$200,MIN(IF(('3.S Family'!$L$1:$L$200=$P$110),ROW('3.S Family'!$L$1:$L$200))),MATCH($J113,'3.S Family'!$8:$8,0)-11)</f>
        <v>=A</v>
      </c>
      <c r="Q113" s="260"/>
      <c r="R113" s="69"/>
    </row>
    <row r="114" spans="1:18" ht="30" customHeight="1" outlineLevel="1">
      <c r="B114" s="36" t="b">
        <f>IF(B$111=TRUE, TRUE, FALSE)</f>
        <v>1</v>
      </c>
      <c r="C114" s="251"/>
      <c r="D114" s="262"/>
      <c r="E114" s="253" t="str">
        <f>$E$110</f>
        <v>RC-AG</v>
      </c>
      <c r="F114" s="254" t="s">
        <v>771</v>
      </c>
      <c r="G114" s="254" t="s">
        <v>771</v>
      </c>
      <c r="H114" s="254" t="s">
        <v>771</v>
      </c>
      <c r="I114" s="277"/>
      <c r="J114" s="278" t="str" cm="1">
        <f t="array" ref="J114">INDEX('4.P G-WM'!$E$1:$E$107,MATCH(_xlfn._xlws.FILTER(E114:H114,(E114:H114&lt;&gt;"-")*(E114:H114&lt;&gt;"_")),'4.P G-WM'!$D$1:$D$107,0)+2)</f>
        <v>Rebar</v>
      </c>
      <c r="K114" s="254" t="str" cm="1">
        <f t="array" ref="K114">INDEX(_xlfn._xlws.FILTER('4.P G-WM'!$F$1:$F$107,('4.P G-WM'!$D$1:$D$107=(_xlfn._xlws.FILTER($E114:$H114,($E114:$H114&lt;&gt;"-")*($E114:$H114&lt;&gt;"_"))))*('4.P G-WM'!$E$1:$E$107=$J114)),1)</f>
        <v>A03AF037-00002</v>
      </c>
      <c r="L114" s="257" t="str" cm="1">
        <f t="array" ref="L114">INDEX(_xlfn._xlws.FILTER('4.P G-WM'!$G$1:$G$107,('4.P G-WM'!$D$1:$D$107=(_xlfn._xlws.FILTER($E114:$H114,($E114:$H114&lt;&gt;"-")*($E114:$H114&lt;&gt;"_"))))*('4.P G-WM'!$E$1:$E$107=$J114)),1)</f>
        <v xml:space="preserve">A03AF037-00002 Concrete Work Superstructure Work Rebar Work Deformed Bar (Non-Coat.)  400MPa&lt;Fy≤470MPa     </v>
      </c>
      <c r="M114" s="257" t="str" cm="1">
        <f t="array" ref="M114">INDEX(_xlfn._xlws.FILTER('4.P G-WM'!$H$1:$H$107,('4.P G-WM'!$D$1:$D$107=(_xlfn._xlws.FILTER($E114:$H114,($E114:$H114&lt;&gt;"-")*($E114:$H114&lt;&gt;"_"))))*('4.P G-WM'!$E$1:$E$107=$J114)),1)</f>
        <v>420MPa</v>
      </c>
      <c r="N114" s="257" t="str" cm="1">
        <f t="array" ref="N114">INDEX(_xlfn._xlws.FILTER('4.P G-WM'!$I$1:$I$107,('4.P G-WM'!$D$1:$D$107=(_xlfn._xlws.FILTER($E114:$H114,($E114:$H114&lt;&gt;"-")*($E114:$H114&lt;&gt;"_"))))*('4.P G-WM'!$E$1:$E$107=$J114)),1)</f>
        <v>TON</v>
      </c>
      <c r="O114" s="258">
        <v>14.922499999999999</v>
      </c>
      <c r="P114" s="259" t="str" cm="1">
        <f t="array" ref="P114">INDEX('3.S Family'!$L$1:$AH$200,MIN(IF(('3.S Family'!$L$1:$L$200=$P$110),ROW('3.S Family'!$L$1:$L$200))),MATCH($J114,'3.S Family'!$8:$8,0)-11)</f>
        <v>=V*RE</v>
      </c>
      <c r="Q114" s="260"/>
      <c r="R114" s="69"/>
    </row>
    <row r="115" spans="1:18" ht="30" customHeight="1">
      <c r="A115" s="242" t="b">
        <v>0</v>
      </c>
      <c r="B115" s="242" t="b">
        <f>IF(A115=TRUE, TRUE, FALSE)</f>
        <v>0</v>
      </c>
      <c r="C115" s="251"/>
      <c r="D115" s="279" t="s">
        <v>807</v>
      </c>
      <c r="E115" s="244"/>
      <c r="F115" s="245"/>
      <c r="G115" s="245"/>
      <c r="H115" s="245"/>
      <c r="I115" s="246"/>
      <c r="J115" s="244"/>
      <c r="K115" s="247"/>
      <c r="L115" s="248"/>
      <c r="M115" s="245"/>
      <c r="N115" s="245"/>
      <c r="O115" s="249"/>
      <c r="P115" s="245"/>
      <c r="Q115" s="250"/>
      <c r="R115" s="69"/>
    </row>
    <row r="116" spans="1:18" ht="30" customHeight="1" outlineLevel="1">
      <c r="B116" s="36" t="b">
        <f>IF(B$115=TRUE, TRUE, FALSE)</f>
        <v>0</v>
      </c>
      <c r="C116" s="251"/>
      <c r="D116" s="279"/>
      <c r="E116" s="280" t="s">
        <v>523</v>
      </c>
      <c r="F116" s="254" t="s">
        <v>771</v>
      </c>
      <c r="G116" s="254" t="s">
        <v>771</v>
      </c>
      <c r="H116" s="254" t="s">
        <v>771</v>
      </c>
      <c r="I116" s="277"/>
      <c r="J116" s="278" t="str" cm="1">
        <f t="array" ref="J116">INDEX('4.P G-WM'!$E$1:$E$107,MATCH(_xlfn._xlws.FILTER(E116:H116,(E116:H116&lt;&gt;"-")*(E116:H116&lt;&gt;"_")),'4.P G-WM'!$D$1:$D$107,0)+0)</f>
        <v>Concrete</v>
      </c>
      <c r="K116" s="254" t="str" cm="1">
        <f t="array" ref="K116">INDEX(_xlfn._xlws.FILTER('4.P G-WM'!$F$1:$F$107,('4.P G-WM'!$D$1:$D$107=(_xlfn._xlws.FILTER($E116:$H116,($E116:$H116&lt;&gt;"-")*($E116:$H116&lt;&gt;"_"))))*('4.P G-WM'!$E$1:$E$107=$J116)),1)</f>
        <v>A03AF032-00019</v>
      </c>
      <c r="L116" s="257"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7" t="str" cm="1">
        <f t="array" ref="M116">INDEX(_xlfn._xlws.FILTER('4.P G-WM'!$H$1:$H$107,('4.P G-WM'!$D$1:$D$107=(_xlfn._xlws.FILTER($E116:$H116,($E116:$H116&lt;&gt;"-")*($E116:$H116&lt;&gt;"_"))))*('4.P G-WM'!$E$1:$E$107=$J116)),1)</f>
        <v>30MPa</v>
      </c>
      <c r="N116" s="257" t="str" cm="1">
        <f t="array" ref="N116">INDEX(_xlfn._xlws.FILTER('4.P G-WM'!$I$1:$I$107,('4.P G-WM'!$D$1:$D$107=(_xlfn._xlws.FILTER($E116:$H116,($E116:$H116&lt;&gt;"-")*($E116:$H116&lt;&gt;"_"))))*('4.P G-WM'!$E$1:$E$107=$J116)),1)</f>
        <v>M3</v>
      </c>
      <c r="O116" s="258"/>
      <c r="P116" s="259" t="str" cm="1">
        <f t="array" ref="P116">INDEX('3.S Family'!$L$1:$AH$200,MIN(IF(('3.S Family'!$L$1:$L$200=$P$110),ROW('3.S Family'!$L$1:$L$200))),MATCH($J116,'3.S Family'!$8:$8,0)-11)</f>
        <v>=V</v>
      </c>
      <c r="Q116" s="260"/>
      <c r="R116" s="69"/>
    </row>
    <row r="117" spans="1:18" ht="30" customHeight="1" outlineLevel="1">
      <c r="B117" s="36" t="b">
        <f t="shared" ref="B117:B118" si="26">IF(B$115=TRUE, TRUE, FALSE)</f>
        <v>0</v>
      </c>
      <c r="C117" s="251"/>
      <c r="D117" s="252"/>
      <c r="E117" s="280" t="s">
        <v>523</v>
      </c>
      <c r="F117" s="254" t="s">
        <v>771</v>
      </c>
      <c r="G117" s="254" t="s">
        <v>771</v>
      </c>
      <c r="H117" s="254" t="s">
        <v>771</v>
      </c>
      <c r="I117" s="277"/>
      <c r="J117" s="278" t="str" cm="1">
        <f t="array" ref="J117">INDEX('4.P G-WM'!$E$1:$E$107,MATCH(_xlfn._xlws.FILTER(E117:H117,(E117:H117&lt;&gt;"-")*(E117:H117&lt;&gt;"_")),'4.P G-WM'!$D$1:$D$107,0)+1)</f>
        <v>Form1</v>
      </c>
      <c r="K117" s="254" t="str" cm="1">
        <f t="array" ref="K117">INDEX(_xlfn._xlws.FILTER('4.P G-WM'!$F$1:$F$107,('4.P G-WM'!$D$1:$D$107=(_xlfn._xlws.FILTER($E117:$H117,($E117:$H117&lt;&gt;"-")*($E117:$H117&lt;&gt;"_"))))*('4.P G-WM'!$E$1:$E$107=$J117)),1)</f>
        <v>A03AF036-00001</v>
      </c>
      <c r="L117" s="257"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7" cm="1">
        <f t="array" ref="M117">INDEX(_xlfn._xlws.FILTER('4.P G-WM'!$H$1:$H$107,('4.P G-WM'!$D$1:$D$107=(_xlfn._xlws.FILTER($E117:$H117,($E117:$H117&lt;&gt;"-")*($E117:$H117&lt;&gt;"_"))))*('4.P G-WM'!$E$1:$E$107=$J117)),1)</f>
        <v>0</v>
      </c>
      <c r="N117" s="257" t="str" cm="1">
        <f t="array" ref="N117">INDEX(_xlfn._xlws.FILTER('4.P G-WM'!$I$1:$I$107,('4.P G-WM'!$D$1:$D$107=(_xlfn._xlws.FILTER($E117:$H117,($E117:$H117&lt;&gt;"-")*($E117:$H117&lt;&gt;"_"))))*('4.P G-WM'!$E$1:$E$107=$J117)),1)</f>
        <v>M2</v>
      </c>
      <c r="O117" s="258"/>
      <c r="P117" s="259" t="str" cm="1">
        <f t="array" ref="P117">INDEX('3.S Family'!$L$1:$AH$200,MIN(IF(('3.S Family'!$L$1:$L$200=$P$110),ROW('3.S Family'!$L$1:$L$200))),MATCH($J117,'3.S Family'!$8:$8,0)-11)</f>
        <v>=A</v>
      </c>
      <c r="Q117" s="260"/>
      <c r="R117" s="69"/>
    </row>
    <row r="118" spans="1:18" ht="30" customHeight="1" outlineLevel="1">
      <c r="B118" s="36" t="b">
        <f t="shared" si="26"/>
        <v>0</v>
      </c>
      <c r="C118" s="281"/>
      <c r="D118" s="262"/>
      <c r="E118" s="280" t="s">
        <v>523</v>
      </c>
      <c r="F118" s="254" t="s">
        <v>771</v>
      </c>
      <c r="G118" s="254" t="s">
        <v>771</v>
      </c>
      <c r="H118" s="254" t="s">
        <v>771</v>
      </c>
      <c r="I118" s="277"/>
      <c r="J118" s="278" t="str" cm="1">
        <f t="array" ref="J118">INDEX('4.P G-WM'!$E$1:$E$107,MATCH(_xlfn._xlws.FILTER(E118:H118,(E118:H118&lt;&gt;"-")*(E118:H118&lt;&gt;"_")),'4.P G-WM'!$D$1:$D$107,0)+2)</f>
        <v>Rebar</v>
      </c>
      <c r="K118" s="254" t="str" cm="1">
        <f t="array" ref="K118">INDEX(_xlfn._xlws.FILTER('4.P G-WM'!$F$1:$F$107,('4.P G-WM'!$D$1:$D$107=(_xlfn._xlws.FILTER($E118:$H118,($E118:$H118&lt;&gt;"-")*($E118:$H118&lt;&gt;"_"))))*('4.P G-WM'!$E$1:$E$107=$J118)),1)</f>
        <v>A03AF037-00003</v>
      </c>
      <c r="L118" s="257" t="str" cm="1">
        <f t="array" ref="L118">INDEX(_xlfn._xlws.FILTER('4.P G-WM'!$G$1:$G$107,('4.P G-WM'!$D$1:$D$107=(_xlfn._xlws.FILTER($E118:$H118,($E118:$H118&lt;&gt;"-")*($E118:$H118&lt;&gt;"_"))))*('4.P G-WM'!$E$1:$E$107=$J118)),1)</f>
        <v xml:space="preserve">A03AF037-00003 Concrete Work Superstructure Work Rebar Work Deformed Bar (Non-Coat.)  300MPa&lt;Fy≤400MPa     </v>
      </c>
      <c r="M118" s="257" t="str" cm="1">
        <f t="array" ref="M118">INDEX(_xlfn._xlws.FILTER('4.P G-WM'!$H$1:$H$107,('4.P G-WM'!$D$1:$D$107=(_xlfn._xlws.FILTER($E118:$H118,($E118:$H118&lt;&gt;"-")*($E118:$H118&lt;&gt;"_"))))*('4.P G-WM'!$E$1:$E$107=$J118)),1)</f>
        <v>400MPa</v>
      </c>
      <c r="N118" s="257" t="str" cm="1">
        <f t="array" ref="N118">INDEX(_xlfn._xlws.FILTER('4.P G-WM'!$I$1:$I$107,('4.P G-WM'!$D$1:$D$107=(_xlfn._xlws.FILTER($E118:$H118,($E118:$H118&lt;&gt;"-")*($E118:$H118&lt;&gt;"_"))))*('4.P G-WM'!$E$1:$E$107=$J118)),1)</f>
        <v>TON</v>
      </c>
      <c r="O118" s="258"/>
      <c r="P118" s="259" t="str" cm="1">
        <f t="array" ref="P118">INDEX('3.S Family'!$L$1:$AH$200,MIN(IF(('3.S Family'!$L$1:$L$200=$P$110),ROW('3.S Family'!$L$1:$L$200))),MATCH($J118,'3.S Family'!$8:$8,0)-11)</f>
        <v>=V*RE</v>
      </c>
      <c r="Q118" s="260"/>
      <c r="R118" s="69"/>
    </row>
    <row r="119" spans="1:18" ht="30" customHeight="1">
      <c r="A119" s="218" t="s">
        <v>762</v>
      </c>
      <c r="B119" s="218" t="s">
        <v>762</v>
      </c>
      <c r="C119" s="236">
        <v>1.2</v>
      </c>
      <c r="D119" s="267" t="str">
        <f>VLOOKUP($C119,'3.S Family'!$D$7:$L$96,2,FALSE)</f>
        <v>H_FL_AR S17_RC Slab_Deck</v>
      </c>
      <c r="E119" s="271" t="str">
        <f>VLOOKUP($C119,'3.S Family'!$D$7:$L$96,4,FALSE)</f>
        <v>RC-AGD</v>
      </c>
      <c r="F119" s="92" t="str">
        <f>VLOOKUP($C119,'3.S Family'!$D$7:$L$96,5,FALSE)</f>
        <v>-</v>
      </c>
      <c r="G119" s="92" t="str">
        <f>VLOOKUP($C119,'3.S Family'!$D$7:$L$96,6,FALSE)</f>
        <v>-</v>
      </c>
      <c r="H119" s="92" t="str">
        <f>VLOOKUP($C119,'3.S Family'!$D$7:$L$96,7,FALSE)</f>
        <v>-</v>
      </c>
      <c r="I119" s="282" t="str">
        <f>VLOOKUP($C119,'3.S Family'!$D$7:$L$96,8,FALSE)</f>
        <v>-</v>
      </c>
      <c r="J119" s="271"/>
      <c r="K119" s="272"/>
      <c r="L119" s="273" t="str">
        <f>_xlfn.TEXTJOIN(",     ", TRUE, E119:I119)</f>
        <v>RC-AGD,     -,     -,     -,     -</v>
      </c>
      <c r="M119" s="92"/>
      <c r="N119" s="92"/>
      <c r="O119" s="274"/>
      <c r="P119" s="92" t="str">
        <f>VLOOKUP($C119,'3.S Family'!$D$7:$L$96,9,FALSE)</f>
        <v>Q1.2</v>
      </c>
      <c r="Q119" s="275"/>
      <c r="R119" s="69"/>
    </row>
    <row r="120" spans="1:18" ht="30" customHeight="1">
      <c r="A120" s="242" t="b">
        <v>0</v>
      </c>
      <c r="B120" s="242" t="b">
        <f>IF(A120=TRUE, TRUE, FALSE)</f>
        <v>0</v>
      </c>
      <c r="C120" s="230"/>
      <c r="D120" s="279" t="s">
        <v>808</v>
      </c>
      <c r="E120" s="244"/>
      <c r="F120" s="245"/>
      <c r="G120" s="245"/>
      <c r="H120" s="245"/>
      <c r="I120" s="246"/>
      <c r="J120" s="244"/>
      <c r="K120" s="247"/>
      <c r="L120" s="248"/>
      <c r="M120" s="245"/>
      <c r="N120" s="245"/>
      <c r="O120" s="249"/>
      <c r="P120" s="245"/>
      <c r="Q120" s="250"/>
      <c r="R120" s="69"/>
    </row>
    <row r="121" spans="1:18" ht="30" customHeight="1" outlineLevel="1">
      <c r="B121" s="36" t="b">
        <f>IF(B$120=TRUE, TRUE, FALSE)</f>
        <v>0</v>
      </c>
      <c r="C121" s="251"/>
      <c r="D121" s="279"/>
      <c r="E121" s="253" t="str">
        <f>$E$119</f>
        <v>RC-AGD</v>
      </c>
      <c r="F121" s="254" t="s">
        <v>161</v>
      </c>
      <c r="G121" s="254" t="s">
        <v>161</v>
      </c>
      <c r="H121" s="254" t="s">
        <v>161</v>
      </c>
      <c r="I121" s="283"/>
      <c r="J121" s="278" t="str" cm="1">
        <f t="array" ref="J121">INDEX('4.P G-WM'!$E$1:$E$107,MATCH(_xlfn._xlws.FILTER(E121:H121,(E121:H121&lt;&gt;"-")*(E121:H121&lt;&gt;"_")),'4.P G-WM'!$D$1:$D$107,0)+0)</f>
        <v>Concrete</v>
      </c>
      <c r="K121" s="257" t="str" cm="1">
        <f t="array" ref="K121">INDEX(_xlfn._xlws.FILTER('4.P G-WM'!$F$1:$F$107,('4.P G-WM'!$D$1:$D$107=(_xlfn._xlws.FILTER($E121:$H121,($E121:$H121&lt;&gt;"-")*($E121:$H121&lt;&gt;"_"))))*('4.P G-WM'!$E$1:$E$107=$J121)),1)</f>
        <v>A03AF032-00022</v>
      </c>
      <c r="L121" s="257"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7" t="str" cm="1">
        <f t="array" ref="M121">INDEX(_xlfn._xlws.FILTER('4.P G-WM'!$H$1:$H$107,('4.P G-WM'!$D$1:$D$107=(_xlfn._xlws.FILTER($E121:$H121,($E121:$H121&lt;&gt;"-")*($E121:$H121&lt;&gt;"_"))))*('4.P G-WM'!$E$1:$E$107=$J121)),1)</f>
        <v>25MPa</v>
      </c>
      <c r="N121" s="257" t="str" cm="1">
        <f t="array" ref="N121">INDEX(_xlfn._xlws.FILTER('4.P G-WM'!$I$1:$I$107,('4.P G-WM'!$D$1:$D$107=(_xlfn._xlws.FILTER($E121:$H121,($E121:$H121&lt;&gt;"-")*($E121:$H121&lt;&gt;"_"))))*('4.P G-WM'!$E$1:$E$107=$J121)),1)</f>
        <v>M3</v>
      </c>
      <c r="O121" s="258"/>
      <c r="P121" s="259" t="str" cm="1">
        <f t="array" ref="P121">INDEX('3.S Family'!$L$1:$AH$200,MIN(IF(('3.S Family'!$L$1:$L$200=$P$119),ROW('3.S Family'!$L$1:$L$200))),MATCH($J121,'3.S Family'!$8:$8,0)-11)</f>
        <v>=V</v>
      </c>
      <c r="Q121" s="260"/>
      <c r="R121" s="69"/>
    </row>
    <row r="122" spans="1:18" ht="30" customHeight="1" outlineLevel="1">
      <c r="B122" s="36" t="b">
        <f t="shared" ref="B122:B124" si="27">IF(B$120=TRUE, TRUE, FALSE)</f>
        <v>0</v>
      </c>
      <c r="C122" s="251"/>
      <c r="D122" s="252"/>
      <c r="E122" s="253" t="str">
        <f t="shared" ref="E122:E124" si="28">$E$119</f>
        <v>RC-AGD</v>
      </c>
      <c r="F122" s="254" t="s">
        <v>161</v>
      </c>
      <c r="G122" s="254" t="s">
        <v>161</v>
      </c>
      <c r="H122" s="254" t="s">
        <v>161</v>
      </c>
      <c r="I122" s="283"/>
      <c r="J122" s="278" t="str" cm="1">
        <f t="array" ref="J122">INDEX('4.P G-WM'!$E$1:$E$107,MATCH(_xlfn._xlws.FILTER(E122:H122,(E122:H122&lt;&gt;"-")*(E122:H122&lt;&gt;"_")),'4.P G-WM'!$D$1:$D$107,0)+1)</f>
        <v>Form1</v>
      </c>
      <c r="K122" s="257" t="str" cm="1">
        <f t="array" ref="K122">INDEX(_xlfn._xlws.FILTER('4.P G-WM'!$F$1:$F$107,('4.P G-WM'!$D$1:$D$107=(_xlfn._xlws.FILTER($E122:$H122,($E122:$H122&lt;&gt;"-")*($E122:$H122&lt;&gt;"_"))))*('4.P G-WM'!$E$1:$E$107=$J122)),1)</f>
        <v>S02AA024-00001</v>
      </c>
      <c r="L122" s="257" t="str" cm="1">
        <f t="array" ref="L122">INDEX(_xlfn._xlws.FILTER('4.P G-WM'!$G$1:$G$107,('4.P G-WM'!$D$1:$D$107=(_xlfn._xlws.FILTER($E122:$H122,($E122:$H122&lt;&gt;"-")*($E122:$H122&lt;&gt;"_"))))*('4.P G-WM'!$E$1:$E$107=$J122)),1)</f>
        <v xml:space="preserve">S02AA024-00001 Miscellaneous Steel Fabrication Work Shelter/Building Galvanized Steel Deck Plate        </v>
      </c>
      <c r="M122" s="257" cm="1">
        <f t="array" ref="M122">INDEX(_xlfn._xlws.FILTER('4.P G-WM'!$H$1:$H$107,('4.P G-WM'!$D$1:$D$107=(_xlfn._xlws.FILTER($E122:$H122,($E122:$H122&lt;&gt;"-")*($E122:$H122&lt;&gt;"_"))))*('4.P G-WM'!$E$1:$E$107=$J122)),1)</f>
        <v>0</v>
      </c>
      <c r="N122" s="257" t="str" cm="1">
        <f t="array" ref="N122">INDEX(_xlfn._xlws.FILTER('4.P G-WM'!$I$1:$I$107,('4.P G-WM'!$D$1:$D$107=(_xlfn._xlws.FILTER($E122:$H122,($E122:$H122&lt;&gt;"-")*($E122:$H122&lt;&gt;"_"))))*('4.P G-WM'!$E$1:$E$107=$J122)),1)</f>
        <v>M2</v>
      </c>
      <c r="O122" s="258"/>
      <c r="P122" s="259" t="str" cm="1">
        <f t="array" ref="P122">INDEX('3.S Family'!$L$1:$AH$200,MIN(IF(('3.S Family'!$L$1:$L$200=$P$119),ROW('3.S Family'!$L$1:$L$200))),MATCH($J122,'3.S Family'!$8:$8,0)-11)</f>
        <v>=A</v>
      </c>
      <c r="Q122" s="260"/>
      <c r="R122" s="69"/>
    </row>
    <row r="123" spans="1:18" ht="30" customHeight="1" outlineLevel="1">
      <c r="B123" s="36" t="b">
        <f t="shared" si="27"/>
        <v>0</v>
      </c>
      <c r="C123" s="251"/>
      <c r="D123" s="252"/>
      <c r="E123" s="253" t="str">
        <f t="shared" si="28"/>
        <v>RC-AGD</v>
      </c>
      <c r="F123" s="254" t="s">
        <v>161</v>
      </c>
      <c r="G123" s="254" t="s">
        <v>161</v>
      </c>
      <c r="H123" s="254" t="s">
        <v>161</v>
      </c>
      <c r="I123" s="283"/>
      <c r="J123" s="278" t="str" cm="1">
        <f t="array" ref="J123">INDEX('4.P G-WM'!$E$1:$E$107,MATCH(_xlfn._xlws.FILTER(E123:H123,(E123:H123&lt;&gt;"-")*(E123:H123&lt;&gt;"_")),'4.P G-WM'!$D$1:$D$107,0)+2)</f>
        <v>Form2</v>
      </c>
      <c r="K123" s="257" t="str" cm="1">
        <f t="array" ref="K123">INDEX(_xlfn._xlws.FILTER('4.P G-WM'!$F$1:$F$107,('4.P G-WM'!$D$1:$D$107=(_xlfn._xlws.FILTER($E123:$H123,($E123:$H123&lt;&gt;"-")*($E123:$H123&lt;&gt;"_"))))*('4.P G-WM'!$E$1:$E$107=$J123)),1)</f>
        <v>S04AA024-00001</v>
      </c>
      <c r="L123" s="257" t="str" cm="1">
        <f t="array" ref="L123">INDEX(_xlfn._xlws.FILTER('4.P G-WM'!$G$1:$G$107,('4.P G-WM'!$D$1:$D$107=(_xlfn._xlws.FILTER($E123:$H123,($E123:$H123&lt;&gt;"-")*($E123:$H123&lt;&gt;"_"))))*('4.P G-WM'!$E$1:$E$107=$J123)),1)</f>
        <v xml:space="preserve">S04AA024-00001 Miscellaneous Steel Erection Work Shelter/Building Galvanized Steel Deck Plate        </v>
      </c>
      <c r="M123" s="257" cm="1">
        <f t="array" ref="M123">INDEX(_xlfn._xlws.FILTER('4.P G-WM'!$H$1:$H$107,('4.P G-WM'!$D$1:$D$107=(_xlfn._xlws.FILTER($E123:$H123,($E123:$H123&lt;&gt;"-")*($E123:$H123&lt;&gt;"_"))))*('4.P G-WM'!$E$1:$E$107=$J123)),1)</f>
        <v>0</v>
      </c>
      <c r="N123" s="257" t="str" cm="1">
        <f t="array" ref="N123">INDEX(_xlfn._xlws.FILTER('4.P G-WM'!$I$1:$I$107,('4.P G-WM'!$D$1:$D$107=(_xlfn._xlws.FILTER($E123:$H123,($E123:$H123&lt;&gt;"-")*($E123:$H123&lt;&gt;"_"))))*('4.P G-WM'!$E$1:$E$107=$J123)),1)</f>
        <v>M2</v>
      </c>
      <c r="O123" s="258"/>
      <c r="P123" s="259" t="str" cm="1">
        <f t="array" ref="P123">INDEX('3.S Family'!$L$1:$AH$200,MIN(IF(('3.S Family'!$L$1:$L$200=$P$119),ROW('3.S Family'!$L$1:$L$200))),MATCH($J123,'3.S Family'!$8:$8,0)-11)</f>
        <v>=A</v>
      </c>
      <c r="Q123" s="260"/>
      <c r="R123" s="69"/>
    </row>
    <row r="124" spans="1:18" ht="30" customHeight="1" outlineLevel="1">
      <c r="B124" s="36" t="b">
        <f t="shared" si="27"/>
        <v>0</v>
      </c>
      <c r="C124" s="281"/>
      <c r="D124" s="262"/>
      <c r="E124" s="253" t="str">
        <f t="shared" si="28"/>
        <v>RC-AGD</v>
      </c>
      <c r="F124" s="254" t="s">
        <v>161</v>
      </c>
      <c r="G124" s="254" t="s">
        <v>161</v>
      </c>
      <c r="H124" s="254" t="s">
        <v>161</v>
      </c>
      <c r="I124" s="283"/>
      <c r="J124" s="278" t="str" cm="1">
        <f t="array" ref="J124">INDEX('4.P G-WM'!$E$1:$E$107,MATCH(_xlfn._xlws.FILTER(E124:H124,(E124:H124&lt;&gt;"-")*(E124:H124&lt;&gt;"_")),'4.P G-WM'!$D$1:$D$107,0)+3)</f>
        <v>Rebar</v>
      </c>
      <c r="K124" s="257" t="str" cm="1">
        <f t="array" ref="K124">INDEX(_xlfn._xlws.FILTER('4.P G-WM'!$F$1:$F$107,('4.P G-WM'!$D$1:$D$107=(_xlfn._xlws.FILTER($E124:$H124,($E124:$H124&lt;&gt;"-")*($E124:$H124&lt;&gt;"_"))))*('4.P G-WM'!$E$1:$E$107=$J124)),1)</f>
        <v>A03AF037-00003</v>
      </c>
      <c r="L124" s="257" t="str" cm="1">
        <f t="array" ref="L124">INDEX(_xlfn._xlws.FILTER('4.P G-WM'!$G$1:$G$107,('4.P G-WM'!$D$1:$D$107=(_xlfn._xlws.FILTER($E124:$H124,($E124:$H124&lt;&gt;"-")*($E124:$H124&lt;&gt;"_"))))*('4.P G-WM'!$E$1:$E$107=$J124)),1)</f>
        <v xml:space="preserve">A03AF037-00003 Concrete Work Superstructure Work Rebar Work Deformed Bar (Non-Coat.)  300MPa&lt;Fy≤400MPa     </v>
      </c>
      <c r="M124" s="257" t="str" cm="1">
        <f t="array" ref="M124">INDEX(_xlfn._xlws.FILTER('4.P G-WM'!$H$1:$H$107,('4.P G-WM'!$D$1:$D$107=(_xlfn._xlws.FILTER($E124:$H124,($E124:$H124&lt;&gt;"-")*($E124:$H124&lt;&gt;"_"))))*('4.P G-WM'!$E$1:$E$107=$J124)),1)</f>
        <v>400MPa</v>
      </c>
      <c r="N124" s="257" t="str" cm="1">
        <f t="array" ref="N124">INDEX(_xlfn._xlws.FILTER('4.P G-WM'!$I$1:$I$107,('4.P G-WM'!$D$1:$D$107=(_xlfn._xlws.FILTER($E124:$H124,($E124:$H124&lt;&gt;"-")*($E124:$H124&lt;&gt;"_"))))*('4.P G-WM'!$E$1:$E$107=$J124)),1)</f>
        <v>TON</v>
      </c>
      <c r="O124" s="258"/>
      <c r="P124" s="259" t="str" cm="1">
        <f t="array" ref="P124">INDEX('3.S Family'!$L$1:$AH$200,MIN(IF(('3.S Family'!$L$1:$L$200=$P$119),ROW('3.S Family'!$L$1:$L$200))),MATCH($J124,'3.S Family'!$8:$8,0)-11)</f>
        <v>=V*RE</v>
      </c>
      <c r="Q124" s="260"/>
      <c r="R124" s="69"/>
    </row>
    <row r="125" spans="1:18" ht="30" customHeight="1">
      <c r="A125" s="218" t="s">
        <v>762</v>
      </c>
      <c r="B125" s="218" t="s">
        <v>762</v>
      </c>
      <c r="C125" s="236">
        <v>1.3</v>
      </c>
      <c r="D125" s="267" t="str">
        <f>VLOOKUP($C125,'3.S Family'!$D$7:$L$96,2,FALSE)</f>
        <v>H_FL_AR S05_Grating</v>
      </c>
      <c r="E125" s="271" t="str">
        <f>VLOOKUP($C125,'3.S Family'!$D$7:$L$96,4,FALSE)</f>
        <v>-</v>
      </c>
      <c r="F125" s="92" t="str">
        <f>VLOOKUP($C125,'3.S Family'!$D$7:$L$96,5,FALSE)</f>
        <v>-</v>
      </c>
      <c r="G125" s="92" t="str">
        <f>VLOOKUP($C125,'3.S Family'!$D$7:$L$96,6,FALSE)</f>
        <v>-</v>
      </c>
      <c r="H125" s="92" t="str">
        <f>VLOOKUP($C125,'3.S Family'!$D$7:$L$96,7,FALSE)</f>
        <v>-</v>
      </c>
      <c r="I125" s="284" t="str">
        <f>VLOOKUP($C125,'3.S Family'!$D$7:$L$96,8,FALSE)</f>
        <v>Grating</v>
      </c>
      <c r="J125" s="271"/>
      <c r="K125" s="272"/>
      <c r="L125" s="273" t="str">
        <f>_xlfn.TEXTJOIN(",     ", TRUE, E125:I125)</f>
        <v>-,     -,     -,     -,     Grating</v>
      </c>
      <c r="M125" s="92"/>
      <c r="N125" s="92"/>
      <c r="O125" s="274"/>
      <c r="P125" s="92" t="str">
        <f>VLOOKUP($C125,'3.S Family'!$D$7:$L$96,9,FALSE)</f>
        <v>Q1.3</v>
      </c>
      <c r="Q125" s="275"/>
      <c r="R125" s="69"/>
    </row>
    <row r="126" spans="1:18" ht="30" customHeight="1">
      <c r="A126" s="242" t="b">
        <v>0</v>
      </c>
      <c r="B126" s="242" t="b">
        <f>IF(A126=TRUE, TRUE, FALSE)</f>
        <v>0</v>
      </c>
      <c r="C126" s="230"/>
      <c r="D126" s="263" t="s">
        <v>809</v>
      </c>
      <c r="E126" s="244"/>
      <c r="F126" s="245"/>
      <c r="G126" s="245"/>
      <c r="H126" s="245"/>
      <c r="I126" s="246"/>
      <c r="J126" s="244"/>
      <c r="K126" s="247"/>
      <c r="L126" s="248"/>
      <c r="M126" s="245"/>
      <c r="N126" s="245"/>
      <c r="O126" s="249"/>
      <c r="P126" s="245"/>
      <c r="Q126" s="250"/>
      <c r="R126" s="69"/>
    </row>
    <row r="127" spans="1:18" ht="30" customHeight="1" outlineLevel="1">
      <c r="A127" s="285"/>
      <c r="B127" s="36" t="b">
        <f>IF(B$126=TRUE, TRUE, FALSE)</f>
        <v>0</v>
      </c>
      <c r="C127" s="251"/>
      <c r="D127" s="252"/>
      <c r="E127" s="253" t="s">
        <v>161</v>
      </c>
      <c r="F127" s="254" t="s">
        <v>161</v>
      </c>
      <c r="G127" s="254" t="s">
        <v>161</v>
      </c>
      <c r="H127" s="254" t="s">
        <v>161</v>
      </c>
      <c r="I127" s="277" t="str">
        <f>$I$125</f>
        <v>Grating</v>
      </c>
      <c r="J127" s="286" t="s">
        <v>706</v>
      </c>
      <c r="K127" s="257" t="str">
        <f>LEFT(L127,14)</f>
        <v>S02AA018-00003</v>
      </c>
      <c r="L127" s="257" t="str" cm="1">
        <f t="array" ref="L127">INDEX(_xlfn._xlws.FILTER('4.P S-WM'!G:G,('4.P S-WM'!$E:$E=$J127)*('4.P S-WM'!$E:$E=$J127)),1)</f>
        <v xml:space="preserve">S02AA018-00003 Miscellaneous Steel Fabrication Work Shelter/Building Grating Hot-Dip Galvanized Steel, (I=32)       </v>
      </c>
      <c r="M127" s="257" cm="1">
        <f t="array" ref="M127">INDEX(_xlfn._xlws.FILTER('4.P S-WM'!H:H,('4.P S-WM'!$E:$E=$J127)*('4.P S-WM'!$E:$E=$J127)),1)</f>
        <v>0</v>
      </c>
      <c r="N127" s="257" t="str" cm="1">
        <f t="array" ref="N127">INDEX(_xlfn._xlws.FILTER('4.P S-WM'!I:I,('4.P S-WM'!$E:$E=$J127)*('4.P S-WM'!$E:$E=$J127)),1)</f>
        <v>M2</v>
      </c>
      <c r="O127" s="258"/>
      <c r="P127" s="259" t="str" cm="1">
        <f t="array" ref="P127">INDEX('3.S Family'!$L$1:$AH$200,MIN(IF(('3.S Family'!$L$1:$L$200=$P$125),ROW('3.S Family'!$L$1:$L$200))),MATCH($I127,'3.S Family'!$8:$8,0)-11)</f>
        <v>=A</v>
      </c>
      <c r="Q127" s="260"/>
      <c r="R127" s="69"/>
    </row>
    <row r="128" spans="1:18" ht="30" customHeight="1" outlineLevel="1">
      <c r="A128" s="285"/>
      <c r="B128" s="36" t="b">
        <f>IF(B$126=TRUE, TRUE, FALSE)</f>
        <v>0</v>
      </c>
      <c r="C128" s="251"/>
      <c r="D128" s="252"/>
      <c r="E128" s="253" t="s">
        <v>161</v>
      </c>
      <c r="F128" s="254" t="s">
        <v>161</v>
      </c>
      <c r="G128" s="254" t="s">
        <v>161</v>
      </c>
      <c r="H128" s="254" t="s">
        <v>161</v>
      </c>
      <c r="I128" s="277" t="str">
        <f>I$125</f>
        <v>Grating</v>
      </c>
      <c r="J128" s="286" t="s">
        <v>708</v>
      </c>
      <c r="K128" s="257" t="str">
        <f>LEFT(L128,14)</f>
        <v>S04AA018-00003</v>
      </c>
      <c r="L128" s="257" t="str" cm="1">
        <f t="array" ref="L128">INDEX(_xlfn._xlws.FILTER('4.P S-WM'!G:G,('4.P S-WM'!$E:$E=$J128)*('4.P S-WM'!$E:$E=$J128)),1)</f>
        <v xml:space="preserve">S04AA018-00003 Miscellaneous Steel Erection Work Shelter/Building Grating Hot-Dip Galvanized Steel, (I=32)       </v>
      </c>
      <c r="M128" s="257" cm="1">
        <f t="array" ref="M128">INDEX(_xlfn._xlws.FILTER('4.P S-WM'!H:H,('4.P S-WM'!$E:$E=$J128)*('4.P S-WM'!$E:$E=$J128)),1)</f>
        <v>0</v>
      </c>
      <c r="N128" s="257" t="str" cm="1">
        <f t="array" ref="N128">INDEX(_xlfn._xlws.FILTER('4.P S-WM'!I:I,('4.P S-WM'!$E:$E=$J128)*('4.P S-WM'!$E:$E=$J128)),1)</f>
        <v>M2</v>
      </c>
      <c r="O128" s="258"/>
      <c r="P128" s="259" t="str" cm="1">
        <f t="array" ref="P128">INDEX('3.S Family'!$L$1:$AH$200,MIN(IF(('3.S Family'!$L$1:$L$200=$P$125),ROW('3.S Family'!$L$1:$L$200))),MATCH($I128,'3.S Family'!$8:$8,0)-11)</f>
        <v>=A</v>
      </c>
      <c r="Q128" s="260"/>
      <c r="R128" s="69"/>
    </row>
    <row r="129" spans="1:18" ht="30" customHeight="1">
      <c r="A129" s="218" t="s">
        <v>762</v>
      </c>
      <c r="B129" s="218" t="s">
        <v>762</v>
      </c>
      <c r="C129" s="236">
        <v>1.4</v>
      </c>
      <c r="D129" s="267" t="str">
        <f>VLOOKUP($C129,'3.S Family'!$D$7:$L$96,2,FALSE)</f>
        <v>H_FL_AR S07_Chk. PL</v>
      </c>
      <c r="E129" s="271" t="str">
        <f>VLOOKUP($C129,'3.S Family'!$D$7:$L$96,4,FALSE)</f>
        <v>-</v>
      </c>
      <c r="F129" s="92" t="str">
        <f>VLOOKUP($C129,'3.S Family'!$D$7:$L$96,5,FALSE)</f>
        <v>-</v>
      </c>
      <c r="G129" s="92" t="str">
        <f>VLOOKUP($C129,'3.S Family'!$D$7:$L$96,6,FALSE)</f>
        <v>-</v>
      </c>
      <c r="H129" s="92" t="str">
        <f>VLOOKUP($C129,'3.S Family'!$D$7:$L$96,7,FALSE)</f>
        <v>-</v>
      </c>
      <c r="I129" s="284" t="str">
        <f>VLOOKUP($C129,'3.S Family'!$D$7:$L$96,8,FALSE)</f>
        <v>Check Plate</v>
      </c>
      <c r="J129" s="287"/>
      <c r="K129" s="272"/>
      <c r="L129" s="273" t="str">
        <f>_xlfn.TEXTJOIN(",     ", TRUE, E129:I129)</f>
        <v>-,     -,     -,     -,     Check Plate</v>
      </c>
      <c r="M129" s="92"/>
      <c r="N129" s="92"/>
      <c r="O129" s="274"/>
      <c r="P129" s="92" t="str">
        <f>VLOOKUP($C129,'3.S Family'!$D$7:$L$96,9,FALSE)</f>
        <v>Q1.4</v>
      </c>
      <c r="Q129" s="275"/>
      <c r="R129" s="69"/>
    </row>
    <row r="130" spans="1:18" ht="30" customHeight="1">
      <c r="A130" s="242" t="b">
        <v>0</v>
      </c>
      <c r="B130" s="242" t="b">
        <f>IF(A130=TRUE, TRUE, FALSE)</f>
        <v>0</v>
      </c>
      <c r="C130" s="230"/>
      <c r="D130" s="263" t="s">
        <v>810</v>
      </c>
      <c r="E130" s="244"/>
      <c r="F130" s="245"/>
      <c r="G130" s="245"/>
      <c r="H130" s="245"/>
      <c r="I130" s="246"/>
      <c r="J130" s="244"/>
      <c r="K130" s="247"/>
      <c r="L130" s="248"/>
      <c r="M130" s="245"/>
      <c r="N130" s="245"/>
      <c r="O130" s="249"/>
      <c r="P130" s="245"/>
      <c r="Q130" s="250"/>
      <c r="R130" s="69"/>
    </row>
    <row r="131" spans="1:18" ht="30" customHeight="1" outlineLevel="1">
      <c r="A131" s="285"/>
      <c r="B131" s="36" t="b">
        <f>IF(B$130=TRUE, TRUE, FALSE)</f>
        <v>0</v>
      </c>
      <c r="C131" s="251"/>
      <c r="D131" s="252"/>
      <c r="E131" s="253" t="s">
        <v>161</v>
      </c>
      <c r="F131" s="254" t="s">
        <v>161</v>
      </c>
      <c r="G131" s="254" t="s">
        <v>161</v>
      </c>
      <c r="H131" s="254" t="s">
        <v>161</v>
      </c>
      <c r="I131" s="288" t="str">
        <f>$I$129</f>
        <v>Check Plate</v>
      </c>
      <c r="J131" s="289" t="s">
        <v>710</v>
      </c>
      <c r="K131" s="257" t="str">
        <f>LEFT(L131,14)</f>
        <v>S02AA017-00003</v>
      </c>
      <c r="L131" s="257" t="str" cm="1">
        <f t="array" ref="L131">INDEX(_xlfn._xlws.FILTER('4.P S-WM'!G:G,('4.P S-WM'!$E:$E=$J131)*('4.P S-WM'!$E:$E=$J131)),1)</f>
        <v xml:space="preserve">S02AA017-00003 Miscellaneous Steel Fabrication Work Shelter/Building Checkered/Flooring Plate Galvanized Steel THK ≤ 6mm      </v>
      </c>
      <c r="M131" s="257" cm="1">
        <f t="array" ref="M131">INDEX(_xlfn._xlws.FILTER('4.P S-WM'!H:H,('4.P S-WM'!$E:$E=$J131)*('4.P S-WM'!$E:$E=$J131)),1)</f>
        <v>0</v>
      </c>
      <c r="N131" s="257" t="str" cm="1">
        <f t="array" ref="N131">INDEX(_xlfn._xlws.FILTER('4.P S-WM'!I:I,('4.P S-WM'!$E:$E=$J131)*('4.P S-WM'!$E:$E=$J131)),1)</f>
        <v>M2</v>
      </c>
      <c r="O131" s="258"/>
      <c r="P131" s="259" t="str" cm="1">
        <f t="array" ref="P131">INDEX('3.S Family'!$L$1:$AH$200,MIN(IF(('3.S Family'!$L$1:$L$200=$P$129),ROW('3.S Family'!$L$1:$L$200))),MATCH($I131,'3.S Family'!$8:$8,0)-11)</f>
        <v>=A</v>
      </c>
      <c r="Q131" s="260"/>
      <c r="R131" s="69"/>
    </row>
    <row r="132" spans="1:18" ht="30" customHeight="1" outlineLevel="1" thickBot="1">
      <c r="A132" s="285"/>
      <c r="B132" s="36" t="b">
        <f>IF(B$130=TRUE, TRUE, FALSE)</f>
        <v>0</v>
      </c>
      <c r="C132" s="251"/>
      <c r="D132" s="252"/>
      <c r="E132" s="253" t="s">
        <v>161</v>
      </c>
      <c r="F132" s="254" t="s">
        <v>161</v>
      </c>
      <c r="G132" s="254" t="s">
        <v>161</v>
      </c>
      <c r="H132" s="254" t="s">
        <v>161</v>
      </c>
      <c r="I132" s="288" t="str">
        <f>$I$129</f>
        <v>Check Plate</v>
      </c>
      <c r="J132" s="289" t="s">
        <v>712</v>
      </c>
      <c r="K132" s="257" t="str">
        <f>LEFT(L132,14)</f>
        <v>S04AA017-00001</v>
      </c>
      <c r="L132" s="257" t="str" cm="1">
        <f t="array" ref="L132">INDEX(_xlfn._xlws.FILTER('4.P S-WM'!G:G,('4.P S-WM'!$E:$E=$J132)*('4.P S-WM'!$E:$E=$J132)),1)</f>
        <v xml:space="preserve">S04AA017-00001 Miscellaneous Steel Erection Work Shelter/Building Checkered/Flooring Plate        </v>
      </c>
      <c r="M132" s="257" cm="1">
        <f t="array" ref="M132">INDEX(_xlfn._xlws.FILTER('4.P S-WM'!H:H,('4.P S-WM'!$E:$E=$J132)*('4.P S-WM'!$E:$E=$J132)),1)</f>
        <v>0</v>
      </c>
      <c r="N132" s="257" t="str" cm="1">
        <f t="array" ref="N132">INDEX(_xlfn._xlws.FILTER('4.P S-WM'!I:I,('4.P S-WM'!$E:$E=$J132)*('4.P S-WM'!$E:$E=$J132)),1)</f>
        <v>M2</v>
      </c>
      <c r="O132" s="258"/>
      <c r="P132" s="259" t="str" cm="1">
        <f t="array" ref="P132">INDEX('3.S Family'!$L$1:$AH$200,MIN(IF(('3.S Family'!$L$1:$L$200=$P$129),ROW('3.S Family'!$L$1:$L$200))),MATCH($I132,'3.S Family'!$8:$8,0)-11)</f>
        <v>=A</v>
      </c>
      <c r="Q132" s="260"/>
      <c r="R132" s="69"/>
    </row>
    <row r="133" spans="1:18" ht="30" customHeight="1" thickBot="1">
      <c r="A133" s="218" t="s">
        <v>762</v>
      </c>
      <c r="B133" s="218" t="s">
        <v>762</v>
      </c>
      <c r="C133" s="58" t="s">
        <v>187</v>
      </c>
      <c r="D133" s="59"/>
      <c r="E133" s="232"/>
      <c r="F133" s="232"/>
      <c r="G133" s="232"/>
      <c r="H133" s="232"/>
      <c r="I133" s="290"/>
      <c r="J133" s="290"/>
      <c r="K133" s="233"/>
      <c r="L133" s="59"/>
      <c r="M133" s="59"/>
      <c r="N133" s="59"/>
      <c r="O133" s="234"/>
      <c r="P133" s="291"/>
      <c r="Q133" s="292"/>
      <c r="R133" s="69"/>
    </row>
    <row r="134" spans="1:18" ht="30" customHeight="1">
      <c r="A134" s="218" t="s">
        <v>762</v>
      </c>
      <c r="B134" s="218" t="s">
        <v>762</v>
      </c>
      <c r="C134" s="236">
        <v>2.1</v>
      </c>
      <c r="D134" s="267" t="str">
        <f>VLOOKUP($C134,'3.S Family'!$D$7:$L$96,2,FALSE)</f>
        <v>H_RF_AR B05_Roof Panel-SW</v>
      </c>
      <c r="E134" s="268" t="str">
        <f>VLOOKUP($C134,'3.S Family'!$D$7:$L$96,4,FALSE)</f>
        <v>-</v>
      </c>
      <c r="F134" s="269" t="str">
        <f>VLOOKUP($C134,'3.S Family'!$D$7:$L$96,5,FALSE)</f>
        <v>-</v>
      </c>
      <c r="G134" s="269" t="str">
        <f>VLOOKUP($C134,'3.S Family'!$D$7:$L$96,6,FALSE)</f>
        <v>-</v>
      </c>
      <c r="H134" s="269" t="str">
        <f>VLOOKUP($C134,'3.S Family'!$D$7:$L$96,7,FALSE)</f>
        <v>-</v>
      </c>
      <c r="I134" s="293" t="str">
        <f>VLOOKUP($C134,'3.S Family'!$D$7:$L$96,8,FALSE)</f>
        <v>Sandwich Panel</v>
      </c>
      <c r="J134" s="287"/>
      <c r="K134" s="272"/>
      <c r="L134" s="273" t="str">
        <f>_xlfn.TEXTJOIN(",     ", TRUE, E134:I134)</f>
        <v>-,     -,     -,     -,     Sandwich Panel</v>
      </c>
      <c r="M134" s="92"/>
      <c r="N134" s="92"/>
      <c r="O134" s="274"/>
      <c r="P134" s="92" t="str">
        <f>VLOOKUP($C134,'3.S Family'!$D$7:$L$96,9,FALSE)</f>
        <v>Q2.1</v>
      </c>
      <c r="Q134" s="275"/>
      <c r="R134" s="69"/>
    </row>
    <row r="135" spans="1:18" ht="30" customHeight="1">
      <c r="A135" s="242" t="b">
        <v>0</v>
      </c>
      <c r="B135" s="242" t="b">
        <f>IF(A135=TRUE, TRUE, FALSE)</f>
        <v>0</v>
      </c>
      <c r="C135" s="230"/>
      <c r="D135" s="263" t="s">
        <v>811</v>
      </c>
      <c r="E135" s="244"/>
      <c r="F135" s="245"/>
      <c r="G135" s="245"/>
      <c r="H135" s="245"/>
      <c r="I135" s="246"/>
      <c r="J135" s="244"/>
      <c r="K135" s="247"/>
      <c r="L135" s="248"/>
      <c r="M135" s="245"/>
      <c r="N135" s="245"/>
      <c r="O135" s="249"/>
      <c r="P135" s="245"/>
      <c r="Q135" s="250"/>
      <c r="R135" s="69"/>
    </row>
    <row r="136" spans="1:18" ht="30" customHeight="1" outlineLevel="1">
      <c r="A136" s="285"/>
      <c r="B136" s="36" t="b">
        <f>IF(B$135=TRUE, TRUE, FALSE)</f>
        <v>0</v>
      </c>
      <c r="C136" s="251"/>
      <c r="D136" s="252"/>
      <c r="E136" s="253" t="s">
        <v>161</v>
      </c>
      <c r="F136" s="254" t="s">
        <v>161</v>
      </c>
      <c r="G136" s="254" t="s">
        <v>161</v>
      </c>
      <c r="H136" s="254" t="s">
        <v>161</v>
      </c>
      <c r="I136" s="288" t="str">
        <f>$I$134</f>
        <v>Sandwich Panel</v>
      </c>
      <c r="J136" s="289" t="s">
        <v>696</v>
      </c>
      <c r="K136" s="257" t="str">
        <f>LEFT(L136,14)</f>
        <v>A05ZZ200-00005</v>
      </c>
      <c r="L136" s="257"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7" cm="1">
        <f t="array" ref="M136">INDEX(_xlfn._xlws.FILTER('4.P S-WM'!H:H,('4.P S-WM'!$E:$E=$J136)*('4.P S-WM'!$E:$E=$J136)),1)</f>
        <v>0</v>
      </c>
      <c r="N136" s="257" t="str" cm="1">
        <f t="array" ref="N136">INDEX(_xlfn._xlws.FILTER('4.P S-WM'!I:I,('4.P S-WM'!$E:$E=$J136)*('4.P S-WM'!$E:$E=$J136)),1)</f>
        <v>M2</v>
      </c>
      <c r="O136" s="258"/>
      <c r="P136" s="259" t="str" cm="1">
        <f t="array" ref="P136">INDEX('3.S Family'!$L$1:$AH$200,MIN(IF(('3.S Family'!$L$1:$L$200=$P$134),ROW('3.S Family'!$L$1:$L$200))),MATCH($I136,'3.S Family'!$13:$13,0)-11)</f>
        <v>=A</v>
      </c>
      <c r="Q136" s="260"/>
      <c r="R136" s="69"/>
    </row>
    <row r="137" spans="1:18" ht="30" customHeight="1">
      <c r="A137" s="218" t="s">
        <v>762</v>
      </c>
      <c r="B137" s="218" t="s">
        <v>762</v>
      </c>
      <c r="C137" s="236">
        <v>2.2000000000000002</v>
      </c>
      <c r="D137" s="267" t="str">
        <f>VLOOKUP($C137,'3.S Family'!$D$7:$L$96,2,FALSE)</f>
        <v>H_RF_AR B05_Roof Panel-SG</v>
      </c>
      <c r="E137" s="271" t="str">
        <f>VLOOKUP($C137,'3.S Family'!$D$7:$L$96,4,FALSE)</f>
        <v>-</v>
      </c>
      <c r="F137" s="92" t="str">
        <f>VLOOKUP($C137,'3.S Family'!$D$7:$L$96,5,FALSE)</f>
        <v>-</v>
      </c>
      <c r="G137" s="92" t="str">
        <f>VLOOKUP($C137,'3.S Family'!$D$7:$L$96,6,FALSE)</f>
        <v>-</v>
      </c>
      <c r="H137" s="92" t="str">
        <f>VLOOKUP($C137,'3.S Family'!$D$7:$L$96,7,FALSE)</f>
        <v>-</v>
      </c>
      <c r="I137" s="284" t="str">
        <f>VLOOKUP($C137,'3.S Family'!$D$7:$L$96,8,FALSE)</f>
        <v>Single Sheet</v>
      </c>
      <c r="J137" s="287"/>
      <c r="K137" s="272"/>
      <c r="L137" s="273" t="str">
        <f>_xlfn.TEXTJOIN(",     ", TRUE, E137:I137)</f>
        <v>-,     -,     -,     -,     Single Sheet</v>
      </c>
      <c r="M137" s="92"/>
      <c r="N137" s="92"/>
      <c r="O137" s="274"/>
      <c r="P137" s="92" t="str">
        <f>VLOOKUP($C137,'3.S Family'!$D$7:$L$96,9,FALSE)</f>
        <v>Q2.2</v>
      </c>
      <c r="Q137" s="275"/>
      <c r="R137" s="69"/>
    </row>
    <row r="138" spans="1:18" ht="30" customHeight="1">
      <c r="A138" s="242" t="b">
        <v>0</v>
      </c>
      <c r="B138" s="242" t="b">
        <f>IF(A138=TRUE, TRUE, FALSE)</f>
        <v>0</v>
      </c>
      <c r="C138" s="230"/>
      <c r="D138" s="263" t="s">
        <v>812</v>
      </c>
      <c r="E138" s="244"/>
      <c r="F138" s="245"/>
      <c r="G138" s="245"/>
      <c r="H138" s="245"/>
      <c r="I138" s="246"/>
      <c r="J138" s="244"/>
      <c r="K138" s="247"/>
      <c r="L138" s="248"/>
      <c r="M138" s="245"/>
      <c r="N138" s="245"/>
      <c r="O138" s="249"/>
      <c r="P138" s="245"/>
      <c r="Q138" s="250"/>
      <c r="R138" s="69"/>
    </row>
    <row r="139" spans="1:18" ht="30" customHeight="1" outlineLevel="1">
      <c r="A139" s="285"/>
      <c r="B139" s="36" t="b">
        <f>IF(B$138=TRUE, TRUE, FALSE)</f>
        <v>0</v>
      </c>
      <c r="C139" s="251"/>
      <c r="D139" s="252"/>
      <c r="E139" s="253" t="s">
        <v>161</v>
      </c>
      <c r="F139" s="254" t="s">
        <v>161</v>
      </c>
      <c r="G139" s="254" t="s">
        <v>161</v>
      </c>
      <c r="H139" s="254" t="s">
        <v>161</v>
      </c>
      <c r="I139" s="288" t="str">
        <f>$I$137</f>
        <v>Single Sheet</v>
      </c>
      <c r="J139" s="289" t="s">
        <v>700</v>
      </c>
      <c r="K139" s="257" t="str">
        <f>LEFT(L139,14)</f>
        <v>A05ZZ199-00006</v>
      </c>
      <c r="L139" s="257" t="str" cm="1">
        <f t="array" ref="L139">INDEX(_xlfn._xlws.FILTER('4.P S-WM'!G:G,('4.P S-WM'!$E:$E=$J139)*('4.P S-WM'!$E:$E=$J139)),1)</f>
        <v xml:space="preserve">A05ZZ199-00006 Cladding Work - Single Metal Sheet Corrugated Galvanized Steel Sheet    for Roof w/ Accessories, Flashing  </v>
      </c>
      <c r="M139" s="257" cm="1">
        <f t="array" ref="M139">INDEX(_xlfn._xlws.FILTER('4.P S-WM'!H:H,('4.P S-WM'!$E:$E=$J139)*('4.P S-WM'!$E:$E=$J139)),1)</f>
        <v>0</v>
      </c>
      <c r="N139" s="257" t="str" cm="1">
        <f t="array" ref="N139">INDEX(_xlfn._xlws.FILTER('4.P S-WM'!I:I,('4.P S-WM'!$E:$E=$J139)*('4.P S-WM'!$E:$E=$J139)),1)</f>
        <v>M2</v>
      </c>
      <c r="O139" s="258"/>
      <c r="P139" s="259" t="str" cm="1">
        <f t="array" ref="P139">INDEX('3.S Family'!$L$1:$AH$200,MIN(IF(('3.S Family'!$L$1:$L$200=$P$137),ROW('3.S Family'!$L$1:$L$200))),MATCH($I139,'3.S Family'!$13:$13,0)-11)</f>
        <v>=A</v>
      </c>
      <c r="Q139" s="260"/>
      <c r="R139" s="69"/>
    </row>
    <row r="140" spans="1:18" ht="30" customHeight="1">
      <c r="A140" s="218" t="s">
        <v>762</v>
      </c>
      <c r="B140" s="218" t="s">
        <v>762</v>
      </c>
      <c r="C140" s="236">
        <v>2.2999999999999998</v>
      </c>
      <c r="D140" s="267" t="str">
        <f>VLOOKUP($C140,'3.S Family'!$D$7:$L$96,2,FALSE)</f>
        <v>H_RF_AR B06_RC Roof Finish</v>
      </c>
      <c r="E140" s="271" t="str">
        <f>VLOOKUP($C140,'3.S Family'!$D$7:$L$96,4,FALSE)</f>
        <v>-</v>
      </c>
      <c r="F140" s="92" t="str">
        <f>VLOOKUP($C140,'3.S Family'!$D$7:$L$96,5,FALSE)</f>
        <v>ROOF</v>
      </c>
      <c r="G140" s="92" t="str">
        <f>VLOOKUP($C140,'3.S Family'!$D$7:$L$96,6,FALSE)</f>
        <v>-</v>
      </c>
      <c r="H140" s="92" t="str">
        <f>VLOOKUP($C140,'3.S Family'!$D$7:$L$96,7,FALSE)</f>
        <v>-</v>
      </c>
      <c r="I140" s="284" t="str">
        <f>VLOOKUP($C140,'3.S Family'!$D$7:$L$96,8,FALSE)</f>
        <v>-</v>
      </c>
      <c r="J140" s="287"/>
      <c r="K140" s="272"/>
      <c r="L140" s="273" t="str">
        <f>_xlfn.TEXTJOIN(",     ", TRUE, E140:I140)</f>
        <v>-,     ROOF,     -,     -,     -</v>
      </c>
      <c r="M140" s="92"/>
      <c r="N140" s="92"/>
      <c r="O140" s="274"/>
      <c r="P140" s="92" t="str">
        <f>VLOOKUP($C140,'3.S Family'!$D$7:$L$96,9,FALSE)</f>
        <v>Q2.3</v>
      </c>
      <c r="Q140" s="275"/>
      <c r="R140" s="69"/>
    </row>
    <row r="141" spans="1:18" ht="30" customHeight="1">
      <c r="A141" s="242" t="b">
        <v>1</v>
      </c>
      <c r="B141" s="242" t="b">
        <f>IF(A141=TRUE, TRUE, FALSE)</f>
        <v>1</v>
      </c>
      <c r="C141" s="230"/>
      <c r="D141" s="263" t="s">
        <v>813</v>
      </c>
      <c r="E141" s="244"/>
      <c r="F141" s="245"/>
      <c r="G141" s="245"/>
      <c r="H141" s="245"/>
      <c r="I141" s="246"/>
      <c r="J141" s="244"/>
      <c r="K141" s="247"/>
      <c r="L141" s="248"/>
      <c r="M141" s="245"/>
      <c r="N141" s="245"/>
      <c r="O141" s="249"/>
      <c r="P141" s="245"/>
      <c r="Q141" s="250"/>
      <c r="R141" s="69"/>
    </row>
    <row r="142" spans="1:18" ht="30" customHeight="1" outlineLevel="1">
      <c r="A142" s="285"/>
      <c r="B142" s="36" t="b">
        <f>IF(B$141=TRUE, TRUE, FALSE)</f>
        <v>1</v>
      </c>
      <c r="C142" s="251"/>
      <c r="D142" s="252"/>
      <c r="E142" s="253" t="s">
        <v>161</v>
      </c>
      <c r="F142" s="254" t="str">
        <f>$F$140</f>
        <v>ROOF</v>
      </c>
      <c r="G142" s="254" t="s">
        <v>161</v>
      </c>
      <c r="H142" s="254" t="s">
        <v>161</v>
      </c>
      <c r="I142" s="277"/>
      <c r="J142" s="278" t="s">
        <v>814</v>
      </c>
      <c r="K142" s="257" t="str" cm="1">
        <f t="array" ref="K142">INDEX(_xlfn._xlws.FILTER('4.P G-WM'!$F$1:$F$128,('4.P G-WM'!$D$1:$D$128=(_xlfn._xlws.FILTER($E142:$H142,($E142:$H142&lt;&gt;"-")*($E142:$H142&lt;&gt;"_"))))*('4.P G-WM'!$E$1:$E$128=$J142)),1)</f>
        <v>A04AQ086-00003</v>
      </c>
      <c r="L142" s="257" t="str" cm="1">
        <f t="array" ref="L142">INDEX(_xlfn._xlws.FILTER('4.P G-WM'!$G$1:$G$128,('4.P G-WM'!$D$1:$D$128=(_xlfn._xlws.FILTER($E142:$H142,($E142:$H142&lt;&gt;"-")*($E142:$H142&lt;&gt;"_"))))*('4.P G-WM'!$E$1:$E$128=$J142)),1)</f>
        <v>A04AQ086-00003 Finishing Work Roof Work Roof Screed Light-Weight Concrete Screed     w/o Welded Wire Fabric  75mm≤Min. THK</v>
      </c>
      <c r="M142" s="257" t="str" cm="1">
        <f t="array" ref="M142">INDEX(_xlfn._xlws.FILTER('4.P G-WM'!$H$1:$H$128,('4.P G-WM'!$D$1:$D$128=(_xlfn._xlws.FILTER($E142:$H142,($E142:$H142&lt;&gt;"-")*($E142:$H142&lt;&gt;"_"))))*('4.P G-WM'!$E$1:$E$128=$J142)),1)</f>
        <v>TS=0.167m</v>
      </c>
      <c r="N142" s="257" t="str" cm="1">
        <f t="array" ref="N142">INDEX(_xlfn._xlws.FILTER('4.P G-WM'!$I$1:$I$128,('4.P G-WM'!$D$1:$D$128=(_xlfn._xlws.FILTER($E142:$H142,($E142:$H142&lt;&gt;"-")*($E142:$H142&lt;&gt;"_"))))*('4.P G-WM'!$E$1:$E$128=$J142)),1)</f>
        <v>M3</v>
      </c>
      <c r="O142" s="258">
        <v>75.808440000000004</v>
      </c>
      <c r="P142" s="259" t="str" cm="1">
        <f t="array" ref="P142">INDEX('3.S Family'!$L$1:$AH$200,MIN(IF(('3.S Family'!$L$1:$L$200=$P$140),ROW('3.S Family'!$L$1:$L$200))),MATCH($J142,'3.S Family'!$13:$13,0)-11)</f>
        <v>=A*TS</v>
      </c>
      <c r="Q142" s="260"/>
      <c r="R142" s="69"/>
    </row>
    <row r="143" spans="1:18" ht="30" customHeight="1" outlineLevel="1">
      <c r="A143" s="285"/>
      <c r="B143" s="36" t="b">
        <f t="shared" ref="B143:B146" si="29">IF(B$141=TRUE, TRUE, FALSE)</f>
        <v>1</v>
      </c>
      <c r="C143" s="251"/>
      <c r="D143" s="252"/>
      <c r="E143" s="253" t="s">
        <v>161</v>
      </c>
      <c r="F143" s="254" t="str">
        <f t="shared" ref="F143:F148" si="30">$F$140</f>
        <v>ROOF</v>
      </c>
      <c r="G143" s="254" t="s">
        <v>161</v>
      </c>
      <c r="H143" s="254" t="s">
        <v>161</v>
      </c>
      <c r="I143" s="277"/>
      <c r="J143" s="278" t="s">
        <v>69</v>
      </c>
      <c r="K143" s="257" t="str" cm="1">
        <f t="array" ref="K143">INDEX(_xlfn._xlws.FILTER('4.P G-WM'!$F$1:$F$128,('4.P G-WM'!$D$1:$D$128=(_xlfn._xlws.FILTER($E143:$H143,($E143:$H143&lt;&gt;"-")*($E143:$H143&lt;&gt;"_"))))*('4.P G-WM'!$E$1:$E$128=$J143)),1)</f>
        <v>A04AQ038-00002</v>
      </c>
      <c r="L143" s="257" t="str" cm="1">
        <f t="array" ref="L143">INDEX(_xlfn._xlws.FILTER('4.P G-WM'!$G$1:$G$128,('4.P G-WM'!$D$1:$D$128=(_xlfn._xlws.FILTER($E143:$H143,($E143:$H143&lt;&gt;"-")*($E143:$H143&lt;&gt;"_"))))*('4.P G-WM'!$E$1:$E$128=$J143)),1)</f>
        <v>A04AQ038-00002 Finishing Work Roof Work Welded Wire Fabric        DIA&gt;6mm</v>
      </c>
      <c r="M143" s="257" t="str" cm="1">
        <f t="array" ref="M143">INDEX(_xlfn._xlws.FILTER('4.P G-WM'!$H$1:$H$128,('4.P G-WM'!$D$1:$D$128=(_xlfn._xlws.FILTER($E143:$H143,($E143:$H143&lt;&gt;"-")*($E143:$H143&lt;&gt;"_"))))*('4.P G-WM'!$E$1:$E$128=$J143)),1)</f>
        <v>WWF(150x150-MW9xMW9)</v>
      </c>
      <c r="N143" s="257" t="str" cm="1">
        <f t="array" ref="N143">INDEX(_xlfn._xlws.FILTER('4.P G-WM'!$I$1:$I$128,('4.P G-WM'!$D$1:$D$128=(_xlfn._xlws.FILTER($E143:$H143,($E143:$H143&lt;&gt;"-")*($E143:$H143&lt;&gt;"_"))))*('4.P G-WM'!$E$1:$E$128=$J143)),1)</f>
        <v>M2</v>
      </c>
      <c r="O143" s="258">
        <v>1263.4739999999999</v>
      </c>
      <c r="P143" s="259" t="str" cm="1">
        <f t="array" ref="P143">INDEX('3.S Family'!$L$1:$AH$200,MIN(IF(('3.S Family'!$L$1:$L$200=$P$140),ROW('3.S Family'!$L$1:$L$200))),MATCH($J143,'3.S Family'!$13:$13,0)-11)</f>
        <v>=A</v>
      </c>
      <c r="Q143" s="260"/>
      <c r="R143" s="69"/>
    </row>
    <row r="144" spans="1:18" ht="30" customHeight="1" outlineLevel="1">
      <c r="A144" s="285"/>
      <c r="B144" s="36" t="b">
        <f t="shared" si="29"/>
        <v>1</v>
      </c>
      <c r="C144" s="251"/>
      <c r="D144" s="252"/>
      <c r="E144" s="253" t="s">
        <v>161</v>
      </c>
      <c r="F144" s="254" t="str">
        <f t="shared" si="30"/>
        <v>ROOF</v>
      </c>
      <c r="G144" s="254" t="s">
        <v>161</v>
      </c>
      <c r="H144" s="254" t="s">
        <v>161</v>
      </c>
      <c r="I144" s="277"/>
      <c r="J144" s="278" t="s">
        <v>790</v>
      </c>
      <c r="K144" s="257" t="str" cm="1">
        <f t="array" ref="K144">INDEX(_xlfn._xlws.FILTER('4.P G-WM'!$F$1:$F$128,('4.P G-WM'!$D$1:$D$128=(_xlfn._xlws.FILTER($E144:$H144,($E144:$H144&lt;&gt;"-")*($E144:$H144&lt;&gt;"_"))))*('4.P G-WM'!$E$1:$E$128=$J144)),1)</f>
        <v>A04AQ310-00001</v>
      </c>
      <c r="L144" s="257" t="str" cm="1">
        <f t="array" ref="L144">INDEX(_xlfn._xlws.FILTER('4.P G-WM'!$G$1:$G$128,('4.P G-WM'!$D$1:$D$128=(_xlfn._xlws.FILTER($E144:$H144,($E144:$H144&lt;&gt;"-")*($E144:$H144&lt;&gt;"_"))))*('4.P G-WM'!$E$1:$E$128=$J144)),1)</f>
        <v xml:space="preserve">A04AQ310-00001 Finishing Work Roof Work Waterproofing Membrane EPDM(or Equivalent)     w/ Accessories  </v>
      </c>
      <c r="M144" s="257" t="str" cm="1">
        <f t="array" ref="M144">INDEX(_xlfn._xlws.FILTER('4.P G-WM'!$H$1:$H$128,('4.P G-WM'!$D$1:$D$128=(_xlfn._xlws.FILTER($E144:$H144,($E144:$H144&lt;&gt;"-")*($E144:$H144&lt;&gt;"_"))))*('4.P G-WM'!$E$1:$E$128=$J144)),1)</f>
        <v>T1.52</v>
      </c>
      <c r="N144" s="257" t="str" cm="1">
        <f t="array" ref="N144">INDEX(_xlfn._xlws.FILTER('4.P G-WM'!$I$1:$I$128,('4.P G-WM'!$D$1:$D$128=(_xlfn._xlws.FILTER($E144:$H144,($E144:$H144&lt;&gt;"-")*($E144:$H144&lt;&gt;"_"))))*('4.P G-WM'!$E$1:$E$128=$J144)),1)</f>
        <v>M2</v>
      </c>
      <c r="O144" s="258">
        <v>1263.4739999999999</v>
      </c>
      <c r="P144" s="259" t="str" cm="1">
        <f t="array" ref="P144">INDEX('3.S Family'!$L$1:$AH$200,MIN(IF(('3.S Family'!$L$1:$L$200=$P$140),ROW('3.S Family'!$L$1:$L$200))),MATCH($J144,'3.S Family'!$13:$13,0)-11)</f>
        <v>=A</v>
      </c>
      <c r="Q144" s="260"/>
      <c r="R144" s="69"/>
    </row>
    <row r="145" spans="1:18" ht="30" customHeight="1" outlineLevel="1">
      <c r="A145" s="285"/>
      <c r="B145" s="36" t="b">
        <f t="shared" si="29"/>
        <v>1</v>
      </c>
      <c r="C145" s="251"/>
      <c r="D145" s="252"/>
      <c r="E145" s="253" t="s">
        <v>161</v>
      </c>
      <c r="F145" s="254" t="str">
        <f t="shared" si="30"/>
        <v>ROOF</v>
      </c>
      <c r="G145" s="254" t="s">
        <v>161</v>
      </c>
      <c r="H145" s="254" t="s">
        <v>161</v>
      </c>
      <c r="I145" s="277"/>
      <c r="J145" s="278" t="s">
        <v>815</v>
      </c>
      <c r="K145" s="257" t="str" cm="1">
        <f t="array" ref="K145">INDEX(_xlfn._xlws.FILTER('4.P G-WM'!$F$1:$F$128,('4.P G-WM'!$D$1:$D$128=(_xlfn._xlws.FILTER($E145:$H145,($E145:$H145&lt;&gt;"-")*($E145:$H145&lt;&gt;"_"))))*('4.P G-WM'!$E$1:$E$128=$J145)),1)</f>
        <v>A04AQ088-00004</v>
      </c>
      <c r="L145" s="257" t="str" cm="1">
        <f t="array" ref="L145">INDEX(_xlfn._xlws.FILTER('4.P G-WM'!$G$1:$G$128,('4.P G-WM'!$D$1:$D$128=(_xlfn._xlws.FILTER($E145:$H145,($E145:$H145&lt;&gt;"-")*($E145:$H145&lt;&gt;"_"))))*('4.P G-WM'!$E$1:$E$128=$J145)),1)</f>
        <v>A04AQ088-00004 Finishing Work Roof Work Roof Insulation Rigid Extruded Polystyrene Foam Insulation       100mm≤THK</v>
      </c>
      <c r="M145" s="257" t="str" cm="1">
        <f t="array" ref="M145">INDEX(_xlfn._xlws.FILTER('4.P G-WM'!$H$1:$H$128,('4.P G-WM'!$D$1:$D$128=(_xlfn._xlws.FILTER($E145:$H145,($E145:$H145&lt;&gt;"-")*($E145:$H145&lt;&gt;"_"))))*('4.P G-WM'!$E$1:$E$128=$J145)),1)</f>
        <v>T120</v>
      </c>
      <c r="N145" s="257" t="str" cm="1">
        <f t="array" ref="N145">INDEX(_xlfn._xlws.FILTER('4.P G-WM'!$I$1:$I$128,('4.P G-WM'!$D$1:$D$128=(_xlfn._xlws.FILTER($E145:$H145,($E145:$H145&lt;&gt;"-")*($E145:$H145&lt;&gt;"_"))))*('4.P G-WM'!$E$1:$E$128=$J145)),1)</f>
        <v>M2</v>
      </c>
      <c r="O145" s="258">
        <v>1263.4739999999999</v>
      </c>
      <c r="P145" s="259" t="str" cm="1">
        <f t="array" ref="P145">INDEX('3.S Family'!$L$1:$AH$200,MIN(IF(('3.S Family'!$L$1:$L$200=$P$140),ROW('3.S Family'!$L$1:$L$200))),MATCH($J145,'3.S Family'!$13:$13,0)-11)</f>
        <v>=A</v>
      </c>
      <c r="Q145" s="260"/>
      <c r="R145" s="69"/>
    </row>
    <row r="146" spans="1:18" ht="30" customHeight="1" outlineLevel="1">
      <c r="A146" s="285"/>
      <c r="B146" s="36" t="b">
        <f t="shared" si="29"/>
        <v>1</v>
      </c>
      <c r="C146" s="251"/>
      <c r="D146" s="252"/>
      <c r="E146" s="253" t="s">
        <v>161</v>
      </c>
      <c r="F146" s="254" t="str">
        <f t="shared" si="30"/>
        <v>ROOF</v>
      </c>
      <c r="G146" s="254" t="s">
        <v>161</v>
      </c>
      <c r="H146" s="254" t="s">
        <v>161</v>
      </c>
      <c r="I146" s="277"/>
      <c r="J146" s="278" t="s">
        <v>816</v>
      </c>
      <c r="K146" s="257" t="str" cm="1">
        <f t="array" ref="K146">INDEX(_xlfn._xlws.FILTER('4.P G-WM'!$F$1:$F$128,('4.P G-WM'!$D$1:$D$128=(_xlfn._xlws.FILTER($E146:$H146,($E146:$H146&lt;&gt;"-")*($E146:$H146&lt;&gt;"_"))))*('4.P G-WM'!$E$1:$E$128=$J146)),1)</f>
        <v>A04AQ012-00001</v>
      </c>
      <c r="L146" s="257" t="str" cm="1">
        <f t="array" ref="L146">INDEX(_xlfn._xlws.FILTER('4.P G-WM'!$G$1:$G$128,('4.P G-WM'!$D$1:$D$128=(_xlfn._xlws.FILTER($E146:$H146,($E146:$H146&lt;&gt;"-")*($E146:$H146&lt;&gt;"_"))))*('4.P G-WM'!$E$1:$E$128=$J146)),1)</f>
        <v xml:space="preserve">A04AQ012-00001 Finishing Work Roof Work PE Sheet (Vapor Barrier)        </v>
      </c>
      <c r="M146" s="257" cm="1">
        <f t="array" ref="M146">INDEX(_xlfn._xlws.FILTER('4.P G-WM'!$H$1:$H$128,('4.P G-WM'!$D$1:$D$128=(_xlfn._xlws.FILTER($E146:$H146,($E146:$H146&lt;&gt;"-")*($E146:$H146&lt;&gt;"_"))))*('4.P G-WM'!$E$1:$E$128=$J146)),1)</f>
        <v>0</v>
      </c>
      <c r="N146" s="257" t="str" cm="1">
        <f t="array" ref="N146">INDEX(_xlfn._xlws.FILTER('4.P G-WM'!$I$1:$I$128,('4.P G-WM'!$D$1:$D$128=(_xlfn._xlws.FILTER($E146:$H146,($E146:$H146&lt;&gt;"-")*($E146:$H146&lt;&gt;"_"))))*('4.P G-WM'!$E$1:$E$128=$J146)),1)</f>
        <v>M2</v>
      </c>
      <c r="O146" s="258">
        <v>1263.4739999999999</v>
      </c>
      <c r="P146" s="259" t="str" cm="1">
        <f t="array" ref="P146">INDEX('3.S Family'!$L$1:$AH$200,MIN(IF(('3.S Family'!$L$1:$L$200=$P$140),ROW('3.S Family'!$L$1:$L$200))),MATCH($J146,'3.S Family'!$13:$13,0)-11)</f>
        <v>=A</v>
      </c>
      <c r="Q146" s="260"/>
      <c r="R146" s="69"/>
    </row>
    <row r="147" spans="1:18" ht="30" customHeight="1" outlineLevel="1">
      <c r="A147" s="285"/>
      <c r="C147" s="251"/>
      <c r="D147" s="252"/>
      <c r="E147" s="253" t="s">
        <v>161</v>
      </c>
      <c r="F147" s="254" t="str">
        <f t="shared" si="30"/>
        <v>ROOF</v>
      </c>
      <c r="G147" s="254" t="s">
        <v>161</v>
      </c>
      <c r="H147" s="254" t="s">
        <v>161</v>
      </c>
      <c r="I147" s="277"/>
      <c r="J147" s="278" t="s">
        <v>817</v>
      </c>
      <c r="K147" s="257" t="str" cm="1">
        <f t="array" ref="K147">INDEX(_xlfn._xlws.FILTER('4.P G-WM'!$F$1:$F$128,('4.P G-WM'!$D$1:$D$128=(_xlfn._xlws.FILTER($E147:$H147,($E147:$H147&lt;&gt;"-")*($E147:$H147&lt;&gt;"_"))))*('4.P G-WM'!$E$1:$E$128=$J147)),1)</f>
        <v/>
      </c>
      <c r="L147" s="257" cm="1">
        <f t="array" ref="L147">INDEX(_xlfn._xlws.FILTER('4.P G-WM'!$G$1:$G$128,('4.P G-WM'!$D$1:$D$128=(_xlfn._xlws.FILTER($E147:$H147,($E147:$H147&lt;&gt;"-")*($E147:$H147&lt;&gt;"_"))))*('4.P G-WM'!$E$1:$E$128=$J147)),1)</f>
        <v>0</v>
      </c>
      <c r="M147" s="257" cm="1">
        <f t="array" ref="M147">INDEX(_xlfn._xlws.FILTER('4.P G-WM'!$H$1:$H$128,('4.P G-WM'!$D$1:$D$128=(_xlfn._xlws.FILTER($E147:$H147,($E147:$H147&lt;&gt;"-")*($E147:$H147&lt;&gt;"_"))))*('4.P G-WM'!$E$1:$E$128=$J147)),1)</f>
        <v>0</v>
      </c>
      <c r="N147" s="257" t="str" cm="1">
        <f t="array" ref="N147">INDEX(_xlfn._xlws.FILTER('4.P G-WM'!$I$1:$I$128,('4.P G-WM'!$D$1:$D$128=(_xlfn._xlws.FILTER($E147:$H147,($E147:$H147&lt;&gt;"-")*($E147:$H147&lt;&gt;"_"))))*('4.P G-WM'!$E$1:$E$128=$J147)),1)</f>
        <v>M3</v>
      </c>
      <c r="O147" s="258"/>
      <c r="P147" s="259" t="str" cm="1">
        <f t="array" ref="P147">INDEX('3.S Family'!$L$1:$AH$200,MIN(IF(('3.S Family'!$L$1:$L$200=$P$140),ROW('3.S Family'!$L$1:$L$200))),MATCH($J147,'3.S Family'!$13:$13,0)-11)</f>
        <v xml:space="preserve">=A*TP </v>
      </c>
      <c r="Q147" s="260"/>
      <c r="R147" s="69"/>
    </row>
    <row r="148" spans="1:18" ht="30" customHeight="1" outlineLevel="1">
      <c r="A148" s="285"/>
      <c r="C148" s="281"/>
      <c r="D148" s="262"/>
      <c r="E148" s="253" t="s">
        <v>161</v>
      </c>
      <c r="F148" s="254" t="str">
        <f t="shared" si="30"/>
        <v>ROOF</v>
      </c>
      <c r="G148" s="254" t="s">
        <v>161</v>
      </c>
      <c r="H148" s="254" t="s">
        <v>161</v>
      </c>
      <c r="I148" s="277"/>
      <c r="J148" s="278" t="s">
        <v>818</v>
      </c>
      <c r="K148" s="257" t="str" cm="1">
        <f t="array" ref="K148">INDEX(_xlfn._xlws.FILTER('4.P G-WM'!$F$1:$F$128,('4.P G-WM'!$D$1:$D$128=(_xlfn._xlws.FILTER($E148:$H148,($E148:$H148&lt;&gt;"-")*($E148:$H148&lt;&gt;"_"))))*('4.P G-WM'!$E$1:$E$128=$J148)),1)</f>
        <v/>
      </c>
      <c r="L148" s="257" cm="1">
        <f t="array" ref="L148">INDEX(_xlfn._xlws.FILTER('4.P G-WM'!$G$1:$G$128,('4.P G-WM'!$D$1:$D$128=(_xlfn._xlws.FILTER($E148:$H148,($E148:$H148&lt;&gt;"-")*($E148:$H148&lt;&gt;"_"))))*('4.P G-WM'!$E$1:$E$128=$J148)),1)</f>
        <v>0</v>
      </c>
      <c r="M148" s="257" cm="1">
        <f t="array" ref="M148">INDEX(_xlfn._xlws.FILTER('4.P G-WM'!$H$1:$H$128,('4.P G-WM'!$D$1:$D$128=(_xlfn._xlws.FILTER($E148:$H148,($E148:$H148&lt;&gt;"-")*($E148:$H148&lt;&gt;"_"))))*('4.P G-WM'!$E$1:$E$128=$J148)),1)</f>
        <v>0</v>
      </c>
      <c r="N148" s="257" t="str" cm="1">
        <f t="array" ref="N148">INDEX(_xlfn._xlws.FILTER('4.P G-WM'!$I$1:$I$128,('4.P G-WM'!$D$1:$D$128=(_xlfn._xlws.FILTER($E148:$H148,($E148:$H148&lt;&gt;"-")*($E148:$H148&lt;&gt;"_"))))*('4.P G-WM'!$E$1:$E$128=$J148)),1)</f>
        <v>M2</v>
      </c>
      <c r="O148" s="258"/>
      <c r="P148" s="259" t="str" cm="1">
        <f t="array" ref="P148">INDEX('3.S Family'!$L$1:$AH$200,MIN(IF(('3.S Family'!$L$1:$L$200=$P$140),ROW('3.S Family'!$L$1:$L$200))),MATCH($J148,'3.S Family'!$13:$13,0)-11)</f>
        <v>=A</v>
      </c>
      <c r="Q148" s="260"/>
      <c r="R148" s="69"/>
    </row>
    <row r="149" spans="1:18" ht="30" customHeight="1">
      <c r="A149" s="218" t="s">
        <v>762</v>
      </c>
      <c r="B149" s="218" t="s">
        <v>762</v>
      </c>
      <c r="C149" s="236">
        <v>2.4</v>
      </c>
      <c r="D149" s="267" t="str">
        <f>VLOOKUP($C149,'3.S Family'!$D$7:$L$96,2,FALSE)</f>
        <v>H_RF_AR B07_Gutter</v>
      </c>
      <c r="E149" s="271" t="str">
        <f>VLOOKUP($C149,'3.S Family'!$D$7:$L$96,4,FALSE)</f>
        <v>-</v>
      </c>
      <c r="F149" s="92" t="str">
        <f>VLOOKUP($C149,'3.S Family'!$D$7:$L$96,5,FALSE)</f>
        <v>-</v>
      </c>
      <c r="G149" s="92" t="str">
        <f>VLOOKUP($C149,'3.S Family'!$D$7:$L$96,6,FALSE)</f>
        <v>-</v>
      </c>
      <c r="H149" s="92" t="str">
        <f>VLOOKUP($C149,'3.S Family'!$D$7:$L$96,7,FALSE)</f>
        <v>-</v>
      </c>
      <c r="I149" s="284" t="str">
        <f>VLOOKUP($C149,'3.S Family'!$D$7:$L$96,8,FALSE)</f>
        <v>Gutter</v>
      </c>
      <c r="J149" s="287"/>
      <c r="K149" s="272"/>
      <c r="L149" s="273" t="str">
        <f>_xlfn.TEXTJOIN(",     ", TRUE, E149:I149)</f>
        <v>-,     -,     -,     -,     Gutter</v>
      </c>
      <c r="M149" s="92"/>
      <c r="N149" s="92"/>
      <c r="O149" s="274"/>
      <c r="P149" s="92" t="str">
        <f>VLOOKUP($C149,'3.S Family'!$D$7:$L$96,9,FALSE)</f>
        <v>Q2.4</v>
      </c>
      <c r="Q149" s="275"/>
      <c r="R149" s="69"/>
    </row>
    <row r="150" spans="1:18" ht="30" customHeight="1">
      <c r="A150" s="242" t="b">
        <v>0</v>
      </c>
      <c r="B150" s="242" t="b">
        <f>IF(A150=TRUE, TRUE, FALSE)</f>
        <v>0</v>
      </c>
      <c r="C150" s="230"/>
      <c r="D150" s="263" t="s">
        <v>819</v>
      </c>
      <c r="E150" s="244"/>
      <c r="F150" s="245"/>
      <c r="G150" s="245"/>
      <c r="H150" s="245"/>
      <c r="I150" s="246"/>
      <c r="J150" s="244"/>
      <c r="K150" s="247"/>
      <c r="L150" s="248"/>
      <c r="M150" s="245"/>
      <c r="N150" s="245"/>
      <c r="O150" s="249"/>
      <c r="P150" s="245"/>
      <c r="Q150" s="250"/>
      <c r="R150" s="69"/>
    </row>
    <row r="151" spans="1:18" ht="30" customHeight="1" outlineLevel="1" thickBot="1">
      <c r="A151" s="285"/>
      <c r="B151" s="36" t="b">
        <f>IF(B$150=TRUE, TRUE, FALSE)</f>
        <v>0</v>
      </c>
      <c r="C151" s="251"/>
      <c r="D151" s="252"/>
      <c r="E151" s="253" t="s">
        <v>161</v>
      </c>
      <c r="F151" s="254" t="s">
        <v>161</v>
      </c>
      <c r="G151" s="254" t="s">
        <v>161</v>
      </c>
      <c r="H151" s="254" t="s">
        <v>161</v>
      </c>
      <c r="I151" s="288" t="str">
        <f>$I$149</f>
        <v>Gutter</v>
      </c>
      <c r="J151" s="289" t="s">
        <v>192</v>
      </c>
      <c r="K151" s="254" t="str">
        <f>LEFT(L151,14)</f>
        <v>A05ZZ204-00001</v>
      </c>
      <c r="L151" s="257" t="str" cm="1">
        <f t="array" ref="L151">INDEX(_xlfn._xlws.FILTER('4.P S-WM'!G:G,('4.P S-WM'!$D:$D=(_xlfn._xlws.FILTER($E151:$I151,($E151:$I151&lt;&gt;"-")*($E151:$I151&lt;&gt;"_"))))*('4.P S-WM'!$E:$E=$J151)),1)</f>
        <v xml:space="preserve">A05ZZ204-00001 Cladding Work - Gutter Galvanized Steel Eave Gutter w/ Coating     w/ Accessories  </v>
      </c>
      <c r="M151" s="257" cm="1">
        <f t="array" ref="M151">INDEX(_xlfn._xlws.FILTER('4.P S-WM'!H:H,('4.P S-WM'!$D:$D=(_xlfn._xlws.FILTER($E151:$I151,($E151:$I151&lt;&gt;"-")*($E151:$I151&lt;&gt;"_"))))*('4.P S-WM'!$E:$E=$J151)),1)</f>
        <v>0</v>
      </c>
      <c r="N151" s="257" t="str" cm="1">
        <f t="array" ref="N151">INDEX(_xlfn._xlws.FILTER('4.P S-WM'!I:I,('4.P S-WM'!$D:$D=(_xlfn._xlws.FILTER($E151:$I151,($E151:$I151&lt;&gt;"-")*($E151:$I151&lt;&gt;"_"))))*('4.P S-WM'!$E:$E=$J151)),1)</f>
        <v>M</v>
      </c>
      <c r="O151" s="258"/>
      <c r="P151" s="259" t="str" cm="1">
        <f t="array" ref="P151">INDEX('3.S Family'!$L$1:$AH$200,MIN(IF(('3.S Family'!$L$1:$L$200=$P$149),ROW('3.S Family'!$L$1:$L$200))),MATCH($I151,'3.S Family'!$13:$13,0)-11)</f>
        <v>=L</v>
      </c>
      <c r="Q151" s="260"/>
      <c r="R151" s="69"/>
    </row>
    <row r="152" spans="1:18" ht="30" customHeight="1" thickBot="1">
      <c r="A152" s="218" t="s">
        <v>762</v>
      </c>
      <c r="B152" s="218" t="s">
        <v>762</v>
      </c>
      <c r="C152" s="58" t="s">
        <v>212</v>
      </c>
      <c r="D152" s="59"/>
      <c r="E152" s="232"/>
      <c r="F152" s="232"/>
      <c r="G152" s="232"/>
      <c r="H152" s="232"/>
      <c r="I152" s="290"/>
      <c r="J152" s="59"/>
      <c r="K152" s="233"/>
      <c r="L152" s="59"/>
      <c r="M152" s="59"/>
      <c r="N152" s="59"/>
      <c r="O152" s="234"/>
      <c r="P152" s="291"/>
      <c r="Q152" s="292"/>
      <c r="R152" s="69"/>
    </row>
    <row r="153" spans="1:18" ht="30" customHeight="1">
      <c r="A153" s="218" t="s">
        <v>762</v>
      </c>
      <c r="B153" s="218" t="s">
        <v>762</v>
      </c>
      <c r="C153" s="294"/>
      <c r="D153" s="136" t="s">
        <v>222</v>
      </c>
      <c r="E153" s="295"/>
      <c r="F153" s="296"/>
      <c r="G153" s="296"/>
      <c r="H153" s="296"/>
      <c r="I153" s="297"/>
      <c r="J153" s="298"/>
      <c r="K153" s="299"/>
      <c r="L153" s="132"/>
      <c r="M153" s="132"/>
      <c r="N153" s="132"/>
      <c r="O153" s="300"/>
      <c r="P153" s="134"/>
      <c r="Q153" s="301"/>
      <c r="R153" s="69"/>
    </row>
    <row r="154" spans="1:18" ht="30" customHeight="1">
      <c r="A154" s="218" t="s">
        <v>762</v>
      </c>
      <c r="B154" s="218" t="s">
        <v>762</v>
      </c>
      <c r="C154" s="236">
        <v>3.1</v>
      </c>
      <c r="D154" s="267" t="str">
        <f>VLOOKUP($C154,'3.S Family'!$D$7:$L$96,2,FALSE)</f>
        <v>H_WA_AR B02_Ext Wall DY-IN-MA</v>
      </c>
      <c r="E154" s="271" t="str">
        <f>VLOOKUP($C154,'3.S Family'!$D$7:$L$96,4,FALSE)</f>
        <v>-</v>
      </c>
      <c r="F154" s="92" t="str">
        <f>VLOOKUP($C154,'3.S Family'!$D$7:$L$96,5,FALSE)</f>
        <v>EW-DIM</v>
      </c>
      <c r="G154" s="92" t="str">
        <f>VLOOKUP($C154,'3.S Family'!$D$7:$L$96,6,FALSE)</f>
        <v>-</v>
      </c>
      <c r="H154" s="92" t="str">
        <f>VLOOKUP($C154,'3.S Family'!$D$7:$L$96,7,FALSE)</f>
        <v>-</v>
      </c>
      <c r="I154" s="284" t="str">
        <f>VLOOKUP($C154,'3.S Family'!$D$7:$L$96,8,FALSE)</f>
        <v>Outer Plaster</v>
      </c>
      <c r="J154" s="271"/>
      <c r="K154" s="272"/>
      <c r="L154" s="273" t="str">
        <f>_xlfn.TEXTJOIN(",     ", TRUE, E154:I154)</f>
        <v>-,     EW-DIM,     -,     -,     Outer Plaster</v>
      </c>
      <c r="M154" s="92"/>
      <c r="N154" s="92"/>
      <c r="O154" s="274"/>
      <c r="P154" s="92" t="str">
        <f>VLOOKUP($C154,'3.S Family'!$D$7:$L$96,9,FALSE)</f>
        <v>Q3.1</v>
      </c>
      <c r="Q154" s="275"/>
      <c r="R154" s="69"/>
    </row>
    <row r="155" spans="1:18" ht="30" customHeight="1">
      <c r="A155" s="242" t="b">
        <v>0</v>
      </c>
      <c r="B155" s="242" t="b">
        <f>IF(A155=TRUE, TRUE, FALSE)</f>
        <v>0</v>
      </c>
      <c r="C155" s="230"/>
      <c r="D155" s="263" t="s">
        <v>820</v>
      </c>
      <c r="E155" s="244"/>
      <c r="F155" s="245"/>
      <c r="G155" s="245"/>
      <c r="H155" s="245"/>
      <c r="I155" s="246"/>
      <c r="J155" s="244"/>
      <c r="K155" s="247"/>
      <c r="L155" s="248"/>
      <c r="M155" s="245"/>
      <c r="N155" s="245"/>
      <c r="O155" s="249"/>
      <c r="P155" s="245"/>
      <c r="Q155" s="250"/>
      <c r="R155" s="69"/>
    </row>
    <row r="156" spans="1:18" ht="38.25" outlineLevel="1">
      <c r="A156" s="285"/>
      <c r="B156" s="36" t="b">
        <f>IF(B$155=TRUE, TRUE, FALSE)</f>
        <v>0</v>
      </c>
      <c r="C156" s="251"/>
      <c r="D156" s="252"/>
      <c r="E156" s="253" t="s">
        <v>771</v>
      </c>
      <c r="F156" s="254" t="str">
        <f>$F$154</f>
        <v>EW-DIM</v>
      </c>
      <c r="G156" s="254" t="s">
        <v>771</v>
      </c>
      <c r="H156" s="254" t="s">
        <v>771</v>
      </c>
      <c r="I156" s="277"/>
      <c r="J156" s="278" t="s">
        <v>821</v>
      </c>
      <c r="K156" s="257" t="str" cm="1">
        <f t="array" ref="K156">INDEX(_xlfn._xlws.FILTER('4.P G-WM'!$F$1:$F$107,('4.P G-WM'!$D$1:$D$107=(_xlfn._xlws.FILTER($E156:$H156,($E156:$H156&lt;&gt;"-")*($E156:$H156&lt;&gt;"_"))))*('4.P G-WM'!$E$1:$E$107=$J156)),1)</f>
        <v>A04AS177-00002</v>
      </c>
      <c r="L156" s="257"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7" cm="1">
        <f t="array" ref="M156">INDEX(_xlfn._xlws.FILTER('4.P G-WM'!$H$1:$H$107,('4.P G-WM'!$D$1:$D$107=(_xlfn._xlws.FILTER($E156:$H156,($E156:$H156&lt;&gt;"-")*($E156:$H156&lt;&gt;"_"))))*('4.P G-WM'!$E$1:$E$107=$J156)),1)</f>
        <v>0</v>
      </c>
      <c r="N156" s="257" t="str" cm="1">
        <f t="array" ref="N156">INDEX(_xlfn._xlws.FILTER('4.P G-WM'!$I$1:$I$107,('4.P G-WM'!$D$1:$D$107=(_xlfn._xlws.FILTER($E156:$H156,($E156:$H156&lt;&gt;"-")*($E156:$H156&lt;&gt;"_"))))*('4.P G-WM'!$E$1:$E$107=$J156)),1)</f>
        <v>M2</v>
      </c>
      <c r="O156" s="258"/>
      <c r="P156" s="259" t="str" cm="1">
        <f t="array" ref="P156">INDEX('3.S Family'!$L$1:$AH$200,MIN(IF(('3.S Family'!$L$1:$L$200=$P$154),ROW('3.S Family'!$L$1:$L$200))),MATCH($J156,'3.S Family'!$18:$18,0)-11)</f>
        <v>=A</v>
      </c>
      <c r="Q156" s="260"/>
      <c r="R156" s="69"/>
    </row>
    <row r="157" spans="1:18" ht="30" customHeight="1" outlineLevel="1">
      <c r="A157" s="285"/>
      <c r="B157" s="36" t="b">
        <f t="shared" ref="B157:B159" si="31">IF(B$155=TRUE, TRUE, FALSE)</f>
        <v>0</v>
      </c>
      <c r="C157" s="251"/>
      <c r="D157" s="252"/>
      <c r="E157" s="253" t="s">
        <v>771</v>
      </c>
      <c r="F157" s="254" t="str">
        <f>$F$154</f>
        <v>EW-DIM</v>
      </c>
      <c r="G157" s="254" t="s">
        <v>771</v>
      </c>
      <c r="H157" s="254" t="s">
        <v>771</v>
      </c>
      <c r="I157" s="277"/>
      <c r="J157" s="278" t="s">
        <v>815</v>
      </c>
      <c r="K157" s="257" t="str" cm="1">
        <f t="array" ref="K157">INDEX(_xlfn._xlws.FILTER('4.P G-WM'!$F$1:$F$107,('4.P G-WM'!$D$1:$D$107=(_xlfn._xlws.FILTER($E157:$H157,($E157:$H157&lt;&gt;"-")*($E157:$H157&lt;&gt;"_"))))*('4.P G-WM'!$E$1:$E$107=$J157)),1)</f>
        <v>A04AL076-00002</v>
      </c>
      <c r="L157" s="257" t="str" cm="1">
        <f t="array" ref="L157">INDEX(_xlfn._xlws.FILTER('4.P G-WM'!$G$1:$G$107,('4.P G-WM'!$D$1:$D$107=(_xlfn._xlws.FILTER($E157:$H157,($E157:$H157&lt;&gt;"-")*($E157:$H157&lt;&gt;"_"))))*('4.P G-WM'!$E$1:$E$107=$J157)),1)</f>
        <v>A04AL076-00002 Finishing Work Masonry Work Insulation Mineral Wool (Rock Wool)     Minimum Density of 50 kg/m3  50mm≤THK&lt;75mm</v>
      </c>
      <c r="M157" s="257" t="str" cm="1">
        <f t="array" ref="M157">INDEX(_xlfn._xlws.FILTER('4.P G-WM'!$H$1:$H$107,('4.P G-WM'!$D$1:$D$107=(_xlfn._xlws.FILTER($E157:$H157,($E157:$H157&lt;&gt;"-")*($E157:$H157&lt;&gt;"_"))))*('4.P G-WM'!$E$1:$E$107=$J157)),1)</f>
        <v>Insulation THK=( 50 )mm</v>
      </c>
      <c r="N157" s="257" t="str" cm="1">
        <f t="array" ref="N157">INDEX(_xlfn._xlws.FILTER('4.P G-WM'!$I$1:$I$107,('4.P G-WM'!$D$1:$D$107=(_xlfn._xlws.FILTER($E157:$H157,($E157:$H157&lt;&gt;"-")*($E157:$H157&lt;&gt;"_"))))*('4.P G-WM'!$E$1:$E$107=$J157)),1)</f>
        <v>M2</v>
      </c>
      <c r="O157" s="258"/>
      <c r="P157" s="259" t="str" cm="1">
        <f t="array" ref="P157">INDEX('3.S Family'!$L$1:$AH$200,MIN(IF(('3.S Family'!$L$1:$L$200=$P$154),ROW('3.S Family'!$L$1:$L$200))),MATCH($J157,'3.S Family'!$18:$18,0)-11)</f>
        <v>=A</v>
      </c>
      <c r="Q157" s="260"/>
      <c r="R157" s="69"/>
    </row>
    <row r="158" spans="1:18" ht="30" customHeight="1" outlineLevel="1">
      <c r="A158" s="285"/>
      <c r="B158" s="36" t="b">
        <f t="shared" si="31"/>
        <v>0</v>
      </c>
      <c r="C158" s="251"/>
      <c r="D158" s="252"/>
      <c r="E158" s="253" t="s">
        <v>771</v>
      </c>
      <c r="F158" s="254" t="str">
        <f>$F$154</f>
        <v>EW-DIM</v>
      </c>
      <c r="G158" s="254" t="s">
        <v>771</v>
      </c>
      <c r="H158" s="254" t="s">
        <v>771</v>
      </c>
      <c r="I158" s="277"/>
      <c r="J158" s="278" t="s">
        <v>822</v>
      </c>
      <c r="K158" s="257" t="str" cm="1">
        <f t="array" ref="K158">INDEX(_xlfn._xlws.FILTER('4.P G-WM'!$F$1:$F$107,('4.P G-WM'!$D$1:$D$107=(_xlfn._xlws.FILTER($E158:$H158,($E158:$H158&lt;&gt;"-")*($E158:$H158&lt;&gt;"_"))))*('4.P G-WM'!$E$1:$E$107=$J158)),1)</f>
        <v>A04AL069-00002</v>
      </c>
      <c r="L158" s="257"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7" t="str" cm="1">
        <f t="array" ref="M158">INDEX(_xlfn._xlws.FILTER('4.P G-WM'!$H$1:$H$107,('4.P G-WM'!$D$1:$D$107=(_xlfn._xlws.FILTER($E158:$H158,($E158:$H158&lt;&gt;"-")*($E158:$H158&lt;&gt;"_"))))*('4.P G-WM'!$E$1:$E$107=$J158)),1)</f>
        <v>THK=( 200 )mm</v>
      </c>
      <c r="N158" s="257" t="str" cm="1">
        <f t="array" ref="N158">INDEX(_xlfn._xlws.FILTER('4.P G-WM'!$I$1:$I$107,('4.P G-WM'!$D$1:$D$107=(_xlfn._xlws.FILTER($E158:$H158,($E158:$H158&lt;&gt;"-")*($E158:$H158&lt;&gt;"_"))))*('4.P G-WM'!$E$1:$E$107=$J158)),1)</f>
        <v>M2</v>
      </c>
      <c r="O158" s="258"/>
      <c r="P158" s="259" t="str" cm="1">
        <f t="array" ref="P158">INDEX('3.S Family'!$L$1:$AH$200,MIN(IF(('3.S Family'!$L$1:$L$200=$P$154),ROW('3.S Family'!$L$1:$L$200))),MATCH($J158,'3.S Family'!$18:$18,0)-11)</f>
        <v>=A</v>
      </c>
      <c r="Q158" s="260"/>
      <c r="R158" s="69"/>
    </row>
    <row r="159" spans="1:18" ht="30" customHeight="1" outlineLevel="1">
      <c r="A159" s="285"/>
      <c r="B159" s="36" t="b">
        <f t="shared" si="31"/>
        <v>0</v>
      </c>
      <c r="C159" s="281"/>
      <c r="D159" s="302"/>
      <c r="E159" s="253" t="s">
        <v>161</v>
      </c>
      <c r="F159" s="254" t="s">
        <v>161</v>
      </c>
      <c r="G159" s="254" t="s">
        <v>161</v>
      </c>
      <c r="H159" s="254" t="s">
        <v>161</v>
      </c>
      <c r="I159" s="288" t="str">
        <f>$I$160</f>
        <v>Outer Plaster</v>
      </c>
      <c r="J159" s="289" t="s">
        <v>671</v>
      </c>
      <c r="K159" s="257" t="str">
        <f>LEFT(L159,14)</f>
        <v>A04AT198-00001</v>
      </c>
      <c r="L159" s="257" t="str" cm="1">
        <f t="array" ref="L159">INDEX(_xlfn._xlws.FILTER('4.P S-WM'!G:G,('4.P S-WM'!$E:$E=$J159)*('4.P S-WM'!$E:$E=$J159)),1)</f>
        <v xml:space="preserve">A04AT198-00001 Finishing Work Plastering Work Plastering     for External Masonry Wall   </v>
      </c>
      <c r="M159" s="257" cm="1">
        <f t="array" ref="M159">INDEX(_xlfn._xlws.FILTER('4.P S-WM'!H:H,('4.P S-WM'!$E:$E=$J159)*('4.P S-WM'!$E:$E=$J159)),1)</f>
        <v>0</v>
      </c>
      <c r="N159" s="257" t="str" cm="1">
        <f t="array" ref="N159">INDEX(_xlfn._xlws.FILTER('4.P S-WM'!I:I,('4.P S-WM'!$E:$E=$J159)*('4.P S-WM'!$E:$E=$J159)),1)</f>
        <v>M2</v>
      </c>
      <c r="O159" s="258"/>
      <c r="P159" s="259" t="str" cm="1">
        <f t="array" ref="P159">INDEX('3.S Family'!$L$1:$AH$200,MIN(IF(('3.S Family'!$L$1:$L$200=$P$154),ROW('3.S Family'!$L$1:$L$200))),MATCH($I159,'3.S Family'!$18:$18,0)-11)</f>
        <v>=A</v>
      </c>
      <c r="Q159" s="260"/>
      <c r="R159" s="69"/>
    </row>
    <row r="160" spans="1:18" ht="30" customHeight="1">
      <c r="A160" s="218" t="s">
        <v>762</v>
      </c>
      <c r="B160" s="218" t="s">
        <v>762</v>
      </c>
      <c r="C160" s="236">
        <v>3.2</v>
      </c>
      <c r="D160" s="267" t="str">
        <f>VLOOKUP($C160,'3.S Family'!$D$7:$L$96,2,FALSE)</f>
        <v>H_WA_AR B02_Ext Wall MA-IN-MA</v>
      </c>
      <c r="E160" s="271" t="str">
        <f>VLOOKUP($C160,'3.S Family'!$D$7:$L$96,4,FALSE)</f>
        <v>-</v>
      </c>
      <c r="F160" s="92" t="str">
        <f>VLOOKUP($C160,'3.S Family'!$D$7:$L$96,5,FALSE)</f>
        <v>EW-MIM</v>
      </c>
      <c r="G160" s="92" t="str">
        <f>VLOOKUP($C160,'3.S Family'!$D$7:$L$96,6,FALSE)</f>
        <v>-</v>
      </c>
      <c r="H160" s="92" t="str">
        <f>VLOOKUP($C160,'3.S Family'!$D$7:$L$96,7,FALSE)</f>
        <v>-</v>
      </c>
      <c r="I160" s="284" t="str">
        <f>VLOOKUP($C160,'3.S Family'!$D$7:$L$96,8,FALSE)</f>
        <v>Outer Plaster</v>
      </c>
      <c r="J160" s="271"/>
      <c r="K160" s="272"/>
      <c r="L160" s="273" t="str">
        <f>_xlfn.TEXTJOIN(",     ", TRUE, E160:I160)</f>
        <v>-,     EW-MIM,     -,     -,     Outer Plaster</v>
      </c>
      <c r="M160" s="92"/>
      <c r="N160" s="92"/>
      <c r="O160" s="274"/>
      <c r="P160" s="92" t="str">
        <f>VLOOKUP($C160,'3.S Family'!$D$7:$L$96,9,FALSE)</f>
        <v>Q3.2</v>
      </c>
      <c r="Q160" s="275"/>
      <c r="R160" s="69"/>
    </row>
    <row r="161" spans="1:18" ht="30" customHeight="1">
      <c r="A161" s="242" t="b">
        <v>0</v>
      </c>
      <c r="B161" s="242" t="b">
        <f>IF(A161=TRUE, TRUE, FALSE)</f>
        <v>0</v>
      </c>
      <c r="C161" s="230"/>
      <c r="D161" s="263" t="s">
        <v>823</v>
      </c>
      <c r="E161" s="244"/>
      <c r="F161" s="245"/>
      <c r="G161" s="245"/>
      <c r="H161" s="245"/>
      <c r="I161" s="246"/>
      <c r="J161" s="244"/>
      <c r="K161" s="247"/>
      <c r="L161" s="248"/>
      <c r="M161" s="245"/>
      <c r="N161" s="245"/>
      <c r="O161" s="249"/>
      <c r="P161" s="245"/>
      <c r="Q161" s="250"/>
      <c r="R161" s="69"/>
    </row>
    <row r="162" spans="1:18" ht="25.5" outlineLevel="1">
      <c r="A162" s="285"/>
      <c r="B162" s="36" t="b">
        <f>IF(B$161=TRUE, TRUE, FALSE)</f>
        <v>0</v>
      </c>
      <c r="C162" s="251"/>
      <c r="D162" s="252"/>
      <c r="E162" s="253" t="s">
        <v>771</v>
      </c>
      <c r="F162" s="254" t="str">
        <f>$F$160</f>
        <v>EW-MIM</v>
      </c>
      <c r="G162" s="254" t="s">
        <v>771</v>
      </c>
      <c r="H162" s="254" t="s">
        <v>771</v>
      </c>
      <c r="I162" s="277"/>
      <c r="J162" s="278" t="str" cm="1">
        <f t="array" ref="J162">INDEX('4.P G-WM'!$E$1:$E$107,MATCH(_xlfn._xlws.FILTER(E162:H162,(E162:H162&lt;&gt;"-")*(E162:H162&lt;&gt;"_")),'4.P G-WM'!$D$1:$D$107,0)+0)</f>
        <v>Masonry (InSide)</v>
      </c>
      <c r="K162" s="257" t="str" cm="1">
        <f t="array" ref="K162">INDEX(_xlfn._xlws.FILTER('4.P G-WM'!$F$1:$F$107,('4.P G-WM'!$D$1:$D$107=(_xlfn._xlws.FILTER($E162:$H162,($E162:$H162&lt;&gt;"-")*($E162:$H162&lt;&gt;"_"))))*('4.P G-WM'!$E$1:$E$107=$J162)),1)</f>
        <v>A04AL069-00001</v>
      </c>
      <c r="L162" s="257"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7" t="str" cm="1">
        <f t="array" ref="M162">INDEX(_xlfn._xlws.FILTER('4.P G-WM'!$H$1:$H$107,('4.P G-WM'!$D$1:$D$107=(_xlfn._xlws.FILTER($E162:$H162,($E162:$H162&lt;&gt;"-")*($E162:$H162&lt;&gt;"_"))))*('4.P G-WM'!$E$1:$E$107=$J162)),1)</f>
        <v>THK=( 100 )mm</v>
      </c>
      <c r="N162" s="257" t="str" cm="1">
        <f t="array" ref="N162">INDEX(_xlfn._xlws.FILTER('4.P G-WM'!$I$1:$I$107,('4.P G-WM'!$D$1:$D$107=(_xlfn._xlws.FILTER($E162:$H162,($E162:$H162&lt;&gt;"-")*($E162:$H162&lt;&gt;"_"))))*('4.P G-WM'!$E$1:$E$107=$J162)),1)</f>
        <v>M2</v>
      </c>
      <c r="O162" s="258"/>
      <c r="P162" s="259" t="str" cm="1">
        <f t="array" ref="P162">INDEX('3.S Family'!$L$1:$AH$200,MIN(IF(('3.S Family'!$L$1:$L$200=$P$160),ROW('3.S Family'!$L$1:$L$200))),MATCH($J162,'3.S Family'!$18:$18,0)-11)</f>
        <v>=A</v>
      </c>
      <c r="Q162" s="260"/>
      <c r="R162" s="69"/>
    </row>
    <row r="163" spans="1:18" ht="30" customHeight="1" outlineLevel="1">
      <c r="A163" s="285"/>
      <c r="B163" s="36" t="b">
        <f t="shared" ref="B163:B165" si="32">IF(B$161=TRUE, TRUE, FALSE)</f>
        <v>0</v>
      </c>
      <c r="C163" s="251"/>
      <c r="D163" s="252"/>
      <c r="E163" s="253" t="s">
        <v>771</v>
      </c>
      <c r="F163" s="254" t="str">
        <f>$F$160</f>
        <v>EW-MIM</v>
      </c>
      <c r="G163" s="254" t="s">
        <v>771</v>
      </c>
      <c r="H163" s="254" t="s">
        <v>771</v>
      </c>
      <c r="I163" s="277"/>
      <c r="J163" s="278" t="str" cm="1">
        <f t="array" ref="J163">INDEX('4.P G-WM'!$E$1:$E$107,MATCH(_xlfn._xlws.FILTER(E163:H163,(E163:H163&lt;&gt;"-")*(E163:H163&lt;&gt;"_")),'4.P G-WM'!$D$1:$D$107,0)+1)</f>
        <v>Insulation</v>
      </c>
      <c r="K163" s="257" t="str" cm="1">
        <f t="array" ref="K163">INDEX(_xlfn._xlws.FILTER('4.P G-WM'!$F$1:$F$107,('4.P G-WM'!$D$1:$D$107=(_xlfn._xlws.FILTER($E163:$H163,($E163:$H163&lt;&gt;"-")*($E163:$H163&lt;&gt;"_"))))*('4.P G-WM'!$E$1:$E$107=$J163)),1)</f>
        <v>A04AL076-00002</v>
      </c>
      <c r="L163" s="257" t="str" cm="1">
        <f t="array" ref="L163">INDEX(_xlfn._xlws.FILTER('4.P G-WM'!$G$1:$G$107,('4.P G-WM'!$D$1:$D$107=(_xlfn._xlws.FILTER($E163:$H163,($E163:$H163&lt;&gt;"-")*($E163:$H163&lt;&gt;"_"))))*('4.P G-WM'!$E$1:$E$107=$J163)),1)</f>
        <v>A04AL076-00002 Finishing Work Masonry Work Insulation Mineral Wool (Rock Wool)     Minimum Density of 50 kg/m3  50mm≤THK&lt;75mm</v>
      </c>
      <c r="M163" s="257" t="str" cm="1">
        <f t="array" ref="M163">INDEX(_xlfn._xlws.FILTER('4.P G-WM'!$H$1:$H$107,('4.P G-WM'!$D$1:$D$107=(_xlfn._xlws.FILTER($E163:$H163,($E163:$H163&lt;&gt;"-")*($E163:$H163&lt;&gt;"_"))))*('4.P G-WM'!$E$1:$E$107=$J163)),1)</f>
        <v>Insulation THK=( 50 )mm</v>
      </c>
      <c r="N163" s="257" t="str" cm="1">
        <f t="array" ref="N163">INDEX(_xlfn._xlws.FILTER('4.P G-WM'!$I$1:$I$107,('4.P G-WM'!$D$1:$D$107=(_xlfn._xlws.FILTER($E163:$H163,($E163:$H163&lt;&gt;"-")*($E163:$H163&lt;&gt;"_"))))*('4.P G-WM'!$E$1:$E$107=$J163)),1)</f>
        <v>M2</v>
      </c>
      <c r="O163" s="258"/>
      <c r="P163" s="259" t="str" cm="1">
        <f t="array" ref="P163">INDEX('3.S Family'!$L$1:$AH$200,MIN(IF(('3.S Family'!$L$1:$L$200=$P$160),ROW('3.S Family'!$L$1:$L$200))),MATCH($J163,'3.S Family'!$18:$18,0)-11)</f>
        <v>=A</v>
      </c>
      <c r="Q163" s="260"/>
      <c r="R163" s="69"/>
    </row>
    <row r="164" spans="1:18" ht="30" customHeight="1" outlineLevel="1">
      <c r="A164" s="285"/>
      <c r="B164" s="36" t="b">
        <f t="shared" si="32"/>
        <v>0</v>
      </c>
      <c r="C164" s="251"/>
      <c r="D164" s="252"/>
      <c r="E164" s="253" t="s">
        <v>771</v>
      </c>
      <c r="F164" s="254" t="str">
        <f>$F$160</f>
        <v>EW-MIM</v>
      </c>
      <c r="G164" s="254" t="s">
        <v>771</v>
      </c>
      <c r="H164" s="254" t="s">
        <v>771</v>
      </c>
      <c r="I164" s="277"/>
      <c r="J164" s="278" t="str" cm="1">
        <f t="array" ref="J164">INDEX('4.P G-WM'!$E$1:$E$107,MATCH(_xlfn._xlws.FILTER(E164:H164,(E164:H164&lt;&gt;"-")*(E164:H164&lt;&gt;"_")),'4.P G-WM'!$D$1:$D$107,0)+2)</f>
        <v>Masonry (OutSide)</v>
      </c>
      <c r="K164" s="257" t="str" cm="1">
        <f t="array" ref="K164">INDEX(_xlfn._xlws.FILTER('4.P G-WM'!$F$1:$F$107,('4.P G-WM'!$D$1:$D$107=(_xlfn._xlws.FILTER($E164:$H164,($E164:$H164&lt;&gt;"-")*($E164:$H164&lt;&gt;"_"))))*('4.P G-WM'!$E$1:$E$107=$J164)),1)</f>
        <v>A04AL069-00002</v>
      </c>
      <c r="L164" s="257"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7" t="str" cm="1">
        <f t="array" ref="M164">INDEX(_xlfn._xlws.FILTER('4.P G-WM'!$H$1:$H$107,('4.P G-WM'!$D$1:$D$107=(_xlfn._xlws.FILTER($E164:$H164,($E164:$H164&lt;&gt;"-")*($E164:$H164&lt;&gt;"_"))))*('4.P G-WM'!$E$1:$E$107=$J164)),1)</f>
        <v>THK=( 200 )mm</v>
      </c>
      <c r="N164" s="257" t="str" cm="1">
        <f t="array" ref="N164">INDEX(_xlfn._xlws.FILTER('4.P G-WM'!$I$1:$I$107,('4.P G-WM'!$D$1:$D$107=(_xlfn._xlws.FILTER($E164:$H164,($E164:$H164&lt;&gt;"-")*($E164:$H164&lt;&gt;"_"))))*('4.P G-WM'!$E$1:$E$107=$J164)),1)</f>
        <v>M2</v>
      </c>
      <c r="O164" s="258"/>
      <c r="P164" s="259" t="str" cm="1">
        <f t="array" ref="P164">INDEX('3.S Family'!$L$1:$AH$200,MIN(IF(('3.S Family'!$L$1:$L$200=$P$160),ROW('3.S Family'!$L$1:$L$200))),MATCH($J164,'3.S Family'!$18:$18,0)-11)</f>
        <v>=A</v>
      </c>
      <c r="Q164" s="260"/>
      <c r="R164" s="69"/>
    </row>
    <row r="165" spans="1:18" ht="30" customHeight="1" outlineLevel="1">
      <c r="A165" s="285"/>
      <c r="B165" s="36" t="b">
        <f t="shared" si="32"/>
        <v>0</v>
      </c>
      <c r="C165" s="281"/>
      <c r="D165" s="302"/>
      <c r="E165" s="253" t="s">
        <v>161</v>
      </c>
      <c r="F165" s="254" t="s">
        <v>161</v>
      </c>
      <c r="G165" s="254" t="s">
        <v>161</v>
      </c>
      <c r="H165" s="254" t="s">
        <v>161</v>
      </c>
      <c r="I165" s="288" t="str">
        <f>$I$160</f>
        <v>Outer Plaster</v>
      </c>
      <c r="J165" s="289" t="s">
        <v>671</v>
      </c>
      <c r="K165" s="257" t="str">
        <f>LEFT(L165,14)</f>
        <v>A04AT198-00001</v>
      </c>
      <c r="L165" s="257" t="str" cm="1">
        <f t="array" ref="L165">INDEX(_xlfn._xlws.FILTER('4.P S-WM'!G:G,('4.P S-WM'!$E:$E=$J165)*('4.P S-WM'!$E:$E=$J165)),1)</f>
        <v xml:space="preserve">A04AT198-00001 Finishing Work Plastering Work Plastering     for External Masonry Wall   </v>
      </c>
      <c r="M165" s="257" cm="1">
        <f t="array" ref="M165">INDEX(_xlfn._xlws.FILTER('4.P S-WM'!H:H,('4.P S-WM'!$E:$E=$J165)*('4.P S-WM'!$E:$E=$J165)),1)</f>
        <v>0</v>
      </c>
      <c r="N165" s="257" t="str" cm="1">
        <f t="array" ref="N165">INDEX(_xlfn._xlws.FILTER('4.P S-WM'!I:I,('4.P S-WM'!$E:$E=$J165)*('4.P S-WM'!$E:$E=$J165)),1)</f>
        <v>M2</v>
      </c>
      <c r="O165" s="258"/>
      <c r="P165" s="259" t="str" cm="1">
        <f t="array" ref="P165">INDEX('3.S Family'!$L$1:$AH$200,MIN(IF(('3.S Family'!$L$1:$L$200=$P$160),ROW('3.S Family'!$L$1:$L$200))),MATCH($I165,'3.S Family'!$18:$18,0)-11)</f>
        <v>=A</v>
      </c>
      <c r="Q165" s="260"/>
      <c r="R165" s="69"/>
    </row>
    <row r="166" spans="1:18" ht="30" customHeight="1">
      <c r="A166" s="218" t="s">
        <v>762</v>
      </c>
      <c r="B166" s="218" t="s">
        <v>762</v>
      </c>
      <c r="C166" s="236">
        <v>3.3</v>
      </c>
      <c r="D166" s="267" t="str">
        <f>VLOOKUP($C166,'3.S Family'!$D$7:$L$96,2,FALSE)</f>
        <v>H_WA_AR B02_Ext Wall MA-IN</v>
      </c>
      <c r="E166" s="271" t="str">
        <f>VLOOKUP($C166,'3.S Family'!$D$7:$L$96,4,FALSE)</f>
        <v>-</v>
      </c>
      <c r="F166" s="92" t="str">
        <f>VLOOKUP($C166,'3.S Family'!$D$7:$L$96,5,FALSE)</f>
        <v>EW-MI</v>
      </c>
      <c r="G166" s="92" t="str">
        <f>VLOOKUP($C166,'3.S Family'!$D$7:$L$96,6,FALSE)</f>
        <v>-</v>
      </c>
      <c r="H166" s="92" t="str">
        <f>VLOOKUP($C166,'3.S Family'!$D$7:$L$96,7,FALSE)</f>
        <v>-</v>
      </c>
      <c r="I166" s="303" t="str">
        <f>VLOOKUP($C166,'3.S Family'!$D$7:$L$96,8,FALSE)</f>
        <v>-</v>
      </c>
      <c r="J166" s="271"/>
      <c r="K166" s="272"/>
      <c r="L166" s="273" t="str">
        <f>_xlfn.TEXTJOIN(",     ", TRUE, E166:I166)</f>
        <v>-,     EW-MI,     -,     -,     -</v>
      </c>
      <c r="M166" s="92"/>
      <c r="N166" s="92"/>
      <c r="O166" s="274"/>
      <c r="P166" s="92" t="str">
        <f>VLOOKUP($C166,'3.S Family'!$D$7:$L$96,9,FALSE)</f>
        <v>Q3.3</v>
      </c>
      <c r="Q166" s="275"/>
      <c r="R166" s="69"/>
    </row>
    <row r="167" spans="1:18" ht="30" customHeight="1">
      <c r="A167" s="242" t="b">
        <v>0</v>
      </c>
      <c r="B167" s="242" t="b">
        <f>IF(A167=TRUE, TRUE, FALSE)</f>
        <v>0</v>
      </c>
      <c r="C167" s="230"/>
      <c r="D167" s="263" t="s">
        <v>824</v>
      </c>
      <c r="E167" s="244"/>
      <c r="F167" s="245"/>
      <c r="G167" s="245"/>
      <c r="H167" s="245"/>
      <c r="I167" s="246"/>
      <c r="J167" s="244"/>
      <c r="K167" s="247"/>
      <c r="L167" s="248"/>
      <c r="M167" s="245"/>
      <c r="N167" s="245"/>
      <c r="O167" s="249"/>
      <c r="P167" s="245"/>
      <c r="Q167" s="250"/>
      <c r="R167" s="69"/>
    </row>
    <row r="168" spans="1:18" ht="30" customHeight="1" outlineLevel="1">
      <c r="A168" s="285"/>
      <c r="B168" s="36" t="b">
        <f>IF(B$167=TRUE, TRUE, FALSE)</f>
        <v>0</v>
      </c>
      <c r="C168" s="251"/>
      <c r="D168" s="252"/>
      <c r="E168" s="253" t="s">
        <v>771</v>
      </c>
      <c r="F168" s="254" t="str">
        <f>$F$166</f>
        <v>EW-MI</v>
      </c>
      <c r="G168" s="254" t="s">
        <v>771</v>
      </c>
      <c r="H168" s="254" t="s">
        <v>771</v>
      </c>
      <c r="I168" s="277"/>
      <c r="J168" s="278" t="str" cm="1">
        <f t="array" ref="J168">INDEX('4.P G-WM'!$E$1:$E$107,MATCH(_xlfn._xlws.FILTER(E168:H168,(E168:H168&lt;&gt;"-")*(E168:H168&lt;&gt;"_")),'4.P G-WM'!$D$1:$D$107,0)+0)</f>
        <v>Masonry (InSide)</v>
      </c>
      <c r="K168" s="257" t="str" cm="1">
        <f t="array" ref="K168">INDEX(_xlfn._xlws.FILTER('4.P G-WM'!$F$1:$F$107,('4.P G-WM'!$D$1:$D$107=(_xlfn._xlws.FILTER($E168:$H168,($E168:$H168&lt;&gt;"-")*($E168:$H168&lt;&gt;"_"))))*('4.P G-WM'!$E$1:$E$107=$J168)),1)</f>
        <v>A04AL069-00001</v>
      </c>
      <c r="L168" s="257"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7" t="str" cm="1">
        <f t="array" ref="M168">INDEX(_xlfn._xlws.FILTER('4.P G-WM'!$H$1:$H$107,('4.P G-WM'!$D$1:$D$107=(_xlfn._xlws.FILTER($E168:$H168,($E168:$H168&lt;&gt;"-")*($E168:$H168&lt;&gt;"_"))))*('4.P G-WM'!$E$1:$E$107=$J168)),1)</f>
        <v>THK=( 100 )mm</v>
      </c>
      <c r="N168" s="257" t="str" cm="1">
        <f t="array" ref="N168">INDEX(_xlfn._xlws.FILTER('4.P G-WM'!$I$1:$I$107,('4.P G-WM'!$D$1:$D$107=(_xlfn._xlws.FILTER($E168:$H168,($E168:$H168&lt;&gt;"-")*($E168:$H168&lt;&gt;"_"))))*('4.P G-WM'!$E$1:$E$107=$J168)),1)</f>
        <v>M2</v>
      </c>
      <c r="O168" s="258"/>
      <c r="P168" s="259" t="str" cm="1">
        <f t="array" ref="P168">INDEX('3.S Family'!$L$1:$AH$200,MIN(IF(('3.S Family'!$L$1:$L$200=$P$166),ROW('3.S Family'!$L$1:$L$200))),MATCH($J168,'3.S Family'!$18:$18,0)-11)</f>
        <v>=A</v>
      </c>
      <c r="Q168" s="260"/>
      <c r="R168" s="69"/>
    </row>
    <row r="169" spans="1:18" ht="30" customHeight="1" outlineLevel="1">
      <c r="A169" s="285"/>
      <c r="B169" s="36" t="b">
        <f>IF(B$167=TRUE, TRUE, FALSE)</f>
        <v>0</v>
      </c>
      <c r="C169" s="251"/>
      <c r="D169" s="252"/>
      <c r="E169" s="253" t="s">
        <v>771</v>
      </c>
      <c r="F169" s="254" t="str">
        <f>$F$166</f>
        <v>EW-MI</v>
      </c>
      <c r="G169" s="254" t="s">
        <v>771</v>
      </c>
      <c r="H169" s="254" t="s">
        <v>771</v>
      </c>
      <c r="I169" s="277"/>
      <c r="J169" s="278" t="str" cm="1">
        <f t="array" ref="J169">INDEX('4.P G-WM'!$E$1:$E$107,MATCH(_xlfn._xlws.FILTER(E169:H169,(E169:H169&lt;&gt;"-")*(E169:H169&lt;&gt;"_")),'4.P G-WM'!$D$1:$D$107,0)+1)</f>
        <v>Insulation</v>
      </c>
      <c r="K169" s="257" t="str" cm="1">
        <f t="array" ref="K169">INDEX(_xlfn._xlws.FILTER('4.P G-WM'!$F$1:$F$107,('4.P G-WM'!$D$1:$D$107=(_xlfn._xlws.FILTER($E169:$H169,($E169:$H169&lt;&gt;"-")*($E169:$H169&lt;&gt;"_"))))*('4.P G-WM'!$E$1:$E$107=$J169)),1)</f>
        <v>A04AL076-00002</v>
      </c>
      <c r="L169" s="257" t="str" cm="1">
        <f t="array" ref="L169">INDEX(_xlfn._xlws.FILTER('4.P G-WM'!$G$1:$G$107,('4.P G-WM'!$D$1:$D$107=(_xlfn._xlws.FILTER($E169:$H169,($E169:$H169&lt;&gt;"-")*($E169:$H169&lt;&gt;"_"))))*('4.P G-WM'!$E$1:$E$107=$J169)),1)</f>
        <v>A04AL076-00002 Finishing Work Masonry Work Insulation Mineral Wool (Rock Wool)     Minimum Density of 50 kg/m3  50mm≤THK&lt;75mm</v>
      </c>
      <c r="M169" s="257" t="str" cm="1">
        <f t="array" ref="M169">INDEX(_xlfn._xlws.FILTER('4.P G-WM'!$H$1:$H$107,('4.P G-WM'!$D$1:$D$107=(_xlfn._xlws.FILTER($E169:$H169,($E169:$H169&lt;&gt;"-")*($E169:$H169&lt;&gt;"_"))))*('4.P G-WM'!$E$1:$E$107=$J169)),1)</f>
        <v>Insulation THK=( 50 )mm</v>
      </c>
      <c r="N169" s="257" t="str" cm="1">
        <f t="array" ref="N169">INDEX(_xlfn._xlws.FILTER('4.P G-WM'!$I$1:$I$107,('4.P G-WM'!$D$1:$D$107=(_xlfn._xlws.FILTER($E169:$H169,($E169:$H169&lt;&gt;"-")*($E169:$H169&lt;&gt;"_"))))*('4.P G-WM'!$E$1:$E$107=$J169)),1)</f>
        <v>M2</v>
      </c>
      <c r="O169" s="258"/>
      <c r="P169" s="259" t="str" cm="1">
        <f t="array" ref="P169">INDEX('3.S Family'!$L$1:$AH$200,MIN(IF(('3.S Family'!$L$1:$L$200=$P$166),ROW('3.S Family'!$L$1:$L$200))),MATCH($J169,'3.S Family'!$18:$18,0)-11)</f>
        <v>=A</v>
      </c>
      <c r="Q169" s="260"/>
      <c r="R169" s="69"/>
    </row>
    <row r="170" spans="1:18" ht="30" customHeight="1">
      <c r="A170" s="218" t="s">
        <v>762</v>
      </c>
      <c r="B170" s="218" t="s">
        <v>762</v>
      </c>
      <c r="C170" s="294"/>
      <c r="D170" s="136" t="s">
        <v>233</v>
      </c>
      <c r="E170" s="304"/>
      <c r="F170" s="305"/>
      <c r="G170" s="305"/>
      <c r="H170" s="305"/>
      <c r="I170" s="306"/>
      <c r="J170" s="298"/>
      <c r="K170" s="299"/>
      <c r="L170" s="132"/>
      <c r="M170" s="132"/>
      <c r="N170" s="132"/>
      <c r="O170" s="300"/>
      <c r="P170" s="134"/>
      <c r="Q170" s="301"/>
      <c r="R170" s="69"/>
    </row>
    <row r="171" spans="1:18" ht="30" customHeight="1">
      <c r="A171" s="218" t="s">
        <v>762</v>
      </c>
      <c r="B171" s="218" t="s">
        <v>762</v>
      </c>
      <c r="C171" s="236">
        <v>3.4</v>
      </c>
      <c r="D171" s="267" t="str">
        <f>VLOOKUP($C171,'3.S Family'!$D$7:$L$96,2,FALSE)</f>
        <v>H_WA_AR B02_Ext Wall RC-AG</v>
      </c>
      <c r="E171" s="271" t="str">
        <f>VLOOKUP($C171,'3.S Family'!$D$7:$L$96,4,FALSE)</f>
        <v>RC-AG</v>
      </c>
      <c r="F171" s="92" t="str">
        <f>VLOOKUP($C171,'3.S Family'!$D$7:$L$96,5,FALSE)</f>
        <v>-</v>
      </c>
      <c r="G171" s="92" t="str">
        <f>VLOOKUP($C171,'3.S Family'!$D$7:$L$96,6,FALSE)</f>
        <v>-</v>
      </c>
      <c r="H171" s="92" t="str">
        <f>VLOOKUP($C171,'3.S Family'!$D$7:$L$96,7,FALSE)</f>
        <v>-</v>
      </c>
      <c r="I171" s="284" t="str">
        <f>VLOOKUP($C171,'3.S Family'!$D$7:$L$96,8,FALSE)</f>
        <v>-</v>
      </c>
      <c r="J171" s="271"/>
      <c r="K171" s="272"/>
      <c r="L171" s="273" t="str">
        <f>_xlfn.TEXTJOIN(",     ", TRUE, E171:I171)</f>
        <v>RC-AG,     -,     -,     -,     -</v>
      </c>
      <c r="M171" s="92"/>
      <c r="N171" s="92"/>
      <c r="O171" s="274"/>
      <c r="P171" s="92" t="str">
        <f>VLOOKUP($C171,'3.S Family'!$D$7:$L$96,9,FALSE)</f>
        <v>Q3.4</v>
      </c>
      <c r="Q171" s="275"/>
      <c r="R171" s="69"/>
    </row>
    <row r="172" spans="1:18" ht="30" customHeight="1">
      <c r="A172" s="242" t="b">
        <v>1</v>
      </c>
      <c r="B172" s="242" t="b">
        <f>IF(A172=TRUE, TRUE, FALSE)</f>
        <v>1</v>
      </c>
      <c r="C172" s="230"/>
      <c r="D172" s="263" t="s">
        <v>825</v>
      </c>
      <c r="E172" s="244"/>
      <c r="F172" s="245"/>
      <c r="G172" s="245"/>
      <c r="H172" s="245"/>
      <c r="I172" s="246"/>
      <c r="J172" s="244"/>
      <c r="K172" s="247"/>
      <c r="L172" s="248"/>
      <c r="M172" s="245"/>
      <c r="N172" s="245"/>
      <c r="O172" s="249"/>
      <c r="P172" s="245"/>
      <c r="Q172" s="250"/>
      <c r="R172" s="69"/>
    </row>
    <row r="173" spans="1:18" ht="30" customHeight="1" outlineLevel="1">
      <c r="A173" s="285"/>
      <c r="B173" s="36" t="b">
        <f>IF(B$172=TRUE, TRUE, FALSE)</f>
        <v>1</v>
      </c>
      <c r="C173" s="251"/>
      <c r="D173" s="252"/>
      <c r="E173" s="253" t="str">
        <f>E171</f>
        <v>RC-AG</v>
      </c>
      <c r="F173" s="254" t="str">
        <f>$F$171</f>
        <v>-</v>
      </c>
      <c r="G173" s="254" t="s">
        <v>771</v>
      </c>
      <c r="H173" s="254" t="s">
        <v>771</v>
      </c>
      <c r="I173" s="277"/>
      <c r="J173" s="278" t="str" cm="1">
        <f t="array" ref="J173">INDEX('4.P G-WM'!$E$1:$E$107,MATCH(_xlfn._xlws.FILTER(E173:H173,(E173:H173&lt;&gt;"-")*(E173:H173&lt;&gt;"_")),'4.P G-WM'!$D$1:$D$107,0)+0)</f>
        <v>Concrete</v>
      </c>
      <c r="K173" s="257" t="str" cm="1">
        <f t="array" ref="K173">INDEX(_xlfn._xlws.FILTER('4.P G-WM'!$F$1:$F$107,('4.P G-WM'!$D$1:$D$107=(_xlfn._xlws.FILTER($E173:$H173,($E173:$H173&lt;&gt;"-")*($E173:$H173&lt;&gt;"_"))))*('4.P G-WM'!$E$1:$E$107=$J173)),1)</f>
        <v>A03AF032-00018</v>
      </c>
      <c r="L173" s="257"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7" t="str" cm="1">
        <f t="array" ref="M173">INDEX(_xlfn._xlws.FILTER('4.P G-WM'!$H$1:$H$107,('4.P G-WM'!$D$1:$D$107=(_xlfn._xlws.FILTER($E173:$H173,($E173:$H173&lt;&gt;"-")*($E173:$H173&lt;&gt;"_"))))*('4.P G-WM'!$E$1:$E$107=$J173)),1)</f>
        <v>35MPa</v>
      </c>
      <c r="N173" s="257" t="str" cm="1">
        <f t="array" ref="N173">INDEX(_xlfn._xlws.FILTER('4.P G-WM'!$I$1:$I$107,('4.P G-WM'!$D$1:$D$107=(_xlfn._xlws.FILTER($E173:$H173,($E173:$H173&lt;&gt;"-")*($E173:$H173&lt;&gt;"_"))))*('4.P G-WM'!$E$1:$E$107=$J173)),1)</f>
        <v>M3</v>
      </c>
      <c r="O173" s="258">
        <v>174.07900000000001</v>
      </c>
      <c r="P173" s="259" t="str" cm="1">
        <f t="array" ref="P173">INDEX('3.S Family'!$L$1:$AH$200,MIN(IF(('3.S Family'!$L$1:$L$200=$P$171),ROW('3.S Family'!$L$1:$L$200))),MATCH($J173,'3.S Family'!$18:$18,0)-11)</f>
        <v>=V</v>
      </c>
      <c r="Q173" s="260"/>
      <c r="R173" s="69"/>
    </row>
    <row r="174" spans="1:18" ht="30" customHeight="1" outlineLevel="1">
      <c r="A174" s="285"/>
      <c r="B174" s="36" t="b">
        <f t="shared" ref="B174:B175" si="33">IF(B$172=TRUE, TRUE, FALSE)</f>
        <v>1</v>
      </c>
      <c r="C174" s="251"/>
      <c r="D174" s="252"/>
      <c r="E174" s="253" t="str">
        <f>E171</f>
        <v>RC-AG</v>
      </c>
      <c r="F174" s="254" t="str">
        <f>$F$171</f>
        <v>-</v>
      </c>
      <c r="G174" s="254" t="s">
        <v>771</v>
      </c>
      <c r="H174" s="254" t="s">
        <v>771</v>
      </c>
      <c r="I174" s="277"/>
      <c r="J174" s="278" t="str" cm="1">
        <f t="array" ref="J174">INDEX('4.P G-WM'!$E$1:$E$107,MATCH(_xlfn._xlws.FILTER(E174:H174,(E174:H174&lt;&gt;"-")*(E174:H174&lt;&gt;"_")),'4.P G-WM'!$D$1:$D$107,0)+1)</f>
        <v>Form1</v>
      </c>
      <c r="K174" s="257" t="str" cm="1">
        <f t="array" ref="K174">INDEX(_xlfn._xlws.FILTER('4.P G-WM'!$F$1:$F$107,('4.P G-WM'!$D$1:$D$107=(_xlfn._xlws.FILTER($E174:$H174,($E174:$H174&lt;&gt;"-")*($E174:$H174&lt;&gt;"_"))))*('4.P G-WM'!$E$1:$E$107=$J174)),1)</f>
        <v>A03AF036-00001</v>
      </c>
      <c r="L174" s="257"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7" cm="1">
        <f t="array" ref="M174">INDEX(_xlfn._xlws.FILTER('4.P G-WM'!$H$1:$H$107,('4.P G-WM'!$D$1:$D$107=(_xlfn._xlws.FILTER($E174:$H174,($E174:$H174&lt;&gt;"-")*($E174:$H174&lt;&gt;"_"))))*('4.P G-WM'!$E$1:$E$107=$J174)),1)</f>
        <v>0</v>
      </c>
      <c r="N174" s="257" t="str" cm="1">
        <f t="array" ref="N174">INDEX(_xlfn._xlws.FILTER('4.P G-WM'!$I$1:$I$107,('4.P G-WM'!$D$1:$D$107=(_xlfn._xlws.FILTER($E174:$H174,($E174:$H174&lt;&gt;"-")*($E174:$H174&lt;&gt;"_"))))*('4.P G-WM'!$E$1:$E$107=$J174)),1)</f>
        <v>M2</v>
      </c>
      <c r="O174" s="258">
        <v>2321.0419999999999</v>
      </c>
      <c r="P174" s="259" t="str" cm="1">
        <f t="array" ref="P174">INDEX('3.S Family'!$L$1:$AH$200,MIN(IF(('3.S Family'!$L$1:$L$200=$P$171),ROW('3.S Family'!$L$1:$L$200))),MATCH($J174,'3.S Family'!$18:$18,0)-11)</f>
        <v>=2*A</v>
      </c>
      <c r="Q174" s="260"/>
      <c r="R174" s="69"/>
    </row>
    <row r="175" spans="1:18" ht="30" customHeight="1" outlineLevel="1">
      <c r="A175" s="285"/>
      <c r="B175" s="36" t="b">
        <f t="shared" si="33"/>
        <v>1</v>
      </c>
      <c r="C175" s="281"/>
      <c r="D175" s="302"/>
      <c r="E175" s="253" t="str">
        <f>E171</f>
        <v>RC-AG</v>
      </c>
      <c r="F175" s="254" t="s">
        <v>161</v>
      </c>
      <c r="G175" s="254" t="s">
        <v>161</v>
      </c>
      <c r="H175" s="254" t="s">
        <v>161</v>
      </c>
      <c r="I175" s="277"/>
      <c r="J175" s="278" t="str" cm="1">
        <f t="array" ref="J175">INDEX('4.P G-WM'!$E$1:$E$107,MATCH(_xlfn._xlws.FILTER(E175:H175,(E175:H175&lt;&gt;"-")*(E175:H175&lt;&gt;"_")),'4.P G-WM'!$D$1:$D$107,0)+2)</f>
        <v>Rebar</v>
      </c>
      <c r="K175" s="257" t="str" cm="1">
        <f t="array" ref="K175">INDEX(_xlfn._xlws.FILTER('4.P G-WM'!$F$1:$F$107,('4.P G-WM'!$D$1:$D$107=(_xlfn._xlws.FILTER($E175:$H175,($E175:$H175&lt;&gt;"-")*($E175:$H175&lt;&gt;"_"))))*('4.P G-WM'!$E$1:$E$107=$J175)),1)</f>
        <v>A03AF037-00002</v>
      </c>
      <c r="L175" s="257" t="str" cm="1">
        <f t="array" ref="L175">INDEX(_xlfn._xlws.FILTER('4.P G-WM'!$G$1:$G$107,('4.P G-WM'!$D$1:$D$107=(_xlfn._xlws.FILTER($E175:$H175,($E175:$H175&lt;&gt;"-")*($E175:$H175&lt;&gt;"_"))))*('4.P G-WM'!$E$1:$E$107=$J175)),1)</f>
        <v xml:space="preserve">A03AF037-00002 Concrete Work Superstructure Work Rebar Work Deformed Bar (Non-Coat.)  400MPa&lt;Fy≤470MPa     </v>
      </c>
      <c r="M175" s="257" t="str" cm="1">
        <f t="array" ref="M175">INDEX(_xlfn._xlws.FILTER('4.P G-WM'!$H$1:$H$107,('4.P G-WM'!$D$1:$D$107=(_xlfn._xlws.FILTER($E175:$H175,($E175:$H175&lt;&gt;"-")*($E175:$H175&lt;&gt;"_"))))*('4.P G-WM'!$E$1:$E$107=$J175)),1)</f>
        <v>420MPa</v>
      </c>
      <c r="N175" s="257" t="str" cm="1">
        <f t="array" ref="N175">INDEX(_xlfn._xlws.FILTER('4.P G-WM'!$I$1:$I$107,('4.P G-WM'!$D$1:$D$107=(_xlfn._xlws.FILTER($E175:$H175,($E175:$H175&lt;&gt;"-")*($E175:$H175&lt;&gt;"_"))))*('4.P G-WM'!$E$1:$E$107=$J175)),1)</f>
        <v>TON</v>
      </c>
      <c r="O175" s="258">
        <v>20.889479999999999</v>
      </c>
      <c r="P175" s="259" t="str" cm="1">
        <f t="array" ref="P175">INDEX('3.S Family'!$L$1:$AH$200,MIN(IF(('3.S Family'!$L$1:$L$200=$P$171),ROW('3.S Family'!$L$1:$L$200))),MATCH($J175,'3.S Family'!$18:$18,0)-11)</f>
        <v>=V*RE</v>
      </c>
      <c r="Q175" s="260"/>
      <c r="R175" s="69"/>
    </row>
    <row r="176" spans="1:18" ht="30" customHeight="1">
      <c r="A176" s="218" t="s">
        <v>762</v>
      </c>
      <c r="B176" s="218" t="s">
        <v>762</v>
      </c>
      <c r="C176" s="236">
        <v>3.5</v>
      </c>
      <c r="D176" s="267" t="str">
        <f>VLOOKUP($C176,'3.S Family'!$D$7:$L$96,2,FALSE)</f>
        <v>H_WA_AR B02_Ext Wall RC-UG</v>
      </c>
      <c r="E176" s="271" t="str">
        <f>VLOOKUP($C176,'3.S Family'!$D$7:$L$96,4,FALSE)</f>
        <v>RC-UG</v>
      </c>
      <c r="F176" s="92" t="str">
        <f>VLOOKUP($C176,'3.S Family'!$D$7:$L$96,5,FALSE)</f>
        <v>UG-PT</v>
      </c>
      <c r="G176" s="92" t="str">
        <f>VLOOKUP($C176,'3.S Family'!$D$7:$L$96,6,FALSE)</f>
        <v>-</v>
      </c>
      <c r="H176" s="92" t="str">
        <f>VLOOKUP($C176,'3.S Family'!$D$7:$L$96,7,FALSE)</f>
        <v>-</v>
      </c>
      <c r="I176" s="284" t="str">
        <f>VLOOKUP($C176,'3.S Family'!$D$7:$L$96,8,FALSE)</f>
        <v>-</v>
      </c>
      <c r="J176" s="271"/>
      <c r="K176" s="272"/>
      <c r="L176" s="273" t="str">
        <f>_xlfn.TEXTJOIN(",     ", TRUE, E176:I176)</f>
        <v>RC-UG,     UG-PT,     -,     -,     -</v>
      </c>
      <c r="M176" s="92"/>
      <c r="N176" s="92"/>
      <c r="O176" s="274"/>
      <c r="P176" s="92" t="str">
        <f>VLOOKUP($C176,'3.S Family'!$D$7:$L$96,9,FALSE)</f>
        <v>Q3.5</v>
      </c>
      <c r="Q176" s="275"/>
      <c r="R176" s="69"/>
    </row>
    <row r="177" spans="1:18" ht="30" customHeight="1">
      <c r="A177" s="242" t="b">
        <v>1</v>
      </c>
      <c r="B177" s="242" t="b">
        <f>IF(A177=TRUE, TRUE, FALSE)</f>
        <v>1</v>
      </c>
      <c r="C177" s="230"/>
      <c r="D177" s="263" t="s">
        <v>826</v>
      </c>
      <c r="E177" s="244"/>
      <c r="F177" s="245"/>
      <c r="G177" s="245"/>
      <c r="H177" s="245"/>
      <c r="I177" s="246"/>
      <c r="J177" s="244"/>
      <c r="K177" s="247"/>
      <c r="L177" s="248"/>
      <c r="M177" s="245"/>
      <c r="N177" s="245"/>
      <c r="O177" s="249"/>
      <c r="P177" s="245"/>
      <c r="Q177" s="250"/>
      <c r="R177" s="69"/>
    </row>
    <row r="178" spans="1:18" ht="30" customHeight="1" outlineLevel="1">
      <c r="A178" s="285"/>
      <c r="B178" s="36" t="b">
        <f>IF(B$177=TRUE, TRUE, FALSE)</f>
        <v>1</v>
      </c>
      <c r="C178" s="251"/>
      <c r="D178" s="252"/>
      <c r="E178" s="253" t="str">
        <f>$E$176</f>
        <v>RC-UG</v>
      </c>
      <c r="F178" s="254" t="s">
        <v>771</v>
      </c>
      <c r="G178" s="254" t="s">
        <v>771</v>
      </c>
      <c r="H178" s="254" t="s">
        <v>771</v>
      </c>
      <c r="I178" s="277"/>
      <c r="J178" s="278" t="s">
        <v>827</v>
      </c>
      <c r="K178" s="257" t="str" cm="1">
        <f t="array" ref="K178">INDEX(_xlfn._xlws.FILTER('4.P G-WM'!$F$1:$F$107,('4.P G-WM'!$D$1:$D$107=(_xlfn._xlws.FILTER($E178:$H178,($E178:$H178&lt;&gt;"-")*($E178:$H178&lt;&gt;"_"))))*('4.P G-WM'!$E$1:$E$107=$J178)),1)</f>
        <v>A03AD032-00018</v>
      </c>
      <c r="L178" s="257" t="str" cm="1">
        <f t="array" ref="L178">INDEX(_xlfn._xlws.FILTER('4.P G-WM'!$G$1:$G$107,('4.P G-WM'!$D$1:$D$107=(_xlfn._xlws.FILTER($E178:$H178,($E178:$H178&lt;&gt;"-")*($E178:$H178&lt;&gt;"_"))))*('4.P G-WM'!$E$1:$E$107=$J178)),1)</f>
        <v xml:space="preserve">A03AD032-00018 Concrete Work Substructure Work Structural Concrete  Cement Type-5 35MPa ≤ F'c (Cylinder Strength)      </v>
      </c>
      <c r="M178" s="257" t="str" cm="1">
        <f t="array" ref="M178">INDEX(_xlfn._xlws.FILTER('4.P G-WM'!$H$1:$H$107,('4.P G-WM'!$D$1:$D$107=(_xlfn._xlws.FILTER($E178:$H178,($E178:$H178&lt;&gt;"-")*($E178:$H178&lt;&gt;"_"))))*('4.P G-WM'!$E$1:$E$107=$J178)),1)</f>
        <v>35MPa</v>
      </c>
      <c r="N178" s="257" t="str" cm="1">
        <f t="array" ref="N178">INDEX(_xlfn._xlws.FILTER('4.P G-WM'!$I$1:$I$107,('4.P G-WM'!$D$1:$D$107=(_xlfn._xlws.FILTER($E178:$H178,($E178:$H178&lt;&gt;"-")*($E178:$H178&lt;&gt;"_"))))*('4.P G-WM'!$E$1:$E$107=$J178)),1)</f>
        <v>M3</v>
      </c>
      <c r="O178" s="258"/>
      <c r="P178" s="259" t="str" cm="1">
        <f t="array" ref="P178">INDEX('3.S Family'!$L$1:$AH$200,MIN(IF(('3.S Family'!$L$1:$L$200=$P$176),ROW('3.S Family'!$L$1:$L$200))),MATCH($J178,'3.S Family'!$18:$18,0)-11)</f>
        <v>=V</v>
      </c>
      <c r="Q178" s="260"/>
      <c r="R178" s="69"/>
    </row>
    <row r="179" spans="1:18" ht="30" customHeight="1" outlineLevel="1">
      <c r="A179" s="285"/>
      <c r="B179" s="36" t="b">
        <f t="shared" ref="B179:B184" si="34">IF(B$177=TRUE, TRUE, FALSE)</f>
        <v>1</v>
      </c>
      <c r="C179" s="251"/>
      <c r="D179" s="252"/>
      <c r="E179" s="253" t="str">
        <f>$E$176</f>
        <v>RC-UG</v>
      </c>
      <c r="F179" s="254" t="s">
        <v>771</v>
      </c>
      <c r="G179" s="254" t="s">
        <v>771</v>
      </c>
      <c r="H179" s="254" t="s">
        <v>771</v>
      </c>
      <c r="I179" s="277"/>
      <c r="J179" s="278" t="s">
        <v>828</v>
      </c>
      <c r="K179" s="257" t="str" cm="1">
        <f t="array" ref="K179">INDEX(_xlfn._xlws.FILTER('4.P G-WM'!$F$1:$F$107,('4.P G-WM'!$D$1:$D$107=(_xlfn._xlws.FILTER($E179:$H179,($E179:$H179&lt;&gt;"-")*($E179:$H179&lt;&gt;"_"))))*('4.P G-WM'!$E$1:$E$107=$J179)),1)</f>
        <v>A03AD035-00001</v>
      </c>
      <c r="L179" s="257"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7" cm="1">
        <f t="array" ref="M179">INDEX(_xlfn._xlws.FILTER('4.P G-WM'!$H$1:$H$107,('4.P G-WM'!$D$1:$D$107=(_xlfn._xlws.FILTER($E179:$H179,($E179:$H179&lt;&gt;"-")*($E179:$H179&lt;&gt;"_"))))*('4.P G-WM'!$E$1:$E$107=$J179)),1)</f>
        <v>0</v>
      </c>
      <c r="N179" s="257" t="str" cm="1">
        <f t="array" ref="N179">INDEX(_xlfn._xlws.FILTER('4.P G-WM'!$I$1:$I$107,('4.P G-WM'!$D$1:$D$107=(_xlfn._xlws.FILTER($E179:$H179,($E179:$H179&lt;&gt;"-")*($E179:$H179&lt;&gt;"_"))))*('4.P G-WM'!$E$1:$E$107=$J179)),1)</f>
        <v>M2</v>
      </c>
      <c r="O179" s="258"/>
      <c r="P179" s="259" t="str" cm="1">
        <f t="array" ref="P179">INDEX('3.S Family'!$L$1:$AH$200,MIN(IF(('3.S Family'!$L$1:$L$200=$P$176),ROW('3.S Family'!$L$1:$L$200))),MATCH($J179,'3.S Family'!$18:$18,0)-11)</f>
        <v>=2*A</v>
      </c>
      <c r="Q179" s="260"/>
      <c r="R179" s="69"/>
    </row>
    <row r="180" spans="1:18" ht="30" customHeight="1" outlineLevel="1">
      <c r="A180" s="285"/>
      <c r="B180" s="36" t="b">
        <f t="shared" si="34"/>
        <v>1</v>
      </c>
      <c r="C180" s="251"/>
      <c r="D180" s="307"/>
      <c r="E180" s="253" t="str">
        <f>$E$176</f>
        <v>RC-UG</v>
      </c>
      <c r="F180" s="254" t="s">
        <v>771</v>
      </c>
      <c r="G180" s="254" t="s">
        <v>771</v>
      </c>
      <c r="H180" s="254" t="s">
        <v>771</v>
      </c>
      <c r="I180" s="277"/>
      <c r="J180" s="278" t="s">
        <v>829</v>
      </c>
      <c r="K180" s="257" t="str" cm="1">
        <f t="array" ref="K180">INDEX(_xlfn._xlws.FILTER('4.P G-WM'!$F$1:$F$107,('4.P G-WM'!$D$1:$D$107=(_xlfn._xlws.FILTER($E180:$H180,($E180:$H180&lt;&gt;"-")*($E180:$H180&lt;&gt;"_"))))*('4.P G-WM'!$E$1:$E$107=$J180)),1)</f>
        <v>A03AD037-00002</v>
      </c>
      <c r="L180" s="257" t="str" cm="1">
        <f t="array" ref="L180">INDEX(_xlfn._xlws.FILTER('4.P G-WM'!$G$1:$G$107,('4.P G-WM'!$D$1:$D$107=(_xlfn._xlws.FILTER($E180:$H180,($E180:$H180&lt;&gt;"-")*($E180:$H180&lt;&gt;"_"))))*('4.P G-WM'!$E$1:$E$107=$J180)),1)</f>
        <v xml:space="preserve">A03AD037-00002 Concrete Work Substructure Work Rebar Work Deformed Bar (Non-Coat.)  400MPa&lt;Fy≤470MPa     </v>
      </c>
      <c r="M180" s="257" t="str" cm="1">
        <f t="array" ref="M180">INDEX(_xlfn._xlws.FILTER('4.P G-WM'!$H$1:$H$107,('4.P G-WM'!$D$1:$D$107=(_xlfn._xlws.FILTER($E180:$H180,($E180:$H180&lt;&gt;"-")*($E180:$H180&lt;&gt;"_"))))*('4.P G-WM'!$E$1:$E$107=$J180)),1)</f>
        <v>420MPa</v>
      </c>
      <c r="N180" s="257" t="str" cm="1">
        <f t="array" ref="N180">INDEX(_xlfn._xlws.FILTER('4.P G-WM'!$I$1:$I$107,('4.P G-WM'!$D$1:$D$107=(_xlfn._xlws.FILTER($E180:$H180,($E180:$H180&lt;&gt;"-")*($E180:$H180&lt;&gt;"_"))))*('4.P G-WM'!$E$1:$E$107=$J180)),1)</f>
        <v>TON</v>
      </c>
      <c r="O180" s="258"/>
      <c r="P180" s="259" t="str" cm="1">
        <f t="array" ref="P180">INDEX('3.S Family'!$L$1:$AH$200,MIN(IF(('3.S Family'!$L$1:$L$200=$P$176),ROW('3.S Family'!$L$1:$L$200))),MATCH($J180,'3.S Family'!$18:$18,0)-11)</f>
        <v>=V*RE</v>
      </c>
      <c r="Q180" s="260"/>
      <c r="R180" s="69"/>
    </row>
    <row r="181" spans="1:18" ht="30" customHeight="1" outlineLevel="1">
      <c r="A181" s="285"/>
      <c r="B181" s="36" t="b">
        <f t="shared" si="34"/>
        <v>1</v>
      </c>
      <c r="C181" s="251"/>
      <c r="D181" s="307"/>
      <c r="E181" s="253" t="str">
        <f>$E$176</f>
        <v>RC-UG</v>
      </c>
      <c r="F181" s="254" t="s">
        <v>771</v>
      </c>
      <c r="G181" s="254" t="s">
        <v>771</v>
      </c>
      <c r="H181" s="254" t="s">
        <v>771</v>
      </c>
      <c r="I181" s="277"/>
      <c r="J181" s="278" t="s">
        <v>830</v>
      </c>
      <c r="K181" s="257" t="str" cm="1">
        <f t="array" ref="K181">INDEX(_xlfn._xlws.FILTER('4.P G-WM'!$F$1:$F$107,('4.P G-WM'!$D$1:$D$107=(_xlfn._xlws.FILTER($E181:$H181,($E181:$H181&lt;&gt;"-")*($E181:$H181&lt;&gt;"_"))))*('4.P G-WM'!$E$1:$E$107=$J181)),1)</f>
        <v>A03AD034-00013</v>
      </c>
      <c r="L181" s="257"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7" t="str" cm="1">
        <f t="array" ref="M181">INDEX(_xlfn._xlws.FILTER('4.P G-WM'!$H$1:$H$107,('4.P G-WM'!$D$1:$D$107=(_xlfn._xlws.FILTER($E181:$H181,($E181:$H181&lt;&gt;"-")*($E181:$H181&lt;&gt;"_"))))*('4.P G-WM'!$E$1:$E$107=$J181)),1)</f>
        <v>14MPa</v>
      </c>
      <c r="N181" s="257" t="str" cm="1">
        <f t="array" ref="N181">INDEX(_xlfn._xlws.FILTER('4.P G-WM'!$I$1:$I$107,('4.P G-WM'!$D$1:$D$107=(_xlfn._xlws.FILTER($E181:$H181,($E181:$H181&lt;&gt;"-")*($E181:$H181&lt;&gt;"_"))))*('4.P G-WM'!$E$1:$E$107=$J181)),1)</f>
        <v>M3</v>
      </c>
      <c r="O181" s="258"/>
      <c r="P181" s="259" cm="1">
        <f t="array" ref="P181">INDEX('3.S Family'!$L$1:$AH$200,MIN(IF(('3.S Family'!$L$1:$L$200=$P$176),ROW('3.S Family'!$L$1:$L$200))),MATCH($J181,'3.S Family'!$18:$18,0)-11)</f>
        <v>0</v>
      </c>
      <c r="Q181" s="260"/>
      <c r="R181" s="69"/>
    </row>
    <row r="182" spans="1:18" ht="30" customHeight="1" outlineLevel="1">
      <c r="A182" s="285"/>
      <c r="B182" s="36" t="b">
        <f t="shared" si="34"/>
        <v>1</v>
      </c>
      <c r="C182" s="251"/>
      <c r="D182" s="307"/>
      <c r="E182" s="254" t="s">
        <v>771</v>
      </c>
      <c r="F182" s="254" t="str">
        <f>F176</f>
        <v>UG-PT</v>
      </c>
      <c r="G182" s="254" t="s">
        <v>771</v>
      </c>
      <c r="H182" s="254" t="s">
        <v>771</v>
      </c>
      <c r="I182" s="277"/>
      <c r="J182" s="278" t="s">
        <v>831</v>
      </c>
      <c r="K182" s="257" t="str" cm="1">
        <f t="array" ref="K182">INDEX(_xlfn._xlws.FILTER('4.P G-WM'!$F$1:$F$107,('4.P G-WM'!$D$1:$D$107=(_xlfn._xlws.FILTER($E182:$H182,($E182:$H182&lt;&gt;"-")*($E182:$H182&lt;&gt;"_"))))*('4.P G-WM'!$E$1:$E$107=$J182)),1)</f>
        <v>A03AH056-00001</v>
      </c>
      <c r="L182" s="257" t="str" cm="1">
        <f t="array" ref="L182">INDEX(_xlfn._xlws.FILTER('4.P G-WM'!$G$1:$G$107,('4.P G-WM'!$D$1:$D$107=(_xlfn._xlws.FILTER($E182:$H182,($E182:$H182&lt;&gt;"-")*($E182:$H182&lt;&gt;"_"))))*('4.P G-WM'!$E$1:$E$107=$J182)),1)</f>
        <v xml:space="preserve">A03AH056-00001 Concrete Work Concrete Protective Coating (U/G) Bitumen/Bituminous/Asphalt Coating        </v>
      </c>
      <c r="M182" s="257" cm="1">
        <f t="array" ref="M182">INDEX(_xlfn._xlws.FILTER('4.P G-WM'!$H$1:$H$107,('4.P G-WM'!$D$1:$D$107=(_xlfn._xlws.FILTER($E182:$H182,($E182:$H182&lt;&gt;"-")*($E182:$H182&lt;&gt;"_"))))*('4.P G-WM'!$E$1:$E$107=$J182)),1)</f>
        <v>0</v>
      </c>
      <c r="N182" s="257" t="str" cm="1">
        <f t="array" ref="N182">INDEX(_xlfn._xlws.FILTER('4.P G-WM'!$I$1:$I$107,('4.P G-WM'!$D$1:$D$107=(_xlfn._xlws.FILTER($E182:$H182,($E182:$H182&lt;&gt;"-")*($E182:$H182&lt;&gt;"_"))))*('4.P G-WM'!$E$1:$E$107=$J182)),1)</f>
        <v>M2</v>
      </c>
      <c r="O182" s="258"/>
      <c r="P182" s="259" t="str" cm="1">
        <f t="array" ref="P182">INDEX('3.S Family'!$L$1:$AH$200,MIN(IF(('3.S Family'!$L$1:$L$200=$P$176),ROW('3.S Family'!$L$1:$L$200))),MATCH($J182,'3.S Family'!$18:$18,0)-11)</f>
        <v>=A</v>
      </c>
      <c r="Q182" s="260"/>
      <c r="R182" s="69"/>
    </row>
    <row r="183" spans="1:18" ht="30" customHeight="1" outlineLevel="1">
      <c r="A183" s="285"/>
      <c r="B183" s="36" t="b">
        <f t="shared" si="34"/>
        <v>1</v>
      </c>
      <c r="C183" s="251"/>
      <c r="D183" s="307"/>
      <c r="E183" s="254" t="s">
        <v>771</v>
      </c>
      <c r="F183" s="254" t="str">
        <f>F176</f>
        <v>UG-PT</v>
      </c>
      <c r="G183" s="254" t="s">
        <v>771</v>
      </c>
      <c r="H183" s="254" t="s">
        <v>771</v>
      </c>
      <c r="I183" s="277"/>
      <c r="J183" s="278" t="s">
        <v>832</v>
      </c>
      <c r="K183" s="257" t="str" cm="1">
        <f t="array" ref="K183">INDEX(_xlfn._xlws.FILTER('4.P G-WM'!$F$1:$F$107,('4.P G-WM'!$D$1:$D$107=(_xlfn._xlws.FILTER($E183:$H183,($E183:$H183&lt;&gt;"-")*($E183:$H183&lt;&gt;"_"))))*('4.P G-WM'!$E$1:$E$107=$J183)),1)</f>
        <v>A03AH059-00001</v>
      </c>
      <c r="L183" s="257"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7" cm="1">
        <f t="array" ref="M183">INDEX(_xlfn._xlws.FILTER('4.P G-WM'!$H$1:$H$107,('4.P G-WM'!$D$1:$D$107=(_xlfn._xlws.FILTER($E183:$H183,($E183:$H183&lt;&gt;"-")*($E183:$H183&lt;&gt;"_"))))*('4.P G-WM'!$E$1:$E$107=$J183)),1)</f>
        <v>0</v>
      </c>
      <c r="N183" s="257" t="str" cm="1">
        <f t="array" ref="N183">INDEX(_xlfn._xlws.FILTER('4.P G-WM'!$I$1:$I$107,('4.P G-WM'!$D$1:$D$107=(_xlfn._xlws.FILTER($E183:$H183,($E183:$H183&lt;&gt;"-")*($E183:$H183&lt;&gt;"_"))))*('4.P G-WM'!$E$1:$E$107=$J183)),1)</f>
        <v>M2</v>
      </c>
      <c r="O183" s="258"/>
      <c r="P183" s="259" t="str" cm="1">
        <f t="array" ref="P183">INDEX('3.S Family'!$L$1:$AH$200,MIN(IF(('3.S Family'!$L$1:$L$200=$P$176),ROW('3.S Family'!$L$1:$L$200))),MATCH($J183,'3.S Family'!$18:$18,0)-11)</f>
        <v>=A</v>
      </c>
      <c r="Q183" s="260"/>
      <c r="R183" s="69"/>
    </row>
    <row r="184" spans="1:18" ht="30" customHeight="1" outlineLevel="1">
      <c r="A184" s="285"/>
      <c r="B184" s="36" t="b">
        <f t="shared" si="34"/>
        <v>1</v>
      </c>
      <c r="C184" s="281"/>
      <c r="D184" s="302"/>
      <c r="E184" s="254" t="s">
        <v>771</v>
      </c>
      <c r="F184" s="254" t="str">
        <f>F176</f>
        <v>UG-PT</v>
      </c>
      <c r="G184" s="254" t="s">
        <v>771</v>
      </c>
      <c r="H184" s="254" t="s">
        <v>771</v>
      </c>
      <c r="I184" s="277"/>
      <c r="J184" s="278" t="s">
        <v>833</v>
      </c>
      <c r="K184" s="257" t="str" cm="1">
        <f t="array" ref="K184">INDEX(_xlfn._xlws.FILTER('4.P G-WM'!$F$1:$F$107,('4.P G-WM'!$D$1:$D$107=(_xlfn._xlws.FILTER($E184:$H184,($E184:$H184&lt;&gt;"-")*($E184:$H184&lt;&gt;"_"))))*('4.P G-WM'!$E$1:$E$107=$J184)),1)</f>
        <v>A03AH060-00001</v>
      </c>
      <c r="L184" s="257"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7" cm="1">
        <f t="array" ref="M184">INDEX(_xlfn._xlws.FILTER('4.P G-WM'!$H$1:$H$107,('4.P G-WM'!$D$1:$D$107=(_xlfn._xlws.FILTER($E184:$H184,($E184:$H184&lt;&gt;"-")*($E184:$H184&lt;&gt;"_"))))*('4.P G-WM'!$E$1:$E$107=$J184)),1)</f>
        <v>0</v>
      </c>
      <c r="N184" s="257" t="str" cm="1">
        <f t="array" ref="N184">INDEX(_xlfn._xlws.FILTER('4.P G-WM'!$I$1:$I$107,('4.P G-WM'!$D$1:$D$107=(_xlfn._xlws.FILTER($E184:$H184,($E184:$H184&lt;&gt;"-")*($E184:$H184&lt;&gt;"_"))))*('4.P G-WM'!$E$1:$E$107=$J184)),1)</f>
        <v>M2</v>
      </c>
      <c r="O184" s="258"/>
      <c r="P184" s="259" t="str" cm="1">
        <f t="array" ref="P184">INDEX('3.S Family'!$L$1:$AH$200,MIN(IF(('3.S Family'!$L$1:$L$200=$P$176),ROW('3.S Family'!$L$1:$L$200))),MATCH($J184,'3.S Family'!$18:$18,0)-11)</f>
        <v>=A</v>
      </c>
      <c r="Q184" s="260"/>
      <c r="R184" s="69"/>
    </row>
    <row r="185" spans="1:18" ht="30" customHeight="1">
      <c r="A185" s="218" t="s">
        <v>762</v>
      </c>
      <c r="B185" s="218" t="s">
        <v>762</v>
      </c>
      <c r="C185" s="236">
        <v>3.6</v>
      </c>
      <c r="D185" s="267" t="str">
        <f>VLOOKUP($C185,'3.S Family'!$D$7:$L$96,2,FALSE)</f>
        <v>H_WA_AR B02_Ext Wall-MA</v>
      </c>
      <c r="E185" s="271" t="str">
        <f>VLOOKUP($C185,'3.S Family'!$D$7:$L$96,4,FALSE)</f>
        <v>-</v>
      </c>
      <c r="F185" s="92" t="str">
        <f>VLOOKUP($C185,'3.S Family'!$D$7:$L$96,5,FALSE)</f>
        <v>-</v>
      </c>
      <c r="G185" s="92" t="str">
        <f>VLOOKUP($C185,'3.S Family'!$D$7:$L$96,6,FALSE)</f>
        <v>-</v>
      </c>
      <c r="H185" s="92" t="str">
        <f>VLOOKUP($C185,'3.S Family'!$D$7:$L$96,7,FALSE)</f>
        <v>-</v>
      </c>
      <c r="I185" s="308" t="str">
        <f>VLOOKUP($C185,'3.S Family'!$D$7:$L$96,8,FALSE)</f>
        <v>Masonry/Outer Plaster</v>
      </c>
      <c r="J185" s="271"/>
      <c r="K185" s="272"/>
      <c r="L185" s="273" t="str">
        <f>_xlfn.TEXTJOIN(",     ", TRUE, E185:I185)</f>
        <v>-,     -,     -,     -,     Masonry/Outer Plaster</v>
      </c>
      <c r="M185" s="92"/>
      <c r="N185" s="92"/>
      <c r="O185" s="274"/>
      <c r="P185" s="92" t="str">
        <f>VLOOKUP($C185,'3.S Family'!$D$7:$L$96,9,FALSE)</f>
        <v>Q3.6</v>
      </c>
      <c r="Q185" s="275"/>
      <c r="R185" s="69"/>
    </row>
    <row r="186" spans="1:18" ht="30" customHeight="1">
      <c r="A186" s="242" t="b">
        <v>0</v>
      </c>
      <c r="B186" s="242" t="b">
        <f>IF(A186=TRUE, TRUE, FALSE)</f>
        <v>0</v>
      </c>
      <c r="C186" s="230"/>
      <c r="D186" s="263" t="s">
        <v>834</v>
      </c>
      <c r="E186" s="244"/>
      <c r="F186" s="245"/>
      <c r="G186" s="245"/>
      <c r="H186" s="245"/>
      <c r="I186" s="246"/>
      <c r="J186" s="244"/>
      <c r="K186" s="247"/>
      <c r="L186" s="248"/>
      <c r="M186" s="245"/>
      <c r="N186" s="245"/>
      <c r="O186" s="249"/>
      <c r="P186" s="245"/>
      <c r="Q186" s="250"/>
      <c r="R186" s="69"/>
    </row>
    <row r="187" spans="1:18" ht="30" customHeight="1" outlineLevel="1">
      <c r="A187" s="285"/>
      <c r="B187" s="36" t="b">
        <f>IF(B$186=TRUE, TRUE, FALSE)</f>
        <v>0</v>
      </c>
      <c r="C187" s="251"/>
      <c r="D187" s="307"/>
      <c r="E187" s="253" t="s">
        <v>771</v>
      </c>
      <c r="F187" s="254" t="str">
        <f>$F$185</f>
        <v>-</v>
      </c>
      <c r="G187" s="254" t="s">
        <v>161</v>
      </c>
      <c r="H187" s="254" t="s">
        <v>161</v>
      </c>
      <c r="I187" s="277" t="s">
        <v>221</v>
      </c>
      <c r="J187" s="286" t="s">
        <v>673</v>
      </c>
      <c r="K187" s="257" t="str">
        <f>LEFT(L187,14)</f>
        <v>A04AL069-00002</v>
      </c>
      <c r="L187" s="257" t="str" cm="1">
        <f t="array" ref="L187">INDEX(_xlfn._xlws.FILTER('4.P S-WM'!G:G,('4.P S-WM'!$E:$E=$J187)*('4.P S-WM'!$E:$E=$J187)),1)</f>
        <v>A04AL069-00002 Finishing Work Masonry Work Reinforced Concrete Block      w/ All Reinf.(Lath, Steel Tie, Anchor Bar, Mortar, ETC.), Filler, Sealant, Lintel/Sill for Opening, ETC.  100mm&lt;THK≤200mm</v>
      </c>
      <c r="M187" s="257" t="str" cm="1">
        <f t="array" ref="M187">INDEX(_xlfn._xlws.FILTER('4.P S-WM'!H:H,('4.P S-WM'!$E:$E=$J187)*('4.P S-WM'!$E:$E=$J187)),1)</f>
        <v>T=200</v>
      </c>
      <c r="N187" s="257" t="str" cm="1">
        <f t="array" ref="N187">INDEX(_xlfn._xlws.FILTER('4.P S-WM'!I:I,('4.P S-WM'!$E:$E=$J187)*('4.P S-WM'!$E:$E=$J187)),1)</f>
        <v>M2</v>
      </c>
      <c r="O187" s="258"/>
      <c r="P187" s="259" t="e" cm="1">
        <f t="array" ref="P187">INDEX('3.S Family'!$L$1:$AH$200,MIN(IF(('3.S Family'!$L$1:$L$200=$P$185),ROW('3.S Family'!$L$1:$L$200))),MATCH($J187,'3.S Family'!$18:$18,0)-11)</f>
        <v>#N/A</v>
      </c>
      <c r="Q187" s="260"/>
      <c r="R187" s="69"/>
    </row>
    <row r="188" spans="1:18" ht="30" customHeight="1" outlineLevel="1">
      <c r="A188" s="285"/>
      <c r="B188" s="36" t="b">
        <f>IF(B$186=TRUE, TRUE, FALSE)</f>
        <v>0</v>
      </c>
      <c r="C188" s="281"/>
      <c r="D188" s="302"/>
      <c r="E188" s="253" t="s">
        <v>161</v>
      </c>
      <c r="F188" s="254" t="s">
        <v>161</v>
      </c>
      <c r="G188" s="254" t="s">
        <v>161</v>
      </c>
      <c r="H188" s="254" t="s">
        <v>161</v>
      </c>
      <c r="I188" s="288" t="s">
        <v>671</v>
      </c>
      <c r="J188" s="289" t="s">
        <v>671</v>
      </c>
      <c r="K188" s="257" t="str">
        <f>LEFT(L188,14)</f>
        <v>A04AT198-00001</v>
      </c>
      <c r="L188" s="257" t="str" cm="1">
        <f t="array" ref="L188">INDEX(_xlfn._xlws.FILTER('4.P S-WM'!G:G,('4.P S-WM'!$E:$E=$J188)*('4.P S-WM'!$E:$E=$J188)),1)</f>
        <v xml:space="preserve">A04AT198-00001 Finishing Work Plastering Work Plastering     for External Masonry Wall   </v>
      </c>
      <c r="M188" s="257" cm="1">
        <f t="array" ref="M188">INDEX(_xlfn._xlws.FILTER('4.P S-WM'!H:H,('4.P S-WM'!$E:$E=$J188)*('4.P S-WM'!$E:$E=$J188)),1)</f>
        <v>0</v>
      </c>
      <c r="N188" s="257" t="str" cm="1">
        <f t="array" ref="N188">INDEX(_xlfn._xlws.FILTER('4.P S-WM'!I:I,('4.P S-WM'!$E:$E=$J188)*('4.P S-WM'!$E:$E=$J188)),1)</f>
        <v>M2</v>
      </c>
      <c r="O188" s="258"/>
      <c r="P188" s="259" t="str" cm="1">
        <f t="array" ref="P188">INDEX('3.S Family'!$L$1:$AH$200,MIN(IF(('3.S Family'!$L$1:$L$200=$P$185),ROW('3.S Family'!$L$1:$L$200))),MATCH($I188,'3.S Family'!$18:$18,0)-11)</f>
        <v>=A</v>
      </c>
      <c r="Q188" s="260"/>
      <c r="R188" s="69"/>
    </row>
    <row r="189" spans="1:18" ht="30" customHeight="1">
      <c r="A189" s="218" t="s">
        <v>762</v>
      </c>
      <c r="B189" s="218" t="s">
        <v>762</v>
      </c>
      <c r="C189" s="236">
        <v>3.7</v>
      </c>
      <c r="D189" s="267" t="str">
        <f>VLOOKUP($C189,'3.S Family'!$D$7:$L$96,2,FALSE)</f>
        <v>H_WA_AR B02_Ext Wall DY-IN</v>
      </c>
      <c r="E189" s="271" t="str">
        <f>VLOOKUP($C189,'3.S Family'!$D$7:$L$96,4,FALSE)</f>
        <v>-</v>
      </c>
      <c r="F189" s="92" t="str">
        <f>VLOOKUP($C189,'3.S Family'!$D$7:$L$96,5,FALSE)</f>
        <v>-</v>
      </c>
      <c r="G189" s="92" t="str">
        <f>VLOOKUP($C189,'3.S Family'!$D$7:$L$96,6,FALSE)</f>
        <v>-</v>
      </c>
      <c r="H189" s="92" t="str">
        <f>VLOOKUP($C189,'3.S Family'!$D$7:$L$96,7,FALSE)</f>
        <v>-</v>
      </c>
      <c r="I189" s="284" t="str">
        <f>VLOOKUP($C189,'3.S Family'!$D$7:$L$96,8,FALSE)</f>
        <v>Gypsum Liner</v>
      </c>
      <c r="J189" s="271"/>
      <c r="K189" s="272"/>
      <c r="L189" s="273" t="str">
        <f>_xlfn.TEXTJOIN(",     ", TRUE, E189:I189)</f>
        <v>-,     -,     -,     -,     Gypsum Liner</v>
      </c>
      <c r="M189" s="92"/>
      <c r="N189" s="92"/>
      <c r="O189" s="274"/>
      <c r="P189" s="92" t="str">
        <f>VLOOKUP($C189,'3.S Family'!$D$7:$L$96,9,FALSE)</f>
        <v>Q3.7</v>
      </c>
      <c r="Q189" s="275"/>
      <c r="R189" s="69"/>
    </row>
    <row r="190" spans="1:18" ht="30" customHeight="1">
      <c r="A190" s="242" t="b">
        <v>0</v>
      </c>
      <c r="B190" s="242" t="b">
        <f>IF(A190=TRUE, TRUE, FALSE)</f>
        <v>0</v>
      </c>
      <c r="C190" s="230"/>
      <c r="D190" s="263" t="s">
        <v>835</v>
      </c>
      <c r="E190" s="244"/>
      <c r="F190" s="245"/>
      <c r="G190" s="245"/>
      <c r="H190" s="245"/>
      <c r="I190" s="246"/>
      <c r="J190" s="244"/>
      <c r="K190" s="247"/>
      <c r="L190" s="248"/>
      <c r="M190" s="245"/>
      <c r="N190" s="245"/>
      <c r="O190" s="249"/>
      <c r="P190" s="245"/>
      <c r="Q190" s="250"/>
      <c r="R190" s="69"/>
    </row>
    <row r="191" spans="1:18" ht="30" customHeight="1" outlineLevel="1">
      <c r="A191" s="285"/>
      <c r="B191" s="36" t="b">
        <f>IF(B$190=TRUE, TRUE, FALSE)</f>
        <v>0</v>
      </c>
      <c r="C191" s="251"/>
      <c r="D191" s="252"/>
      <c r="E191" s="253" t="s">
        <v>161</v>
      </c>
      <c r="F191" s="254" t="s">
        <v>161</v>
      </c>
      <c r="G191" s="254" t="s">
        <v>161</v>
      </c>
      <c r="H191" s="254" t="s">
        <v>161</v>
      </c>
      <c r="I191" s="277" t="s">
        <v>216</v>
      </c>
      <c r="J191" s="286" t="s">
        <v>216</v>
      </c>
      <c r="K191" s="257" t="str">
        <f>LEFT(L191,14)</f>
        <v>A04AS176-00003</v>
      </c>
      <c r="L191" s="257"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7" cm="1">
        <f t="array" ref="M191">INDEX(_xlfn._xlws.FILTER('4.P S-WM'!H:H,('4.P S-WM'!$E:$E=$J191)*('4.P S-WM'!$E:$E=$J191)),1)</f>
        <v>0</v>
      </c>
      <c r="N191" s="257" t="str" cm="1">
        <f t="array" ref="N191">INDEX(_xlfn._xlws.FILTER('4.P S-WM'!I:I,('4.P S-WM'!$E:$E=$J191)*('4.P S-WM'!$E:$E=$J191)),1)</f>
        <v>M2</v>
      </c>
      <c r="O191" s="258"/>
      <c r="P191" s="259" t="str" cm="1">
        <f t="array" ref="P191">INDEX('3.S Family'!$L$1:$AH$200,MIN(IF(('3.S Family'!$L$1:$L$200=$P$189),ROW('3.S Family'!$L$1:$L$200))),MATCH($I191,'3.S Family'!$18:$18,0)-11)</f>
        <v>=A</v>
      </c>
      <c r="Q191" s="260"/>
      <c r="R191" s="69"/>
    </row>
    <row r="192" spans="1:18" ht="30" customHeight="1">
      <c r="A192" s="242" t="b">
        <v>1</v>
      </c>
      <c r="B192" s="242" t="b">
        <f>IF(A192=TRUE, TRUE, FALSE)</f>
        <v>1</v>
      </c>
      <c r="C192" s="230"/>
      <c r="D192" s="263" t="s">
        <v>836</v>
      </c>
      <c r="E192" s="244"/>
      <c r="F192" s="245"/>
      <c r="G192" s="245"/>
      <c r="H192" s="245"/>
      <c r="I192" s="246"/>
      <c r="J192" s="244"/>
      <c r="K192" s="247"/>
      <c r="L192" s="248"/>
      <c r="M192" s="245"/>
      <c r="N192" s="245"/>
      <c r="O192" s="249"/>
      <c r="P192" s="245"/>
      <c r="Q192" s="250"/>
      <c r="R192" s="69"/>
    </row>
    <row r="193" spans="1:18" ht="30" customHeight="1" outlineLevel="1">
      <c r="A193" s="285"/>
      <c r="B193" s="36" t="b">
        <f>IF(B$192=TRUE, TRUE, FALSE)</f>
        <v>1</v>
      </c>
      <c r="C193" s="251"/>
      <c r="D193" s="252"/>
      <c r="E193" s="253" t="s">
        <v>161</v>
      </c>
      <c r="F193" s="254" t="s">
        <v>161</v>
      </c>
      <c r="G193" s="254" t="s">
        <v>161</v>
      </c>
      <c r="H193" s="254" t="s">
        <v>161</v>
      </c>
      <c r="I193" s="277" t="s">
        <v>216</v>
      </c>
      <c r="J193" s="286" t="s">
        <v>216</v>
      </c>
      <c r="K193" s="257" t="str">
        <f>LEFT(L193,14)</f>
        <v>A04AS176-00003</v>
      </c>
      <c r="L193" s="257"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7" cm="1">
        <f t="array" ref="M193">INDEX(_xlfn._xlws.FILTER('4.P S-WM'!H:H,('4.P S-WM'!$E:$E=$J193)*('4.P S-WM'!$E:$E=$J193)),1)</f>
        <v>0</v>
      </c>
      <c r="N193" s="257" t="str" cm="1">
        <f t="array" ref="N193">INDEX(_xlfn._xlws.FILTER('4.P S-WM'!I:I,('4.P S-WM'!$E:$E=$J193)*('4.P S-WM'!$E:$E=$J193)),1)</f>
        <v>M2</v>
      </c>
      <c r="O193" s="258">
        <v>1073.442</v>
      </c>
      <c r="P193" s="259" t="str" cm="1">
        <f t="array" ref="P193">INDEX('3.S Family'!$L$1:$AH$200,MIN(IF(('3.S Family'!$L$1:$L$200=$P$189),ROW('3.S Family'!$L$1:$L$200))),MATCH($I193,'3.S Family'!$18:$18,0)-11)</f>
        <v>=A</v>
      </c>
      <c r="Q193" s="260"/>
      <c r="R193" s="69"/>
    </row>
    <row r="194" spans="1:18" ht="30" customHeight="1" outlineLevel="1">
      <c r="A194" s="285"/>
      <c r="B194" s="36" t="b">
        <f>IF(B$192=TRUE, TRUE, FALSE)</f>
        <v>1</v>
      </c>
      <c r="C194" s="251"/>
      <c r="D194" s="252"/>
      <c r="E194" s="253" t="s">
        <v>161</v>
      </c>
      <c r="F194" s="254" t="s">
        <v>161</v>
      </c>
      <c r="G194" s="254" t="s">
        <v>161</v>
      </c>
      <c r="H194" s="254" t="s">
        <v>161</v>
      </c>
      <c r="I194" s="255" t="s">
        <v>71</v>
      </c>
      <c r="J194" s="286" t="s">
        <v>71</v>
      </c>
      <c r="K194" s="257" t="str">
        <f>LEFT(L194,14)</f>
        <v>A04AL012-00001</v>
      </c>
      <c r="L194" s="257" t="str" cm="1">
        <f t="array" ref="L194">INDEX(_xlfn._xlws.FILTER('4.P S-WM'!G:G,('4.P S-WM'!$E:$E=$J194)*('4.P S-WM'!$E:$E=$J194)),1)</f>
        <v xml:space="preserve">A04AL012-00001 Finishing Work Masonry Work PE Sheet (Vapor Barrier)        </v>
      </c>
      <c r="M194" s="257" cm="1">
        <f t="array" ref="M194">INDEX(_xlfn._xlws.FILTER('4.P S-WM'!H:H,('4.P S-WM'!$E:$E=$J194)*('4.P S-WM'!$E:$E=$J194)),1)</f>
        <v>0</v>
      </c>
      <c r="N194" s="257" t="str" cm="1">
        <f t="array" ref="N194">INDEX(_xlfn._xlws.FILTER('4.P S-WM'!I:I,('4.P S-WM'!$E:$E=$J194)*('4.P S-WM'!$E:$E=$J194)),1)</f>
        <v>M2</v>
      </c>
      <c r="O194" s="258">
        <v>1073.442</v>
      </c>
      <c r="P194" s="259" t="str" cm="1">
        <f t="array" ref="P194">INDEX('3.S Family'!$L$1:$AH$200,MIN(IF(('3.S Family'!$L$1:$L$200=$P$189),ROW('3.S Family'!$L$1:$L$200))),MATCH($I194,'3.S Family'!$18:$18,0)-11)</f>
        <v>=A</v>
      </c>
      <c r="Q194" s="260"/>
      <c r="R194" s="69"/>
    </row>
    <row r="195" spans="1:18" ht="30" customHeight="1">
      <c r="A195" s="218" t="s">
        <v>762</v>
      </c>
      <c r="B195" s="218" t="s">
        <v>762</v>
      </c>
      <c r="C195" s="236">
        <v>3.8</v>
      </c>
      <c r="D195" s="267" t="str">
        <f>VLOOKUP($C195,'3.S Family'!$D$7:$L$96,2,FALSE)</f>
        <v>H_WA_AR B02_Ext Wall-Fence</v>
      </c>
      <c r="E195" s="271" t="str">
        <f>VLOOKUP($C195,'3.S Family'!$D$7:$L$96,4,FALSE)</f>
        <v>-</v>
      </c>
      <c r="F195" s="92" t="str">
        <f>VLOOKUP($C195,'3.S Family'!$D$7:$L$96,5,FALSE)</f>
        <v>-</v>
      </c>
      <c r="G195" s="92" t="str">
        <f>VLOOKUP($C195,'3.S Family'!$D$7:$L$96,6,FALSE)</f>
        <v>-</v>
      </c>
      <c r="H195" s="92" t="str">
        <f>VLOOKUP($C195,'3.S Family'!$D$7:$L$96,7,FALSE)</f>
        <v>-</v>
      </c>
      <c r="I195" s="284" t="str">
        <f>VLOOKUP($C195,'3.S Family'!$D$7:$L$96,8,FALSE)</f>
        <v>Fence</v>
      </c>
      <c r="J195" s="271"/>
      <c r="K195" s="272"/>
      <c r="L195" s="273" t="str">
        <f>_xlfn.TEXTJOIN(",     ", TRUE, E195:I195)</f>
        <v>-,     -,     -,     -,     Fence</v>
      </c>
      <c r="M195" s="92"/>
      <c r="N195" s="92"/>
      <c r="O195" s="274"/>
      <c r="P195" s="92" t="str">
        <f>VLOOKUP($C195,'3.S Family'!$D$7:$L$96,9,FALSE)</f>
        <v>Q3.8</v>
      </c>
      <c r="Q195" s="275"/>
      <c r="R195" s="69"/>
    </row>
    <row r="196" spans="1:18" ht="30" customHeight="1">
      <c r="A196" s="242" t="b">
        <v>0</v>
      </c>
      <c r="B196" s="242" t="b">
        <f>IF(A196=TRUE, TRUE, FALSE)</f>
        <v>0</v>
      </c>
      <c r="C196" s="230"/>
      <c r="D196" s="309" t="s">
        <v>837</v>
      </c>
      <c r="E196" s="244"/>
      <c r="F196" s="245"/>
      <c r="G196" s="245"/>
      <c r="H196" s="245"/>
      <c r="I196" s="246"/>
      <c r="J196" s="244"/>
      <c r="K196" s="247"/>
      <c r="L196" s="248"/>
      <c r="M196" s="245"/>
      <c r="N196" s="245"/>
      <c r="O196" s="249"/>
      <c r="P196" s="245"/>
      <c r="Q196" s="250"/>
      <c r="R196" s="69"/>
    </row>
    <row r="197" spans="1:18" ht="30" customHeight="1" outlineLevel="1">
      <c r="A197" s="285"/>
      <c r="B197" s="36" t="b">
        <f>IF(B$196=TRUE, TRUE, FALSE)</f>
        <v>0</v>
      </c>
      <c r="C197" s="281"/>
      <c r="D197" s="309"/>
      <c r="E197" s="253" t="s">
        <v>161</v>
      </c>
      <c r="F197" s="254" t="s">
        <v>161</v>
      </c>
      <c r="G197" s="254" t="s">
        <v>161</v>
      </c>
      <c r="H197" s="254" t="s">
        <v>161</v>
      </c>
      <c r="I197" s="288" t="s">
        <v>838</v>
      </c>
      <c r="J197" s="289" t="s">
        <v>838</v>
      </c>
      <c r="K197" s="257" t="str">
        <f>LEFT(L197,14)</f>
        <v>A04AV212-00001</v>
      </c>
      <c r="L197" s="257" t="str" cm="1">
        <f t="array" ref="L197">INDEX(_xlfn._xlws.FILTER('4.P S-WM'!G:G,('4.P S-WM'!$E:$E=$J197)*('4.P S-WM'!$E:$E=$J197)),1)</f>
        <v>A04AV212-00001 Finishing Work Misc. Work Chain Link Fence (Fixed Type) Self-Standing Type w/ Steel Frame     w/ Fixing Accessories  1500mm≤H&lt;2000mm</v>
      </c>
      <c r="M197" s="257" cm="1">
        <f t="array" ref="M197">INDEX(_xlfn._xlws.FILTER('4.P S-WM'!H:H,('4.P S-WM'!$E:$E=$J197)*('4.P S-WM'!$E:$E=$J197)),1)</f>
        <v>0</v>
      </c>
      <c r="N197" s="257" t="str" cm="1">
        <f t="array" ref="N197">INDEX(_xlfn._xlws.FILTER('4.P S-WM'!I:I,('4.P S-WM'!$E:$E=$J197)*('4.P S-WM'!$E:$E=$J197)),1)</f>
        <v>M2</v>
      </c>
      <c r="O197" s="258"/>
      <c r="P197" s="259" t="str" cm="1">
        <f t="array" ref="P197">INDEX('3.S Family'!$L$1:$AH$200,MIN(IF(('3.S Family'!$L$1:$L$200=$P$195),ROW('3.S Family'!$L$1:$L$200))),MATCH($I197,'3.S Family'!$18:$18,0)-11)</f>
        <v>=A</v>
      </c>
      <c r="Q197" s="260"/>
      <c r="R197" s="69"/>
    </row>
    <row r="198" spans="1:18" ht="30" customHeight="1">
      <c r="A198" s="218" t="s">
        <v>762</v>
      </c>
      <c r="B198" s="218" t="s">
        <v>762</v>
      </c>
      <c r="C198" s="236">
        <v>3.9</v>
      </c>
      <c r="D198" s="267" t="str">
        <f>VLOOKUP($C198,'3.S Family'!$D$7:$L$96,2,FALSE)</f>
        <v>H_WA_AR B02_Ext Wall Panel-SW</v>
      </c>
      <c r="E198" s="271" t="str">
        <f>VLOOKUP($C198,'3.S Family'!$D$7:$L$96,4,FALSE)</f>
        <v>-</v>
      </c>
      <c r="F198" s="92" t="str">
        <f>VLOOKUP($C198,'3.S Family'!$D$7:$L$96,5,FALSE)</f>
        <v>-</v>
      </c>
      <c r="G198" s="92" t="str">
        <f>VLOOKUP($C198,'3.S Family'!$D$7:$L$96,6,FALSE)</f>
        <v>-</v>
      </c>
      <c r="H198" s="92" t="str">
        <f>VLOOKUP($C198,'3.S Family'!$D$7:$L$96,7,FALSE)</f>
        <v>-</v>
      </c>
      <c r="I198" s="284" t="str">
        <f>VLOOKUP($C198,'3.S Family'!$D$7:$L$96,8,FALSE)</f>
        <v>Sandwich Panel</v>
      </c>
      <c r="J198" s="271"/>
      <c r="K198" s="272"/>
      <c r="L198" s="273" t="str">
        <f>_xlfn.TEXTJOIN(",     ", TRUE, E198:I198)</f>
        <v>-,     -,     -,     -,     Sandwich Panel</v>
      </c>
      <c r="M198" s="92"/>
      <c r="N198" s="92"/>
      <c r="O198" s="274"/>
      <c r="P198" s="92" t="str">
        <f>VLOOKUP($C198,'3.S Family'!$D$7:$L$96,9,FALSE)</f>
        <v>Q3.9</v>
      </c>
      <c r="Q198" s="275"/>
      <c r="R198" s="69"/>
    </row>
    <row r="199" spans="1:18" ht="30" customHeight="1">
      <c r="A199" s="242" t="b">
        <v>0</v>
      </c>
      <c r="B199" s="242" t="b">
        <f>IF(A199=TRUE, TRUE, FALSE)</f>
        <v>0</v>
      </c>
      <c r="C199" s="230"/>
      <c r="D199" s="309" t="s">
        <v>839</v>
      </c>
      <c r="E199" s="244"/>
      <c r="F199" s="245"/>
      <c r="G199" s="245"/>
      <c r="H199" s="245"/>
      <c r="I199" s="246"/>
      <c r="J199" s="244"/>
      <c r="K199" s="247"/>
      <c r="L199" s="248"/>
      <c r="M199" s="245"/>
      <c r="N199" s="245"/>
      <c r="O199" s="249"/>
      <c r="P199" s="245"/>
      <c r="Q199" s="250"/>
      <c r="R199" s="69"/>
    </row>
    <row r="200" spans="1:18" ht="30" customHeight="1" outlineLevel="1">
      <c r="A200" s="285"/>
      <c r="B200" s="36" t="b">
        <f>IF(B$199=TRUE, TRUE, FALSE)</f>
        <v>0</v>
      </c>
      <c r="C200" s="281"/>
      <c r="D200" s="309"/>
      <c r="E200" s="253" t="s">
        <v>161</v>
      </c>
      <c r="F200" s="254" t="s">
        <v>161</v>
      </c>
      <c r="G200" s="254" t="s">
        <v>161</v>
      </c>
      <c r="H200" s="254" t="s">
        <v>161</v>
      </c>
      <c r="I200" s="288" t="s">
        <v>219</v>
      </c>
      <c r="J200" s="289" t="s">
        <v>698</v>
      </c>
      <c r="K200" s="257" t="str">
        <f>LEFT(L200,14)</f>
        <v>A05ZZ200-00001</v>
      </c>
      <c r="L200" s="257"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7" cm="1">
        <f t="array" ref="M200">INDEX(_xlfn._xlws.FILTER('4.P S-WM'!H:H,('4.P S-WM'!$E:$E=$J200)*('4.P S-WM'!$E:$E=$J200)),1)</f>
        <v>0</v>
      </c>
      <c r="N200" s="257" t="str" cm="1">
        <f t="array" ref="N200">INDEX(_xlfn._xlws.FILTER('4.P S-WM'!I:I,('4.P S-WM'!$E:$E=$J200)*('4.P S-WM'!$E:$E=$J200)),1)</f>
        <v>M2</v>
      </c>
      <c r="O200" s="258"/>
      <c r="P200" s="259" t="str" cm="1">
        <f t="array" ref="P200">INDEX('3.S Family'!$L$1:$AH$200,MIN(IF(('3.S Family'!$L$1:$L$200=$P$198),ROW('3.S Family'!$L$1:$L$200))),MATCH($I200,'3.S Family'!$18:$18,0)-11)</f>
        <v>=A</v>
      </c>
      <c r="Q200" s="260"/>
      <c r="R200" s="69"/>
    </row>
    <row r="201" spans="1:18" ht="30" customHeight="1">
      <c r="A201" s="218" t="s">
        <v>762</v>
      </c>
      <c r="B201" s="218" t="s">
        <v>762</v>
      </c>
      <c r="C201" s="236" t="s">
        <v>252</v>
      </c>
      <c r="D201" s="267" t="str">
        <f>VLOOKUP($C201,'3.S Family'!$D$7:$L$96,2,FALSE)</f>
        <v>H_WA_AR B02_Ext Wall Panel-SG</v>
      </c>
      <c r="E201" s="271" t="str">
        <f>VLOOKUP($C201,'3.S Family'!$D$7:$L$96,4,FALSE)</f>
        <v>-</v>
      </c>
      <c r="F201" s="92" t="str">
        <f>VLOOKUP($C201,'3.S Family'!$D$7:$L$96,5,FALSE)</f>
        <v>-</v>
      </c>
      <c r="G201" s="92" t="str">
        <f>VLOOKUP($C201,'3.S Family'!$D$7:$L$96,6,FALSE)</f>
        <v>-</v>
      </c>
      <c r="H201" s="92" t="str">
        <f>VLOOKUP($C201,'3.S Family'!$D$7:$L$96,7,FALSE)</f>
        <v>-</v>
      </c>
      <c r="I201" s="284" t="str">
        <f>VLOOKUP($C201,'3.S Family'!$D$7:$L$96,8,FALSE)</f>
        <v>Single Sheet</v>
      </c>
      <c r="J201" s="271"/>
      <c r="K201" s="272"/>
      <c r="L201" s="273" t="str">
        <f>_xlfn.TEXTJOIN(",     ", TRUE, E201:I201)</f>
        <v>-,     -,     -,     -,     Single Sheet</v>
      </c>
      <c r="M201" s="92"/>
      <c r="N201" s="92"/>
      <c r="O201" s="274"/>
      <c r="P201" s="92" t="str">
        <f>VLOOKUP($C201,'3.S Family'!$D$7:$L$96,9,FALSE)</f>
        <v>Q3.10</v>
      </c>
      <c r="Q201" s="275"/>
      <c r="R201" s="69"/>
    </row>
    <row r="202" spans="1:18" ht="30" customHeight="1">
      <c r="A202" s="242" t="b">
        <v>0</v>
      </c>
      <c r="B202" s="242" t="b">
        <f>IF(A202=TRUE, TRUE, FALSE)</f>
        <v>0</v>
      </c>
      <c r="C202" s="230"/>
      <c r="D202" s="309" t="s">
        <v>840</v>
      </c>
      <c r="E202" s="244"/>
      <c r="F202" s="245"/>
      <c r="G202" s="245"/>
      <c r="H202" s="245"/>
      <c r="I202" s="246"/>
      <c r="J202" s="244"/>
      <c r="K202" s="247"/>
      <c r="L202" s="248"/>
      <c r="M202" s="245"/>
      <c r="N202" s="245"/>
      <c r="O202" s="249"/>
      <c r="P202" s="245"/>
      <c r="Q202" s="250"/>
      <c r="R202" s="69"/>
    </row>
    <row r="203" spans="1:18" ht="30" customHeight="1" outlineLevel="1" thickBot="1">
      <c r="A203" s="285"/>
      <c r="B203" s="36" t="b">
        <f>IF(B$202=TRUE, TRUE, FALSE)</f>
        <v>0</v>
      </c>
      <c r="C203" s="281"/>
      <c r="D203" s="309"/>
      <c r="E203" s="253" t="s">
        <v>161</v>
      </c>
      <c r="F203" s="254" t="s">
        <v>161</v>
      </c>
      <c r="G203" s="254" t="s">
        <v>161</v>
      </c>
      <c r="H203" s="254" t="s">
        <v>161</v>
      </c>
      <c r="I203" s="288" t="s">
        <v>220</v>
      </c>
      <c r="J203" s="289" t="s">
        <v>702</v>
      </c>
      <c r="K203" s="257" t="str">
        <f>LEFT(L203,14)</f>
        <v>A05ZZ199-00005</v>
      </c>
      <c r="L203" s="257" t="str" cm="1">
        <f t="array" ref="L203">INDEX(_xlfn._xlws.FILTER('4.P S-WM'!G:G,('4.P S-WM'!$E:$E=$J203)*('4.P S-WM'!$E:$E=$J203)),1)</f>
        <v xml:space="preserve">A05ZZ199-00005 Cladding Work - Single Metal Sheet Corrugated Galvanized Steel Sheet    for Wall w/ Accessories, Flashing  </v>
      </c>
      <c r="M203" s="257" cm="1">
        <f t="array" ref="M203">INDEX(_xlfn._xlws.FILTER('4.P S-WM'!H:H,('4.P S-WM'!$E:$E=$J203)*('4.P S-WM'!$E:$E=$J203)),1)</f>
        <v>0</v>
      </c>
      <c r="N203" s="257" t="str" cm="1">
        <f t="array" ref="N203">INDEX(_xlfn._xlws.FILTER('4.P S-WM'!I:I,('4.P S-WM'!$E:$E=$J203)*('4.P S-WM'!$E:$E=$J203)),1)</f>
        <v>M2</v>
      </c>
      <c r="O203" s="258"/>
      <c r="P203" s="259" t="str" cm="1">
        <f t="array" ref="P203">INDEX('3.S Family'!$L$1:$AH$200,MIN(IF(('3.S Family'!$L$1:$L$200=$P$201),ROW('3.S Family'!$L$1:$L$200))),MATCH($I203,'3.S Family'!$18:$18,0)-11)</f>
        <v>=A</v>
      </c>
      <c r="Q203" s="260"/>
      <c r="R203" s="69"/>
    </row>
    <row r="204" spans="1:18" ht="30" customHeight="1" thickBot="1">
      <c r="A204" s="218" t="s">
        <v>762</v>
      </c>
      <c r="B204" s="218" t="s">
        <v>762</v>
      </c>
      <c r="C204" s="58" t="s">
        <v>255</v>
      </c>
      <c r="D204" s="59"/>
      <c r="E204" s="232"/>
      <c r="F204" s="232"/>
      <c r="G204" s="232"/>
      <c r="H204" s="232"/>
      <c r="I204" s="290"/>
      <c r="J204" s="59"/>
      <c r="K204" s="233"/>
      <c r="L204" s="59"/>
      <c r="M204" s="59"/>
      <c r="N204" s="59"/>
      <c r="O204" s="234"/>
      <c r="P204" s="291"/>
      <c r="Q204" s="292"/>
      <c r="R204" s="69"/>
    </row>
    <row r="205" spans="1:18" ht="30" customHeight="1">
      <c r="A205" s="218" t="s">
        <v>762</v>
      </c>
      <c r="B205" s="218" t="s">
        <v>762</v>
      </c>
      <c r="C205" s="236">
        <v>4.0999999999999996</v>
      </c>
      <c r="D205" s="267" t="str">
        <f>VLOOKUP($C205,'3.S Family'!$D$7:$L$96,2,FALSE)</f>
        <v>H_WA_AR B02_Int Wall DW</v>
      </c>
      <c r="E205" s="268" t="str">
        <f>VLOOKUP($C205,'3.S Family'!$D$7:$L$96,4,FALSE)</f>
        <v>-</v>
      </c>
      <c r="F205" s="269" t="str">
        <f>VLOOKUP($C205,'3.S Family'!$D$7:$L$96,5,FALSE)</f>
        <v>-</v>
      </c>
      <c r="G205" s="269" t="str">
        <f>VLOOKUP($C205,'3.S Family'!$D$7:$L$96,6,FALSE)</f>
        <v>-</v>
      </c>
      <c r="H205" s="269" t="str">
        <f>VLOOKUP($C205,'3.S Family'!$D$7:$L$96,7,FALSE)</f>
        <v>-</v>
      </c>
      <c r="I205" s="293" t="str">
        <f>VLOOKUP($C205,'3.S Family'!$D$7:$L$96,8,FALSE)</f>
        <v>Gypsum Partition</v>
      </c>
      <c r="J205" s="271"/>
      <c r="K205" s="272"/>
      <c r="L205" s="273" t="str">
        <f>_xlfn.TEXTJOIN(",     ", TRUE, E205:I205)</f>
        <v>-,     -,     -,     -,     Gypsum Partition</v>
      </c>
      <c r="M205" s="92"/>
      <c r="N205" s="92"/>
      <c r="O205" s="274"/>
      <c r="P205" s="92" t="str">
        <f>VLOOKUP($C205,'3.S Family'!$D$7:$L$96,9,FALSE)</f>
        <v>Q4.1</v>
      </c>
      <c r="Q205" s="275"/>
      <c r="R205" s="69"/>
    </row>
    <row r="206" spans="1:18" ht="30" customHeight="1">
      <c r="A206" s="242" t="b">
        <v>1</v>
      </c>
      <c r="B206" s="242" t="b">
        <f>IF(A206=TRUE, TRUE, FALSE)</f>
        <v>1</v>
      </c>
      <c r="C206" s="230"/>
      <c r="D206" s="310" t="s">
        <v>841</v>
      </c>
      <c r="E206" s="244"/>
      <c r="F206" s="245"/>
      <c r="G206" s="245"/>
      <c r="H206" s="245"/>
      <c r="I206" s="246"/>
      <c r="J206" s="244"/>
      <c r="K206" s="247"/>
      <c r="L206" s="248"/>
      <c r="M206" s="245"/>
      <c r="N206" s="245"/>
      <c r="O206" s="249"/>
      <c r="P206" s="245"/>
      <c r="Q206" s="250"/>
      <c r="R206" s="69"/>
    </row>
    <row r="207" spans="1:18" ht="40.15" customHeight="1" outlineLevel="1">
      <c r="A207" s="285"/>
      <c r="B207" s="36" t="b">
        <f>IF(B$206=TRUE, TRUE, FALSE)</f>
        <v>1</v>
      </c>
      <c r="C207" s="281"/>
      <c r="D207" s="309"/>
      <c r="E207" s="253" t="s">
        <v>161</v>
      </c>
      <c r="F207" s="254" t="s">
        <v>161</v>
      </c>
      <c r="G207" s="254" t="s">
        <v>161</v>
      </c>
      <c r="H207" s="254" t="s">
        <v>161</v>
      </c>
      <c r="I207" s="277" t="s">
        <v>258</v>
      </c>
      <c r="J207" s="286" t="s">
        <v>258</v>
      </c>
      <c r="K207" s="257" t="str">
        <f>LEFT(L207,14)</f>
        <v>A04AS177-00032</v>
      </c>
      <c r="L207" s="257"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7" cm="1">
        <f t="array" ref="M207">INDEX(_xlfn._xlws.FILTER('4.P S-WM'!H:H,('4.P S-WM'!$E:$E=$J207)*('4.P S-WM'!$E:$E=$J207)),1)</f>
        <v>0</v>
      </c>
      <c r="N207" s="257" t="str" cm="1">
        <f t="array" ref="N207">INDEX(_xlfn._xlws.FILTER('4.P S-WM'!I:I,('4.P S-WM'!$E:$E=$J207)*('4.P S-WM'!$E:$E=$J207)),1)</f>
        <v>M2</v>
      </c>
      <c r="O207" s="258"/>
      <c r="P207" s="259" t="str" cm="1">
        <f t="array" ref="P207">INDEX('3.S Family'!$L$1:$AH$200,MIN(IF(('3.S Family'!$L$1:$L$200=$P$205),ROW('3.S Family'!$L$1:$L$200))),MATCH($I207,'3.S Family'!$31:$31,0)-11)</f>
        <v>=A</v>
      </c>
      <c r="Q207" s="260"/>
      <c r="R207" s="69"/>
    </row>
    <row r="208" spans="1:18" ht="30" customHeight="1">
      <c r="A208" s="218" t="s">
        <v>762</v>
      </c>
      <c r="B208" s="218" t="s">
        <v>762</v>
      </c>
      <c r="C208" s="236">
        <v>4.2</v>
      </c>
      <c r="D208" s="267" t="str">
        <f>VLOOKUP($C208,'3.S Family'!$D$7:$L$96,2,FALSE)</f>
        <v>H_WA_AR B02_Int Wall DW-IN-MA</v>
      </c>
      <c r="E208" s="271" t="str">
        <f>VLOOKUP($C208,'3.S Family'!$D$7:$L$96,4,FALSE)</f>
        <v>-</v>
      </c>
      <c r="F208" s="92" t="str">
        <f>VLOOKUP($C208,'3.S Family'!$D$7:$L$96,5,FALSE)</f>
        <v>IW-DIM</v>
      </c>
      <c r="G208" s="92" t="str">
        <f>VLOOKUP($C208,'3.S Family'!$D$7:$L$96,6,FALSE)</f>
        <v>-</v>
      </c>
      <c r="H208" s="92" t="str">
        <f>VLOOKUP($C208,'3.S Family'!$D$7:$L$96,7,FALSE)</f>
        <v>-</v>
      </c>
      <c r="I208" s="284" t="str">
        <f>VLOOKUP($C208,'3.S Family'!$D$7:$L$96,8,FALSE)</f>
        <v>-</v>
      </c>
      <c r="J208" s="271"/>
      <c r="K208" s="272"/>
      <c r="L208" s="273" t="str">
        <f>_xlfn.TEXTJOIN(",     ", TRUE, E208:I208)</f>
        <v>-,     IW-DIM,     -,     -,     -</v>
      </c>
      <c r="M208" s="92"/>
      <c r="N208" s="92"/>
      <c r="O208" s="274"/>
      <c r="P208" s="92" t="str">
        <f>VLOOKUP($C208,'3.S Family'!$D$7:$L$96,9,FALSE)</f>
        <v>Q4.2</v>
      </c>
      <c r="Q208" s="275"/>
      <c r="R208" s="69"/>
    </row>
    <row r="209" spans="1:18" ht="30" customHeight="1">
      <c r="A209" s="242" t="b">
        <v>0</v>
      </c>
      <c r="B209" s="242" t="b">
        <f>IF(A209=TRUE, TRUE, FALSE)</f>
        <v>0</v>
      </c>
      <c r="C209" s="230"/>
      <c r="D209" s="263" t="s">
        <v>842</v>
      </c>
      <c r="E209" s="244"/>
      <c r="F209" s="245"/>
      <c r="G209" s="245"/>
      <c r="H209" s="245"/>
      <c r="I209" s="246"/>
      <c r="J209" s="244"/>
      <c r="K209" s="247"/>
      <c r="L209" s="248"/>
      <c r="M209" s="245"/>
      <c r="N209" s="245"/>
      <c r="O209" s="249"/>
      <c r="P209" s="245"/>
      <c r="Q209" s="250"/>
      <c r="R209" s="69"/>
    </row>
    <row r="210" spans="1:18" ht="40.15" customHeight="1" outlineLevel="1">
      <c r="A210" s="285"/>
      <c r="B210" s="36" t="b">
        <f>IF(B$209=TRUE, TRUE, FALSE)</f>
        <v>0</v>
      </c>
      <c r="C210" s="251"/>
      <c r="D210" s="252"/>
      <c r="E210" s="253" t="s">
        <v>161</v>
      </c>
      <c r="F210" s="254" t="str">
        <f>$F$208</f>
        <v>IW-DIM</v>
      </c>
      <c r="G210" s="254" t="s">
        <v>161</v>
      </c>
      <c r="H210" s="254" t="s">
        <v>161</v>
      </c>
      <c r="I210" s="277"/>
      <c r="J210" s="278" t="str" cm="1">
        <f t="array" ref="J210">INDEX('4.P G-WM'!$E$1:$E$107,MATCH(_xlfn._xlws.FILTER(E210:H210,(E210:H210&lt;&gt;"-")*(E210:H210&lt;&gt;"_")),'4.P G-WM'!$D$1:$D$107,0)+0)</f>
        <v>Dry Wall (One Side)</v>
      </c>
      <c r="K210" s="257" t="str" cm="1">
        <f t="array" ref="K210">INDEX(_xlfn._xlws.FILTER('4.P G-WM'!$F$1:$F$107,('4.P G-WM'!$D$1:$D$107=(_xlfn._xlws.FILTER($E210:$H210,($E210:$H210&lt;&gt;"-")*($E210:$H210&lt;&gt;"_"))))*('4.P G-WM'!$E$1:$E$107=$J210)),1)</f>
        <v>A04AS177-00002</v>
      </c>
      <c r="L210" s="257"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7" cm="1">
        <f t="array" ref="M210">INDEX(_xlfn._xlws.FILTER('4.P G-WM'!$H$1:$H$107,('4.P G-WM'!$D$1:$D$107=(_xlfn._xlws.FILTER($E210:$H210,($E210:$H210&lt;&gt;"-")*($E210:$H210&lt;&gt;"_"))))*('4.P G-WM'!$E$1:$E$107=$J210)),1)</f>
        <v>0</v>
      </c>
      <c r="N210" s="257" t="str" cm="1">
        <f t="array" ref="N210">INDEX(_xlfn._xlws.FILTER('4.P G-WM'!$I$1:$I$107,('4.P G-WM'!$D$1:$D$107=(_xlfn._xlws.FILTER($E210:$H210,($E210:$H210&lt;&gt;"-")*($E210:$H210&lt;&gt;"_"))))*('4.P G-WM'!$E$1:$E$107=$J210)),1)</f>
        <v>M2</v>
      </c>
      <c r="O210" s="258"/>
      <c r="P210" s="259" t="str" cm="1">
        <f t="array" ref="P210">INDEX('3.S Family'!$L$1:$AH$200,MIN(IF(('3.S Family'!$L$1:$L$200=$P$208),ROW('3.S Family'!$L$1:$L$200))),MATCH($J210,'3.S Family'!$31:$31,0)-11)</f>
        <v>=A</v>
      </c>
      <c r="Q210" s="260"/>
      <c r="R210" s="69"/>
    </row>
    <row r="211" spans="1:18" ht="30" customHeight="1" outlineLevel="1">
      <c r="A211" s="285"/>
      <c r="B211" s="36" t="b">
        <f>IF(B$209=TRUE, TRUE, FALSE)</f>
        <v>0</v>
      </c>
      <c r="C211" s="251"/>
      <c r="D211" s="252"/>
      <c r="E211" s="253" t="s">
        <v>161</v>
      </c>
      <c r="F211" s="254" t="str">
        <f>$F$208</f>
        <v>IW-DIM</v>
      </c>
      <c r="G211" s="254" t="s">
        <v>161</v>
      </c>
      <c r="H211" s="254" t="s">
        <v>161</v>
      </c>
      <c r="I211" s="277"/>
      <c r="J211" s="278" t="str" cm="1">
        <f t="array" ref="J211">INDEX('4.P G-WM'!$E$1:$E$107,MATCH(_xlfn._xlws.FILTER(E211:H211,(E211:H211&lt;&gt;"-")*(E211:H211&lt;&gt;"_")),'4.P G-WM'!$D$1:$D$107,0)+1)</f>
        <v>Insulation</v>
      </c>
      <c r="K211" s="257" t="str" cm="1">
        <f t="array" ref="K211">INDEX(_xlfn._xlws.FILTER('4.P G-WM'!$F$1:$F$107,('4.P G-WM'!$D$1:$D$107=(_xlfn._xlws.FILTER($E211:$H211,($E211:$H211&lt;&gt;"-")*($E211:$H211&lt;&gt;"_"))))*('4.P G-WM'!$E$1:$E$107=$J211)),1)</f>
        <v>A04AL076-00002</v>
      </c>
      <c r="L211" s="257" t="str" cm="1">
        <f t="array" ref="L211">INDEX(_xlfn._xlws.FILTER('4.P G-WM'!$G$1:$G$107,('4.P G-WM'!$D$1:$D$107=(_xlfn._xlws.FILTER($E211:$H211,($E211:$H211&lt;&gt;"-")*($E211:$H211&lt;&gt;"_"))))*('4.P G-WM'!$E$1:$E$107=$J211)),1)</f>
        <v>A04AL076-00002 Finishing Work Masonry Work Insulation Mineral Wool (Rock Wool)     Minimum Density of 50 kg/m3  50mm≤THK&lt;75mm</v>
      </c>
      <c r="M211" s="257" t="str" cm="1">
        <f t="array" ref="M211">INDEX(_xlfn._xlws.FILTER('4.P G-WM'!$H$1:$H$107,('4.P G-WM'!$D$1:$D$107=(_xlfn._xlws.FILTER($E211:$H211,($E211:$H211&lt;&gt;"-")*($E211:$H211&lt;&gt;"_"))))*('4.P G-WM'!$E$1:$E$107=$J211)),1)</f>
        <v>Insulation THK=( 50 )mm</v>
      </c>
      <c r="N211" s="257" t="str" cm="1">
        <f t="array" ref="N211">INDEX(_xlfn._xlws.FILTER('4.P G-WM'!$I$1:$I$107,('4.P G-WM'!$D$1:$D$107=(_xlfn._xlws.FILTER($E211:$H211,($E211:$H211&lt;&gt;"-")*($E211:$H211&lt;&gt;"_"))))*('4.P G-WM'!$E$1:$E$107=$J211)),1)</f>
        <v>M2</v>
      </c>
      <c r="O211" s="258"/>
      <c r="P211" s="259" t="str" cm="1">
        <f t="array" ref="P211">INDEX('3.S Family'!$L$1:$AH$200,MIN(IF(('3.S Family'!$L$1:$L$200=$P$208),ROW('3.S Family'!$L$1:$L$200))),MATCH($J211,'3.S Family'!$31:$31,0)-11)</f>
        <v>=A</v>
      </c>
      <c r="Q211" s="260"/>
      <c r="R211" s="69"/>
    </row>
    <row r="212" spans="1:18" ht="30" customHeight="1" outlineLevel="1">
      <c r="A212" s="285"/>
      <c r="B212" s="36" t="b">
        <f>IF(B$209=TRUE, TRUE, FALSE)</f>
        <v>0</v>
      </c>
      <c r="C212" s="251"/>
      <c r="D212" s="252"/>
      <c r="E212" s="253" t="s">
        <v>161</v>
      </c>
      <c r="F212" s="254" t="str">
        <f>$F$208</f>
        <v>IW-DIM</v>
      </c>
      <c r="G212" s="254" t="s">
        <v>161</v>
      </c>
      <c r="H212" s="254" t="s">
        <v>161</v>
      </c>
      <c r="I212" s="277"/>
      <c r="J212" s="278" t="str" cm="1">
        <f t="array" ref="J212">INDEX('4.P G-WM'!$E$1:$E$107,MATCH(_xlfn._xlws.FILTER(E212:H212,(E212:H212&lt;&gt;"-")*(E212:H212&lt;&gt;"_")),'4.P G-WM'!$D$1:$D$107,0)+2)</f>
        <v>Masonry (One Side)</v>
      </c>
      <c r="K212" s="257" t="str" cm="1">
        <f t="array" ref="K212">INDEX(_xlfn._xlws.FILTER('4.P G-WM'!$F$1:$F$107,('4.P G-WM'!$D$1:$D$107=(_xlfn._xlws.FILTER($E212:$H212,($E212:$H212&lt;&gt;"-")*($E212:$H212&lt;&gt;"_"))))*('4.P G-WM'!$E$1:$E$107=$J212)),1)</f>
        <v>A04AL069-00002</v>
      </c>
      <c r="L212" s="257"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7" t="str" cm="1">
        <f t="array" ref="M212">INDEX(_xlfn._xlws.FILTER('4.P G-WM'!$H$1:$H$107,('4.P G-WM'!$D$1:$D$107=(_xlfn._xlws.FILTER($E212:$H212,($E212:$H212&lt;&gt;"-")*($E212:$H212&lt;&gt;"_"))))*('4.P G-WM'!$E$1:$E$107=$J212)),1)</f>
        <v>THK=( 200 )mm</v>
      </c>
      <c r="N212" s="257" t="str" cm="1">
        <f t="array" ref="N212">INDEX(_xlfn._xlws.FILTER('4.P G-WM'!$I$1:$I$107,('4.P G-WM'!$D$1:$D$107=(_xlfn._xlws.FILTER($E212:$H212,($E212:$H212&lt;&gt;"-")*($E212:$H212&lt;&gt;"_"))))*('4.P G-WM'!$E$1:$E$107=$J212)),1)</f>
        <v>M2</v>
      </c>
      <c r="O212" s="258"/>
      <c r="P212" s="259" t="str" cm="1">
        <f t="array" ref="P212">INDEX('3.S Family'!$L$1:$AH$200,MIN(IF(('3.S Family'!$L$1:$L$200=$P$208),ROW('3.S Family'!$L$1:$L$200))),MATCH($J212,'3.S Family'!$31:$31,0)-11)</f>
        <v>=A</v>
      </c>
      <c r="Q212" s="260"/>
      <c r="R212" s="69"/>
    </row>
    <row r="213" spans="1:18" ht="30" customHeight="1">
      <c r="A213" s="218" t="s">
        <v>762</v>
      </c>
      <c r="B213" s="218" t="s">
        <v>762</v>
      </c>
      <c r="C213" s="236">
        <v>4.3</v>
      </c>
      <c r="D213" s="267" t="str">
        <f>VLOOKUP($C213,'3.S Family'!$D$7:$L$96,2,FALSE)</f>
        <v>H_WA_AR B02_Int Wall MA</v>
      </c>
      <c r="E213" s="271" t="str">
        <f>VLOOKUP($C213,'3.S Family'!$D$7:$L$96,4,FALSE)</f>
        <v>-</v>
      </c>
      <c r="F213" s="92" t="str">
        <f>VLOOKUP($C213,'3.S Family'!$D$7:$L$96,5,FALSE)</f>
        <v>-</v>
      </c>
      <c r="G213" s="92" t="str">
        <f>VLOOKUP($C213,'3.S Family'!$D$7:$L$96,6,FALSE)</f>
        <v>-</v>
      </c>
      <c r="H213" s="92" t="str">
        <f>VLOOKUP($C213,'3.S Family'!$D$7:$L$96,7,FALSE)</f>
        <v>-</v>
      </c>
      <c r="I213" s="284" t="str">
        <f>VLOOKUP($C213,'3.S Family'!$D$7:$L$96,8,FALSE)</f>
        <v>Masonry</v>
      </c>
      <c r="J213" s="271"/>
      <c r="K213" s="272"/>
      <c r="L213" s="273" t="str">
        <f>_xlfn.TEXTJOIN(",     ", TRUE, E213:I213)</f>
        <v>-,     -,     -,     -,     Masonry</v>
      </c>
      <c r="M213" s="92"/>
      <c r="N213" s="92"/>
      <c r="O213" s="274"/>
      <c r="P213" s="92" t="str">
        <f>VLOOKUP($C213,'3.S Family'!$D$7:$L$96,9,FALSE)</f>
        <v>Q4.3</v>
      </c>
      <c r="Q213" s="275"/>
      <c r="R213" s="69"/>
    </row>
    <row r="214" spans="1:18" ht="30" customHeight="1">
      <c r="A214" s="242" t="b">
        <v>1</v>
      </c>
      <c r="B214" s="242" t="b">
        <f>IF(A214=TRUE, TRUE, FALSE)</f>
        <v>1</v>
      </c>
      <c r="C214" s="230"/>
      <c r="D214" s="263" t="s">
        <v>843</v>
      </c>
      <c r="E214" s="244"/>
      <c r="F214" s="245"/>
      <c r="G214" s="245"/>
      <c r="H214" s="245"/>
      <c r="I214" s="246"/>
      <c r="J214" s="244"/>
      <c r="K214" s="247"/>
      <c r="L214" s="248"/>
      <c r="M214" s="245"/>
      <c r="N214" s="245"/>
      <c r="O214" s="249"/>
      <c r="P214" s="245"/>
      <c r="Q214" s="250"/>
      <c r="R214" s="69"/>
    </row>
    <row r="215" spans="1:18" ht="30" customHeight="1" outlineLevel="1">
      <c r="A215" s="285"/>
      <c r="B215" s="36" t="b">
        <f>IF(B$214=TRUE, TRUE, FALSE)</f>
        <v>1</v>
      </c>
      <c r="C215" s="251"/>
      <c r="D215" s="252"/>
      <c r="E215" s="253" t="s">
        <v>161</v>
      </c>
      <c r="F215" s="254" t="s">
        <v>161</v>
      </c>
      <c r="G215" s="254" t="s">
        <v>161</v>
      </c>
      <c r="H215" s="254" t="s">
        <v>161</v>
      </c>
      <c r="I215" s="277" t="s">
        <v>221</v>
      </c>
      <c r="J215" s="286" t="s">
        <v>673</v>
      </c>
      <c r="K215" s="257" t="str">
        <f>LEFT(L215,14)</f>
        <v>A04AL069-00002</v>
      </c>
      <c r="L215" s="257" t="str" cm="1">
        <f t="array" ref="L215">INDEX(_xlfn._xlws.FILTER('4.P S-WM'!G:G,('4.P S-WM'!$E:$E=$J215)*('4.P S-WM'!$E:$E=$J215)),1)</f>
        <v>A04AL069-00002 Finishing Work Masonry Work Reinforced Concrete Block      w/ All Reinf.(Lath, Steel Tie, Anchor Bar, Mortar, ETC.), Filler, Sealant, Lintel/Sill for Opening, ETC.  100mm&lt;THK≤200mm</v>
      </c>
      <c r="M215" s="257" t="str" cm="1">
        <f t="array" ref="M215">INDEX(_xlfn._xlws.FILTER('4.P S-WM'!H:H,('4.P S-WM'!$E:$E=$J215)*('4.P S-WM'!$E:$E=$J215)),1)</f>
        <v>T=200</v>
      </c>
      <c r="N215" s="257" t="str" cm="1">
        <f t="array" ref="N215">INDEX(_xlfn._xlws.FILTER('4.P S-WM'!I:I,('4.P S-WM'!$E:$E=$J215)*('4.P S-WM'!$E:$E=$J215)),1)</f>
        <v>M2</v>
      </c>
      <c r="O215" s="258">
        <v>1583.5719999999999</v>
      </c>
      <c r="P215" s="259" t="str" cm="1">
        <f t="array" ref="P215">INDEX('3.S Family'!$L$1:$AH$200,MIN(IF(('3.S Family'!$L$1:$L$200=$P$213),ROW('3.S Family'!$L$1:$L$200))),MATCH($I215,'3.S Family'!$31:$31,0)-11)</f>
        <v>=A</v>
      </c>
      <c r="Q215" s="260"/>
      <c r="R215" s="69"/>
    </row>
    <row r="216" spans="1:18" ht="30" customHeight="1">
      <c r="A216" s="242" t="b">
        <v>1</v>
      </c>
      <c r="B216" s="242" t="b">
        <f>IF(A216=TRUE, TRUE, FALSE)</f>
        <v>1</v>
      </c>
      <c r="C216" s="230"/>
      <c r="D216" s="311" t="s">
        <v>844</v>
      </c>
      <c r="E216" s="244"/>
      <c r="F216" s="245"/>
      <c r="G216" s="245"/>
      <c r="H216" s="245"/>
      <c r="I216" s="246"/>
      <c r="J216" s="244"/>
      <c r="K216" s="247"/>
      <c r="L216" s="248"/>
      <c r="M216" s="245"/>
      <c r="N216" s="245"/>
      <c r="O216" s="249"/>
      <c r="P216" s="245"/>
      <c r="Q216" s="250"/>
      <c r="R216" s="69"/>
    </row>
    <row r="217" spans="1:18" ht="30" customHeight="1" outlineLevel="1">
      <c r="A217" s="285"/>
      <c r="B217" s="36" t="b">
        <f>IF(B$216=TRUE, TRUE, FALSE)</f>
        <v>1</v>
      </c>
      <c r="C217" s="251"/>
      <c r="D217" s="252"/>
      <c r="E217" s="253" t="s">
        <v>161</v>
      </c>
      <c r="F217" s="254" t="s">
        <v>161</v>
      </c>
      <c r="G217" s="254" t="s">
        <v>161</v>
      </c>
      <c r="H217" s="254" t="s">
        <v>161</v>
      </c>
      <c r="I217" s="277" t="s">
        <v>221</v>
      </c>
      <c r="J217" s="286" t="s">
        <v>675</v>
      </c>
      <c r="K217" s="257" t="str">
        <f>LEFT(L217,14)</f>
        <v>A04AL069-00002</v>
      </c>
      <c r="L217" s="257" t="str" cm="1">
        <f t="array" ref="L217">INDEX(_xlfn._xlws.FILTER('4.P S-WM'!G:G,('4.P S-WM'!$E:$E=$J217)*('4.P S-WM'!$E:$E=$J217)),1)</f>
        <v>A04AL069-00002 Finishing Work Masonry Work Reinforced Concrete Block      w/ All Reinf.(Lath, Steel Tie, Anchor Bar, Mortar, ETC.), Filler, Sealant, Lintel/Sill for Opening, ETC.  100mm&lt;THK≤200mm</v>
      </c>
      <c r="M217" s="257" t="str" cm="1">
        <f t="array" ref="M217">INDEX(_xlfn._xlws.FILTER('4.P S-WM'!H:H,('4.P S-WM'!$E:$E=$J217)*('4.P S-WM'!$E:$E=$J217)),1)</f>
        <v>T=100</v>
      </c>
      <c r="N217" s="257" t="str" cm="1">
        <f t="array" ref="N217">INDEX(_xlfn._xlws.FILTER('4.P S-WM'!I:I,('4.P S-WM'!$E:$E=$J217)*('4.P S-WM'!$E:$E=$J217)),1)</f>
        <v>M2</v>
      </c>
      <c r="O217" s="258"/>
      <c r="P217" s="259" t="str" cm="1">
        <f t="array" ref="P217">INDEX('3.S Family'!$L$1:$AH$200,MIN(IF(('3.S Family'!$L$1:$L$200=$P$213),ROW('3.S Family'!$L$1:$L$200))),MATCH($I217,'3.S Family'!$31:$31,0)-11)</f>
        <v>=A</v>
      </c>
      <c r="Q217" s="260"/>
      <c r="R217" s="69"/>
    </row>
    <row r="218" spans="1:18" ht="30" customHeight="1">
      <c r="A218" s="218" t="s">
        <v>762</v>
      </c>
      <c r="B218" s="218" t="s">
        <v>762</v>
      </c>
      <c r="C218" s="236">
        <v>4.4000000000000004</v>
      </c>
      <c r="D218" s="267" t="str">
        <f>VLOOKUP($C218,'3.S Family'!$D$7:$L$96,2,FALSE)</f>
        <v>H_WA_AR B02_Int Wall RC-AG</v>
      </c>
      <c r="E218" s="271" t="str">
        <f>VLOOKUP($C218,'3.S Family'!$D$7:$L$96,4,FALSE)</f>
        <v>RC-AG</v>
      </c>
      <c r="F218" s="92" t="str">
        <f>VLOOKUP($C218,'3.S Family'!$D$7:$L$96,5,FALSE)</f>
        <v>-</v>
      </c>
      <c r="G218" s="92" t="str">
        <f>VLOOKUP($C218,'3.S Family'!$D$7:$L$96,6,FALSE)</f>
        <v>-</v>
      </c>
      <c r="H218" s="92" t="str">
        <f>VLOOKUP($C218,'3.S Family'!$D$7:$L$96,7,FALSE)</f>
        <v>-</v>
      </c>
      <c r="I218" s="284" t="str">
        <f>VLOOKUP($C218,'3.S Family'!$D$7:$L$96,8,FALSE)</f>
        <v>-</v>
      </c>
      <c r="J218" s="271"/>
      <c r="K218" s="272"/>
      <c r="L218" s="273" t="str">
        <f>_xlfn.TEXTJOIN(",     ", TRUE, E218:I218)</f>
        <v>RC-AG,     -,     -,     -,     -</v>
      </c>
      <c r="M218" s="92"/>
      <c r="N218" s="92"/>
      <c r="O218" s="274"/>
      <c r="P218" s="92" t="str">
        <f>VLOOKUP($C218,'3.S Family'!$D$7:$L$96,9,FALSE)</f>
        <v>Q4.4</v>
      </c>
      <c r="Q218" s="275"/>
      <c r="R218" s="69"/>
    </row>
    <row r="219" spans="1:18" ht="30" customHeight="1">
      <c r="A219" s="242" t="b">
        <v>0</v>
      </c>
      <c r="B219" s="242" t="b">
        <f>IF(A219=TRUE, TRUE, FALSE)</f>
        <v>0</v>
      </c>
      <c r="C219" s="230"/>
      <c r="D219" s="263" t="s">
        <v>845</v>
      </c>
      <c r="E219" s="244"/>
      <c r="F219" s="245"/>
      <c r="G219" s="245"/>
      <c r="H219" s="245"/>
      <c r="I219" s="246"/>
      <c r="J219" s="244"/>
      <c r="K219" s="247"/>
      <c r="L219" s="248"/>
      <c r="M219" s="245"/>
      <c r="N219" s="245"/>
      <c r="O219" s="249"/>
      <c r="P219" s="245"/>
      <c r="Q219" s="250"/>
      <c r="R219" s="69"/>
    </row>
    <row r="220" spans="1:18" ht="30" customHeight="1" outlineLevel="1">
      <c r="A220" s="285"/>
      <c r="B220" s="36" t="b">
        <f>IF(B$219=TRUE, TRUE, FALSE)</f>
        <v>0</v>
      </c>
      <c r="C220" s="251"/>
      <c r="D220" s="252"/>
      <c r="E220" s="253" t="str">
        <f>$E$218</f>
        <v>RC-AG</v>
      </c>
      <c r="F220" s="254" t="s">
        <v>161</v>
      </c>
      <c r="G220" s="254" t="s">
        <v>161</v>
      </c>
      <c r="H220" s="254" t="s">
        <v>161</v>
      </c>
      <c r="I220" s="277"/>
      <c r="J220" s="278" t="str" cm="1">
        <f t="array" ref="J220">INDEX('4.P G-WM'!$E$1:$E$107,MATCH(_xlfn._xlws.FILTER(E220:H220,(E220:H220&lt;&gt;"-")*(E220:H220&lt;&gt;"_")),'4.P G-WM'!$D$1:$D$107,0)+0)</f>
        <v>Concrete</v>
      </c>
      <c r="K220" s="257" t="str" cm="1">
        <f t="array" ref="K220">INDEX(_xlfn._xlws.FILTER('4.P G-WM'!$F$1:$F$107,('4.P G-WM'!$D$1:$D$107=(_xlfn._xlws.FILTER($E220:$H220,($E220:$H220&lt;&gt;"-")*($E220:$H220&lt;&gt;"_"))))*('4.P G-WM'!$E$1:$E$107=$J220)),1)</f>
        <v>A03AF032-00018</v>
      </c>
      <c r="L220" s="257"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7" t="str" cm="1">
        <f t="array" ref="M220">INDEX(_xlfn._xlws.FILTER('4.P G-WM'!$H$1:$H$107,('4.P G-WM'!$D$1:$D$107=(_xlfn._xlws.FILTER($E220:$H220,($E220:$H220&lt;&gt;"-")*($E220:$H220&lt;&gt;"_"))))*('4.P G-WM'!$E$1:$E$107=$J220)),1)</f>
        <v>35MPa</v>
      </c>
      <c r="N220" s="257" t="str" cm="1">
        <f t="array" ref="N220">INDEX(_xlfn._xlws.FILTER('4.P G-WM'!$I$1:$I$107,('4.P G-WM'!$D$1:$D$107=(_xlfn._xlws.FILTER($E220:$H220,($E220:$H220&lt;&gt;"-")*($E220:$H220&lt;&gt;"_"))))*('4.P G-WM'!$E$1:$E$107=$J220)),1)</f>
        <v>M3</v>
      </c>
      <c r="O220" s="258"/>
      <c r="P220" s="259" t="str" cm="1">
        <f t="array" ref="P220">INDEX('3.S Family'!$L$1:$AH$200,MIN(IF(('3.S Family'!$L$1:$L$200=$P$218),ROW('3.S Family'!$L$1:$L$200))),MATCH($J220,'3.S Family'!$31:$31,0)-11)</f>
        <v>=V</v>
      </c>
      <c r="Q220" s="260"/>
      <c r="R220" s="69"/>
    </row>
    <row r="221" spans="1:18" ht="30" customHeight="1" outlineLevel="1">
      <c r="A221" s="285"/>
      <c r="B221" s="36" t="b">
        <f>IF(B$219=TRUE, TRUE, FALSE)</f>
        <v>0</v>
      </c>
      <c r="C221" s="251"/>
      <c r="D221" s="252"/>
      <c r="E221" s="253" t="str">
        <f>$E$218</f>
        <v>RC-AG</v>
      </c>
      <c r="F221" s="254" t="s">
        <v>161</v>
      </c>
      <c r="G221" s="254" t="s">
        <v>161</v>
      </c>
      <c r="H221" s="254" t="s">
        <v>161</v>
      </c>
      <c r="I221" s="277"/>
      <c r="J221" s="278" t="str" cm="1">
        <f t="array" ref="J221">INDEX('4.P G-WM'!$E$1:$E$107,MATCH(_xlfn._xlws.FILTER(E221:H221,(E221:H221&lt;&gt;"-")*(E221:H221&lt;&gt;"_")),'4.P G-WM'!$D$1:$D$107,0)+1)</f>
        <v>Form1</v>
      </c>
      <c r="K221" s="257" t="str" cm="1">
        <f t="array" ref="K221">INDEX(_xlfn._xlws.FILTER('4.P G-WM'!$F$1:$F$107,('4.P G-WM'!$D$1:$D$107=(_xlfn._xlws.FILTER($E221:$H221,($E221:$H221&lt;&gt;"-")*($E221:$H221&lt;&gt;"_"))))*('4.P G-WM'!$E$1:$E$107=$J221)),1)</f>
        <v>A03AF036-00001</v>
      </c>
      <c r="L221" s="257"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7" cm="1">
        <f t="array" ref="M221">INDEX(_xlfn._xlws.FILTER('4.P G-WM'!$H$1:$H$107,('4.P G-WM'!$D$1:$D$107=(_xlfn._xlws.FILTER($E221:$H221,($E221:$H221&lt;&gt;"-")*($E221:$H221&lt;&gt;"_"))))*('4.P G-WM'!$E$1:$E$107=$J221)),1)</f>
        <v>0</v>
      </c>
      <c r="N221" s="257" t="str" cm="1">
        <f t="array" ref="N221">INDEX(_xlfn._xlws.FILTER('4.P G-WM'!$I$1:$I$107,('4.P G-WM'!$D$1:$D$107=(_xlfn._xlws.FILTER($E221:$H221,($E221:$H221&lt;&gt;"-")*($E221:$H221&lt;&gt;"_"))))*('4.P G-WM'!$E$1:$E$107=$J221)),1)</f>
        <v>M2</v>
      </c>
      <c r="O221" s="258"/>
      <c r="P221" s="259" t="str" cm="1">
        <f t="array" ref="P221">INDEX('3.S Family'!$L$1:$AH$200,MIN(IF(('3.S Family'!$L$1:$L$200=$P$218),ROW('3.S Family'!$L$1:$L$200))),MATCH($J221,'3.S Family'!$31:$31,0)-11)</f>
        <v>=2*A</v>
      </c>
      <c r="Q221" s="260"/>
      <c r="R221" s="69"/>
    </row>
    <row r="222" spans="1:18" ht="30" customHeight="1" outlineLevel="1" thickBot="1">
      <c r="A222" s="285"/>
      <c r="B222" s="36" t="b">
        <f>IF(B$219=TRUE, TRUE, FALSE)</f>
        <v>0</v>
      </c>
      <c r="C222" s="281"/>
      <c r="D222" s="302"/>
      <c r="E222" s="253" t="str">
        <f>$E$218</f>
        <v>RC-AG</v>
      </c>
      <c r="F222" s="254" t="s">
        <v>161</v>
      </c>
      <c r="G222" s="254" t="s">
        <v>161</v>
      </c>
      <c r="H222" s="254" t="s">
        <v>161</v>
      </c>
      <c r="I222" s="283"/>
      <c r="J222" s="278" t="str" cm="1">
        <f t="array" ref="J222">INDEX('4.P G-WM'!$E$1:$E$107,MATCH(_xlfn._xlws.FILTER(E222:H222,(E222:H222&lt;&gt;"-")*(E222:H222&lt;&gt;"_")),'4.P G-WM'!$D$1:$D$107,0)+2)</f>
        <v>Rebar</v>
      </c>
      <c r="K222" s="257" t="str" cm="1">
        <f t="array" ref="K222">INDEX(_xlfn._xlws.FILTER('4.P G-WM'!$F$1:$F$107,('4.P G-WM'!$D$1:$D$107=(_xlfn._xlws.FILTER($E222:$H222,($E222:$H222&lt;&gt;"-")*($E222:$H222&lt;&gt;"_"))))*('4.P G-WM'!$E$1:$E$107=$J222)),1)</f>
        <v>A03AF037-00002</v>
      </c>
      <c r="L222" s="257" t="str" cm="1">
        <f t="array" ref="L222">INDEX(_xlfn._xlws.FILTER('4.P G-WM'!$G$1:$G$107,('4.P G-WM'!$D$1:$D$107=(_xlfn._xlws.FILTER($E222:$H222,($E222:$H222&lt;&gt;"-")*($E222:$H222&lt;&gt;"_"))))*('4.P G-WM'!$E$1:$E$107=$J222)),1)</f>
        <v xml:space="preserve">A03AF037-00002 Concrete Work Superstructure Work Rebar Work Deformed Bar (Non-Coat.)  400MPa&lt;Fy≤470MPa     </v>
      </c>
      <c r="M222" s="257" t="str" cm="1">
        <f t="array" ref="M222">INDEX(_xlfn._xlws.FILTER('4.P G-WM'!$H$1:$H$107,('4.P G-WM'!$D$1:$D$107=(_xlfn._xlws.FILTER($E222:$H222,($E222:$H222&lt;&gt;"-")*($E222:$H222&lt;&gt;"_"))))*('4.P G-WM'!$E$1:$E$107=$J222)),1)</f>
        <v>420MPa</v>
      </c>
      <c r="N222" s="257" t="str" cm="1">
        <f t="array" ref="N222">INDEX(_xlfn._xlws.FILTER('4.P G-WM'!$I$1:$I$107,('4.P G-WM'!$D$1:$D$107=(_xlfn._xlws.FILTER($E222:$H222,($E222:$H222&lt;&gt;"-")*($E222:$H222&lt;&gt;"_"))))*('4.P G-WM'!$E$1:$E$107=$J222)),1)</f>
        <v>TON</v>
      </c>
      <c r="O222" s="258"/>
      <c r="P222" s="259" t="str" cm="1">
        <f t="array" ref="P222">INDEX('3.S Family'!$L$1:$AH$200,MIN(IF(('3.S Family'!$L$1:$L$200=$P$218),ROW('3.S Family'!$L$1:$L$200))),MATCH($J222,'3.S Family'!$31:$31,0)-11)</f>
        <v>=V*RE</v>
      </c>
      <c r="Q222" s="260"/>
      <c r="R222" s="69"/>
    </row>
    <row r="223" spans="1:18" ht="30" customHeight="1" thickBot="1">
      <c r="A223" s="218" t="s">
        <v>762</v>
      </c>
      <c r="B223" s="218" t="s">
        <v>762</v>
      </c>
      <c r="C223" s="58" t="s">
        <v>271</v>
      </c>
      <c r="D223" s="59"/>
      <c r="E223" s="232"/>
      <c r="F223" s="312"/>
      <c r="G223" s="312"/>
      <c r="H223" s="312"/>
      <c r="I223" s="313"/>
      <c r="J223" s="313"/>
      <c r="K223" s="233"/>
      <c r="L223" s="59"/>
      <c r="M223" s="59"/>
      <c r="N223" s="59"/>
      <c r="O223" s="234"/>
      <c r="P223" s="291"/>
      <c r="Q223" s="292"/>
      <c r="R223" s="69"/>
    </row>
    <row r="224" spans="1:18" ht="30" customHeight="1">
      <c r="A224" s="218" t="s">
        <v>762</v>
      </c>
      <c r="B224" s="218" t="s">
        <v>762</v>
      </c>
      <c r="C224" s="236">
        <v>5.0999999999999996</v>
      </c>
      <c r="D224" s="267" t="str">
        <f>VLOOKUP($C224,'3.S Family'!$D$7:$L$96,2,FALSE)</f>
        <v>H_SF_AR S18_MAT</v>
      </c>
      <c r="E224" s="268" t="str">
        <f>VLOOKUP($C224,'3.S Family'!$D$7:$L$96,4,FALSE)</f>
        <v>RC-UG</v>
      </c>
      <c r="F224" s="269" t="str">
        <f>VLOOKUP($C224,'3.S Family'!$D$7:$L$96,5,FALSE)</f>
        <v>UG-PT</v>
      </c>
      <c r="G224" s="269" t="str">
        <f>VLOOKUP($C224,'3.S Family'!$D$7:$L$96,6,FALSE)</f>
        <v>EARTH</v>
      </c>
      <c r="H224" s="269" t="str">
        <f>VLOOKUP($C224,'3.S Family'!$D$7:$L$96,7,FALSE)</f>
        <v>BASE</v>
      </c>
      <c r="I224" s="293" t="str">
        <f>VLOOKUP($C224,'3.S Family'!$D$7:$L$96,8,FALSE)</f>
        <v>-</v>
      </c>
      <c r="J224" s="271"/>
      <c r="K224" s="272"/>
      <c r="L224" s="273" t="str">
        <f>_xlfn.TEXTJOIN(",     ", TRUE, E224:I224)</f>
        <v>RC-UG,     UG-PT,     EARTH,     BASE,     -</v>
      </c>
      <c r="M224" s="92"/>
      <c r="N224" s="92"/>
      <c r="O224" s="274"/>
      <c r="P224" s="92" t="str">
        <f>VLOOKUP($C224,'3.S Family'!$D$7:$L$96,9,FALSE)</f>
        <v>Q5.1</v>
      </c>
      <c r="Q224" s="275"/>
      <c r="R224" s="69"/>
    </row>
    <row r="225" spans="1:18" ht="30" customHeight="1">
      <c r="A225" s="242" t="b">
        <v>0</v>
      </c>
      <c r="B225" s="242" t="b">
        <f>IF(A225=TRUE, TRUE, FALSE)</f>
        <v>0</v>
      </c>
      <c r="C225" s="230"/>
      <c r="D225" s="252" t="s">
        <v>846</v>
      </c>
      <c r="E225" s="244"/>
      <c r="F225" s="245"/>
      <c r="G225" s="245"/>
      <c r="H225" s="245"/>
      <c r="I225" s="246"/>
      <c r="J225" s="244"/>
      <c r="K225" s="247"/>
      <c r="L225" s="248"/>
      <c r="M225" s="245"/>
      <c r="N225" s="245"/>
      <c r="O225" s="249"/>
      <c r="P225" s="245"/>
      <c r="Q225" s="250"/>
      <c r="R225" s="69"/>
    </row>
    <row r="226" spans="1:18" ht="30" customHeight="1" outlineLevel="1">
      <c r="A226" s="285"/>
      <c r="B226" s="36" t="b">
        <f>IF(B$225=TRUE, TRUE, FALSE)</f>
        <v>0</v>
      </c>
      <c r="C226" s="251"/>
      <c r="D226" s="252"/>
      <c r="E226" s="253" t="str">
        <f>$E$224</f>
        <v>RC-UG</v>
      </c>
      <c r="F226" s="314" t="s">
        <v>161</v>
      </c>
      <c r="G226" s="314" t="s">
        <v>161</v>
      </c>
      <c r="H226" s="314" t="s">
        <v>161</v>
      </c>
      <c r="I226" s="277"/>
      <c r="J226" s="278" t="str" cm="1">
        <f t="array" ref="J226">INDEX('4.P G-WM'!$E$1:$E$107,MATCH(_xlfn._xlws.FILTER(E226:H226,(E226:H226&lt;&gt;"-")*(E226:H226&lt;&gt;"_")),'4.P G-WM'!$D$1:$D$107,0)+0)</f>
        <v>Concrete</v>
      </c>
      <c r="K226" s="257" t="str" cm="1">
        <f t="array" ref="K226">INDEX(_xlfn._xlws.FILTER('4.P G-WM'!$F$1:$F$107,('4.P G-WM'!$D$1:$D$107=(_xlfn._xlws.FILTER($E226:$H226,($E226:$H226&lt;&gt;"-")*($E226:$H226&lt;&gt;"_"))))*('4.P G-WM'!$E$1:$E$107=$J226)),1)</f>
        <v>A03AD032-00018</v>
      </c>
      <c r="L226" s="257" t="str" cm="1">
        <f t="array" ref="L226">INDEX(_xlfn._xlws.FILTER('4.P G-WM'!$G$1:$G$107,('4.P G-WM'!$D$1:$D$107=(_xlfn._xlws.FILTER($E226:$H226,($E226:$H226&lt;&gt;"-")*($E226:$H226&lt;&gt;"_"))))*('4.P G-WM'!$E$1:$E$107=$J226)),1)</f>
        <v xml:space="preserve">A03AD032-00018 Concrete Work Substructure Work Structural Concrete  Cement Type-5 35MPa ≤ F'c (Cylinder Strength)      </v>
      </c>
      <c r="M226" s="257" t="str" cm="1">
        <f t="array" ref="M226">INDEX(_xlfn._xlws.FILTER('4.P G-WM'!$H$1:$H$107,('4.P G-WM'!$D$1:$D$107=(_xlfn._xlws.FILTER($E226:$H226,($E226:$H226&lt;&gt;"-")*($E226:$H226&lt;&gt;"_"))))*('4.P G-WM'!$E$1:$E$107=$J226)),1)</f>
        <v>35MPa</v>
      </c>
      <c r="N226" s="257" t="str" cm="1">
        <f t="array" ref="N226">INDEX(_xlfn._xlws.FILTER('4.P G-WM'!$I$1:$I$107,('4.P G-WM'!$D$1:$D$107=(_xlfn._xlws.FILTER($E226:$H226,($E226:$H226&lt;&gt;"-")*($E226:$H226&lt;&gt;"_"))))*('4.P G-WM'!$E$1:$E$107=$J226)),1)</f>
        <v>M3</v>
      </c>
      <c r="O226" s="258"/>
      <c r="P226" s="259" t="str" cm="1">
        <f t="array" ref="P226">INDEX('3.S Family'!$L$1:$AH$200,MIN(IF(('3.S Family'!$L$1:$L$200=$P$224),ROW('3.S Family'!$L$1:$L$200))),MATCH($J226,'3.S Family'!$36:$36,0)-11)</f>
        <v>=V</v>
      </c>
      <c r="Q226" s="260"/>
      <c r="R226" s="69"/>
    </row>
    <row r="227" spans="1:18" ht="30" customHeight="1" outlineLevel="1">
      <c r="A227" s="285"/>
      <c r="B227" s="36" t="b">
        <f t="shared" ref="B227:B239" si="35">IF(B$225=TRUE, TRUE, FALSE)</f>
        <v>0</v>
      </c>
      <c r="C227" s="251"/>
      <c r="D227" s="252"/>
      <c r="E227" s="253" t="str">
        <f t="shared" ref="E227:E229" si="36">$E$224</f>
        <v>RC-UG</v>
      </c>
      <c r="F227" s="314" t="s">
        <v>161</v>
      </c>
      <c r="G227" s="314" t="s">
        <v>161</v>
      </c>
      <c r="H227" s="314" t="s">
        <v>161</v>
      </c>
      <c r="I227" s="277"/>
      <c r="J227" s="278" t="str" cm="1">
        <f t="array" ref="J227">INDEX('4.P G-WM'!$E$1:$E$107,MATCH(_xlfn._xlws.FILTER(E227:H227,(E227:H227&lt;&gt;"-")*(E227:H227&lt;&gt;"_")),'4.P G-WM'!$D$1:$D$107,0)+1)</f>
        <v>Form1</v>
      </c>
      <c r="K227" s="257" t="str" cm="1">
        <f t="array" ref="K227">INDEX(_xlfn._xlws.FILTER('4.P G-WM'!$F$1:$F$107,('4.P G-WM'!$D$1:$D$107=(_xlfn._xlws.FILTER($E227:$H227,($E227:$H227&lt;&gt;"-")*($E227:$H227&lt;&gt;"_"))))*('4.P G-WM'!$E$1:$E$107=$J227)),1)</f>
        <v>A03AD035-00001</v>
      </c>
      <c r="L227" s="257"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7" cm="1">
        <f t="array" ref="M227">INDEX(_xlfn._xlws.FILTER('4.P G-WM'!$H$1:$H$107,('4.P G-WM'!$D$1:$D$107=(_xlfn._xlws.FILTER($E227:$H227,($E227:$H227&lt;&gt;"-")*($E227:$H227&lt;&gt;"_"))))*('4.P G-WM'!$E$1:$E$107=$J227)),1)</f>
        <v>0</v>
      </c>
      <c r="N227" s="257" t="str" cm="1">
        <f t="array" ref="N227">INDEX(_xlfn._xlws.FILTER('4.P G-WM'!$I$1:$I$107,('4.P G-WM'!$D$1:$D$107=(_xlfn._xlws.FILTER($E227:$H227,($E227:$H227&lt;&gt;"-")*($E227:$H227&lt;&gt;"_"))))*('4.P G-WM'!$E$1:$E$107=$J227)),1)</f>
        <v>M2</v>
      </c>
      <c r="O227" s="258"/>
      <c r="P227" s="259" t="str" cm="1">
        <f t="array" ref="P227">INDEX('3.S Family'!$L$1:$AH$200,MIN(IF(('3.S Family'!$L$1:$L$200=$P$224),ROW('3.S Family'!$L$1:$L$200))),MATCH($J227,'3.S Family'!$36:$36,0)-11)</f>
        <v>=P*T/10**6</v>
      </c>
      <c r="Q227" s="260"/>
      <c r="R227" s="69"/>
    </row>
    <row r="228" spans="1:18" ht="30" customHeight="1" outlineLevel="1">
      <c r="A228" s="285"/>
      <c r="B228" s="36" t="b">
        <f t="shared" si="35"/>
        <v>0</v>
      </c>
      <c r="C228" s="251"/>
      <c r="D228" s="252"/>
      <c r="E228" s="253" t="str">
        <f t="shared" si="36"/>
        <v>RC-UG</v>
      </c>
      <c r="F228" s="314" t="s">
        <v>161</v>
      </c>
      <c r="G228" s="314" t="s">
        <v>161</v>
      </c>
      <c r="H228" s="314" t="s">
        <v>161</v>
      </c>
      <c r="I228" s="277"/>
      <c r="J228" s="278" t="str" cm="1">
        <f t="array" ref="J228">INDEX('4.P G-WM'!$E$1:$E$107,MATCH(_xlfn._xlws.FILTER(E228:H228,(E228:H228&lt;&gt;"-")*(E228:H228&lt;&gt;"_")),'4.P G-WM'!$D$1:$D$107,0)+2)</f>
        <v>Rebar</v>
      </c>
      <c r="K228" s="257" t="str" cm="1">
        <f t="array" ref="K228">INDEX(_xlfn._xlws.FILTER('4.P G-WM'!$F$1:$F$107,('4.P G-WM'!$D$1:$D$107=(_xlfn._xlws.FILTER($E228:$H228,($E228:$H228&lt;&gt;"-")*($E228:$H228&lt;&gt;"_"))))*('4.P G-WM'!$E$1:$E$107=$J228)),1)</f>
        <v>A03AD037-00002</v>
      </c>
      <c r="L228" s="257" t="str" cm="1">
        <f t="array" ref="L228">INDEX(_xlfn._xlws.FILTER('4.P G-WM'!$G$1:$G$107,('4.P G-WM'!$D$1:$D$107=(_xlfn._xlws.FILTER($E228:$H228,($E228:$H228&lt;&gt;"-")*($E228:$H228&lt;&gt;"_"))))*('4.P G-WM'!$E$1:$E$107=$J228)),1)</f>
        <v xml:space="preserve">A03AD037-00002 Concrete Work Substructure Work Rebar Work Deformed Bar (Non-Coat.)  400MPa&lt;Fy≤470MPa     </v>
      </c>
      <c r="M228" s="257" t="str" cm="1">
        <f t="array" ref="M228">INDEX(_xlfn._xlws.FILTER('4.P G-WM'!$H$1:$H$107,('4.P G-WM'!$D$1:$D$107=(_xlfn._xlws.FILTER($E228:$H228,($E228:$H228&lt;&gt;"-")*($E228:$H228&lt;&gt;"_"))))*('4.P G-WM'!$E$1:$E$107=$J228)),1)</f>
        <v>420MPa</v>
      </c>
      <c r="N228" s="257" t="str" cm="1">
        <f t="array" ref="N228">INDEX(_xlfn._xlws.FILTER('4.P G-WM'!$I$1:$I$107,('4.P G-WM'!$D$1:$D$107=(_xlfn._xlws.FILTER($E228:$H228,($E228:$H228&lt;&gt;"-")*($E228:$H228&lt;&gt;"_"))))*('4.P G-WM'!$E$1:$E$107=$J228)),1)</f>
        <v>TON</v>
      </c>
      <c r="O228" s="258"/>
      <c r="P228" s="259" t="str" cm="1">
        <f t="array" ref="P228">INDEX('3.S Family'!$L$1:$AH$200,MIN(IF(('3.S Family'!$L$1:$L$200=$P$224),ROW('3.S Family'!$L$1:$L$200))),MATCH($J228,'3.S Family'!$36:$36,0)-11)</f>
        <v>=V*RE</v>
      </c>
      <c r="Q228" s="260"/>
      <c r="R228" s="69"/>
    </row>
    <row r="229" spans="1:18" ht="30" customHeight="1" outlineLevel="1">
      <c r="A229" s="285"/>
      <c r="B229" s="36" t="b">
        <f t="shared" si="35"/>
        <v>0</v>
      </c>
      <c r="C229" s="251"/>
      <c r="D229" s="252"/>
      <c r="E229" s="253" t="str">
        <f t="shared" si="36"/>
        <v>RC-UG</v>
      </c>
      <c r="F229" s="314" t="s">
        <v>161</v>
      </c>
      <c r="G229" s="314" t="s">
        <v>161</v>
      </c>
      <c r="H229" s="314" t="s">
        <v>161</v>
      </c>
      <c r="I229" s="277"/>
      <c r="J229" s="278" t="str" cm="1">
        <f t="array" ref="J229">INDEX('4.P G-WM'!$E$1:$E$107,MATCH(_xlfn._xlws.FILTER(E229:H229,(E229:H229&lt;&gt;"-")*(E229:H229&lt;&gt;"_")),'4.P G-WM'!$D$1:$D$107,0)+3)</f>
        <v>Lean</v>
      </c>
      <c r="K229" s="257" t="str" cm="1">
        <f t="array" ref="K229">INDEX(_xlfn._xlws.FILTER('4.P G-WM'!$F$1:$F$107,('4.P G-WM'!$D$1:$D$107=(_xlfn._xlws.FILTER($E229:$H229,($E229:$H229&lt;&gt;"-")*($E229:$H229&lt;&gt;"_"))))*('4.P G-WM'!$E$1:$E$107=$J229)),1)</f>
        <v>A03AD034-00013</v>
      </c>
      <c r="L229" s="257"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7" t="str" cm="1">
        <f t="array" ref="M229">INDEX(_xlfn._xlws.FILTER('4.P G-WM'!$H$1:$H$107,('4.P G-WM'!$D$1:$D$107=(_xlfn._xlws.FILTER($E229:$H229,($E229:$H229&lt;&gt;"-")*($E229:$H229&lt;&gt;"_"))))*('4.P G-WM'!$E$1:$E$107=$J229)),1)</f>
        <v>14MPa</v>
      </c>
      <c r="N229" s="257" t="str" cm="1">
        <f t="array" ref="N229">INDEX(_xlfn._xlws.FILTER('4.P G-WM'!$I$1:$I$107,('4.P G-WM'!$D$1:$D$107=(_xlfn._xlws.FILTER($E229:$H229,($E229:$H229&lt;&gt;"-")*($E229:$H229&lt;&gt;"_"))))*('4.P G-WM'!$E$1:$E$107=$J229)),1)</f>
        <v>M3</v>
      </c>
      <c r="O229" s="258"/>
      <c r="P229" s="259" t="str" cm="1">
        <f t="array" ref="P229">INDEX('3.S Family'!$L$1:$AH$200,MIN(IF(('3.S Family'!$L$1:$L$200=$P$224),ROW('3.S Family'!$L$1:$L$200))),MATCH($J229,'3.S Family'!$36:$36,0)-11)</f>
        <v>=(A*C1/10**3)+(P*D1+4*D1*D1)*C1/10**9</v>
      </c>
      <c r="Q229" s="260"/>
      <c r="R229" s="69"/>
    </row>
    <row r="230" spans="1:18" ht="30" customHeight="1" outlineLevel="1">
      <c r="A230" s="285"/>
      <c r="B230" s="36" t="b">
        <f t="shared" si="35"/>
        <v>0</v>
      </c>
      <c r="C230" s="251"/>
      <c r="D230" s="252"/>
      <c r="E230" s="253" t="s">
        <v>161</v>
      </c>
      <c r="F230" s="254" t="str">
        <f>$F$224</f>
        <v>UG-PT</v>
      </c>
      <c r="G230" s="314" t="s">
        <v>161</v>
      </c>
      <c r="H230" s="314" t="s">
        <v>161</v>
      </c>
      <c r="I230" s="277"/>
      <c r="J230" s="278" t="str" cm="1">
        <f t="array" ref="J230">INDEX('4.P G-WM'!$E$1:$E$107,MATCH(_xlfn._xlws.FILTER(E230:H230,(E230:H230&lt;&gt;"-")*(E230:H230&lt;&gt;"_")),'4.P G-WM'!$D$1:$D$107,0)+0)</f>
        <v>UG Coating</v>
      </c>
      <c r="K230" s="257" t="str" cm="1">
        <f t="array" ref="K230">INDEX(_xlfn._xlws.FILTER('4.P G-WM'!$F$1:$F$107,('4.P G-WM'!$D$1:$D$107=(_xlfn._xlws.FILTER($E230:$H230,($E230:$H230&lt;&gt;"-")*($E230:$H230&lt;&gt;"_"))))*('4.P G-WM'!$E$1:$E$107=$J230)),1)</f>
        <v>A03AH056-00001</v>
      </c>
      <c r="L230" s="257" t="str" cm="1">
        <f t="array" ref="L230">INDEX(_xlfn._xlws.FILTER('4.P G-WM'!$G$1:$G$107,('4.P G-WM'!$D$1:$D$107=(_xlfn._xlws.FILTER($E230:$H230,($E230:$H230&lt;&gt;"-")*($E230:$H230&lt;&gt;"_"))))*('4.P G-WM'!$E$1:$E$107=$J230)),1)</f>
        <v xml:space="preserve">A03AH056-00001 Concrete Work Concrete Protective Coating (U/G) Bitumen/Bituminous/Asphalt Coating        </v>
      </c>
      <c r="M230" s="257" cm="1">
        <f t="array" ref="M230">INDEX(_xlfn._xlws.FILTER('4.P G-WM'!$H$1:$H$107,('4.P G-WM'!$D$1:$D$107=(_xlfn._xlws.FILTER($E230:$H230,($E230:$H230&lt;&gt;"-")*($E230:$H230&lt;&gt;"_"))))*('4.P G-WM'!$E$1:$E$107=$J230)),1)</f>
        <v>0</v>
      </c>
      <c r="N230" s="257" t="str" cm="1">
        <f t="array" ref="N230">INDEX(_xlfn._xlws.FILTER('4.P G-WM'!$I$1:$I$107,('4.P G-WM'!$D$1:$D$107=(_xlfn._xlws.FILTER($E230:$H230,($E230:$H230&lt;&gt;"-")*($E230:$H230&lt;&gt;"_"))))*('4.P G-WM'!$E$1:$E$107=$J230)),1)</f>
        <v>M2</v>
      </c>
      <c r="O230" s="258"/>
      <c r="P230" s="259" t="str" cm="1">
        <f t="array" ref="P230">INDEX('3.S Family'!$L$1:$AH$200,MIN(IF(('3.S Family'!$L$1:$L$200=$P$224),ROW('3.S Family'!$L$1:$L$200))),MATCH($J230,'3.S Family'!$36:$36,0)-11)</f>
        <v>=P*H2/10**6+A</v>
      </c>
      <c r="Q230" s="260"/>
      <c r="R230" s="69"/>
    </row>
    <row r="231" spans="1:18" ht="30" customHeight="1" outlineLevel="1">
      <c r="A231" s="285"/>
      <c r="B231" s="36" t="b">
        <f t="shared" si="35"/>
        <v>0</v>
      </c>
      <c r="C231" s="251"/>
      <c r="D231" s="252"/>
      <c r="E231" s="253" t="s">
        <v>161</v>
      </c>
      <c r="F231" s="254" t="str">
        <f>$F$224</f>
        <v>UG-PT</v>
      </c>
      <c r="G231" s="314" t="s">
        <v>161</v>
      </c>
      <c r="H231" s="314" t="s">
        <v>161</v>
      </c>
      <c r="I231" s="277"/>
      <c r="J231" s="278" t="str" cm="1">
        <f t="array" ref="J231">INDEX('4.P G-WM'!$E$1:$E$107,MATCH(_xlfn._xlws.FILTER(E231:H231,(E231:H231&lt;&gt;"-")*(E231:H231&lt;&gt;"_")),'4.P G-WM'!$D$1:$D$107,0)+1)</f>
        <v>Membrane</v>
      </c>
      <c r="K231" s="257" t="str" cm="1">
        <f t="array" ref="K231">INDEX(_xlfn._xlws.FILTER('4.P G-WM'!$F$1:$F$107,('4.P G-WM'!$D$1:$D$107=(_xlfn._xlws.FILTER($E231:$H231,($E231:$H231&lt;&gt;"-")*($E231:$H231&lt;&gt;"_"))))*('4.P G-WM'!$E$1:$E$107=$J231)),1)</f>
        <v>A03AH059-00001</v>
      </c>
      <c r="L231" s="257"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7" cm="1">
        <f t="array" ref="M231">INDEX(_xlfn._xlws.FILTER('4.P G-WM'!$H$1:$H$107,('4.P G-WM'!$D$1:$D$107=(_xlfn._xlws.FILTER($E231:$H231,($E231:$H231&lt;&gt;"-")*($E231:$H231&lt;&gt;"_"))))*('4.P G-WM'!$E$1:$E$107=$J231)),1)</f>
        <v>0</v>
      </c>
      <c r="N231" s="257" t="str" cm="1">
        <f t="array" ref="N231">INDEX(_xlfn._xlws.FILTER('4.P G-WM'!$I$1:$I$107,('4.P G-WM'!$D$1:$D$107=(_xlfn._xlws.FILTER($E231:$H231,($E231:$H231&lt;&gt;"-")*($E231:$H231&lt;&gt;"_"))))*('4.P G-WM'!$E$1:$E$107=$J231)),1)</f>
        <v>M2</v>
      </c>
      <c r="O231" s="258"/>
      <c r="P231" s="259" t="str" cm="1">
        <f t="array" ref="P231">INDEX('3.S Family'!$L$1:$AH$200,MIN(IF(('3.S Family'!$L$1:$L$200=$P$224),ROW('3.S Family'!$L$1:$L$200))),MATCH($J231,'3.S Family'!$36:$36,0)-11)</f>
        <v>=P*H2/10**6+A</v>
      </c>
      <c r="Q231" s="260"/>
      <c r="R231" s="69"/>
    </row>
    <row r="232" spans="1:18" ht="30" customHeight="1" outlineLevel="1">
      <c r="A232" s="285"/>
      <c r="B232" s="36" t="b">
        <f t="shared" si="35"/>
        <v>0</v>
      </c>
      <c r="C232" s="251"/>
      <c r="D232" s="252"/>
      <c r="E232" s="253" t="s">
        <v>161</v>
      </c>
      <c r="F232" s="254" t="str">
        <f>$F$224</f>
        <v>UG-PT</v>
      </c>
      <c r="G232" s="314" t="s">
        <v>161</v>
      </c>
      <c r="H232" s="314" t="s">
        <v>161</v>
      </c>
      <c r="I232" s="277"/>
      <c r="J232" s="278" t="str" cm="1">
        <f t="array" ref="J232">INDEX('4.P G-WM'!$E$1:$E$107,MATCH(_xlfn._xlws.FILTER(E232:H232,(E232:H232&lt;&gt;"-")*(E232:H232&lt;&gt;"_")),'4.P G-WM'!$D$1:$D$107,0)+2)</f>
        <v>Protection Board</v>
      </c>
      <c r="K232" s="257" t="str" cm="1">
        <f t="array" ref="K232">INDEX(_xlfn._xlws.FILTER('4.P G-WM'!$F$1:$F$107,('4.P G-WM'!$D$1:$D$107=(_xlfn._xlws.FILTER($E232:$H232,($E232:$H232&lt;&gt;"-")*($E232:$H232&lt;&gt;"_"))))*('4.P G-WM'!$E$1:$E$107=$J232)),1)</f>
        <v>A03AH060-00001</v>
      </c>
      <c r="L232" s="257"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7" cm="1">
        <f t="array" ref="M232">INDEX(_xlfn._xlws.FILTER('4.P G-WM'!$H$1:$H$107,('4.P G-WM'!$D$1:$D$107=(_xlfn._xlws.FILTER($E232:$H232,($E232:$H232&lt;&gt;"-")*($E232:$H232&lt;&gt;"_"))))*('4.P G-WM'!$E$1:$E$107=$J232)),1)</f>
        <v>0</v>
      </c>
      <c r="N232" s="257" t="str" cm="1">
        <f t="array" ref="N232">INDEX(_xlfn._xlws.FILTER('4.P G-WM'!$I$1:$I$107,('4.P G-WM'!$D$1:$D$107=(_xlfn._xlws.FILTER($E232:$H232,($E232:$H232&lt;&gt;"-")*($E232:$H232&lt;&gt;"_"))))*('4.P G-WM'!$E$1:$E$107=$J232)),1)</f>
        <v>M2</v>
      </c>
      <c r="O232" s="258"/>
      <c r="P232" s="259" t="str" cm="1">
        <f t="array" ref="P232">INDEX('3.S Family'!$L$1:$AH$200,MIN(IF(('3.S Family'!$L$1:$L$200=$P$224),ROW('3.S Family'!$L$1:$L$200))),MATCH($J232,'3.S Family'!$36:$36,0)-11)</f>
        <v>=P*H2/10**6+A</v>
      </c>
      <c r="Q232" s="260"/>
      <c r="R232" s="69"/>
    </row>
    <row r="233" spans="1:18" ht="30" customHeight="1" outlineLevel="1">
      <c r="A233" s="285"/>
      <c r="B233" s="36" t="b">
        <f t="shared" si="35"/>
        <v>0</v>
      </c>
      <c r="C233" s="251"/>
      <c r="D233" s="252"/>
      <c r="E233" s="253" t="s">
        <v>161</v>
      </c>
      <c r="F233" s="314" t="s">
        <v>161</v>
      </c>
      <c r="G233" s="254" t="str">
        <f>$G$224</f>
        <v>EARTH</v>
      </c>
      <c r="H233" s="314" t="s">
        <v>161</v>
      </c>
      <c r="I233" s="277"/>
      <c r="J233" s="278" t="str" cm="1">
        <f t="array" ref="J233">INDEX('4.P G-WM'!$E$1:$E$107,MATCH(_xlfn._xlws.FILTER(E233:H233,(E233:H233&lt;&gt;"-")*(E233:H233&lt;&gt;"_")),'4.P G-WM'!$D$1:$D$107,0)+0)</f>
        <v>Excavation_A</v>
      </c>
      <c r="K233" s="257" t="str" cm="1">
        <f t="array" ref="K233">INDEX(_xlfn._xlws.FILTER('4.P G-WM'!$F$1:$F$107,('4.P G-WM'!$D$1:$D$107=(_xlfn._xlws.FILTER($E233:$H233,($E233:$H233&lt;&gt;"-")*($E233:$H233&lt;&gt;"_"))))*('4.P G-WM'!$E$1:$E$107=$J233)),1)</f>
        <v>A01ZZ001-00012</v>
      </c>
      <c r="L233" s="257" t="str" cm="1">
        <f t="array" ref="L233">INDEX(_xlfn._xlws.FILTER('4.P G-WM'!$G$1:$G$107,('4.P G-WM'!$D$1:$D$107=(_xlfn._xlws.FILTER($E233:$H233,($E233:$H233&lt;&gt;"-")*($E233:$H233&lt;&gt;"_"))))*('4.P G-WM'!$E$1:$E$107=$J233)),1)</f>
        <v xml:space="preserve">A01ZZ001-00012 Earth Work - Excavation Soil, Mech.      Mech. Excavation Above GWL </v>
      </c>
      <c r="M233" s="257" cm="1">
        <f t="array" ref="M233">INDEX(_xlfn._xlws.FILTER('4.P G-WM'!$H$1:$H$107,('4.P G-WM'!$D$1:$D$107=(_xlfn._xlws.FILTER($E233:$H233,($E233:$H233&lt;&gt;"-")*($E233:$H233&lt;&gt;"_"))))*('4.P G-WM'!$E$1:$E$107=$J233)),1)</f>
        <v>0</v>
      </c>
      <c r="N233" s="257" t="str" cm="1">
        <f t="array" ref="N233">INDEX(_xlfn._xlws.FILTER('4.P G-WM'!$I$1:$I$107,('4.P G-WM'!$D$1:$D$107=(_xlfn._xlws.FILTER($E233:$H233,($E233:$H233&lt;&gt;"-")*($E233:$H233&lt;&gt;"_"))))*('4.P G-WM'!$E$1:$E$107=$J233)),1)</f>
        <v>M3</v>
      </c>
      <c r="O233" s="258"/>
      <c r="P233" s="259" t="str" cm="1">
        <f t="array" ref="P233">INDEX('3.S Family'!$L$1:$AH$200,MIN(IF(('3.S Family'!$L$1:$L$200=$P$224),ROW('3.S Family'!$L$1:$L$200))),MATCH($J233,'3.S Family'!$36:$36,0)-11)</f>
        <v>=Exca</v>
      </c>
      <c r="Q233" s="260"/>
      <c r="R233" s="69"/>
    </row>
    <row r="234" spans="1:18" ht="30" customHeight="1" outlineLevel="1">
      <c r="A234" s="285"/>
      <c r="B234" s="36" t="b">
        <f t="shared" si="35"/>
        <v>0</v>
      </c>
      <c r="C234" s="251"/>
      <c r="D234" s="252"/>
      <c r="E234" s="253" t="s">
        <v>161</v>
      </c>
      <c r="F234" s="314" t="s">
        <v>161</v>
      </c>
      <c r="G234" s="254" t="str">
        <f>$G$224</f>
        <v>EARTH</v>
      </c>
      <c r="H234" s="314" t="s">
        <v>161</v>
      </c>
      <c r="I234" s="277"/>
      <c r="J234" s="278" t="str" cm="1">
        <f t="array" ref="J234">INDEX('4.P G-WM'!$E$1:$E$107,MATCH(_xlfn._xlws.FILTER(E234:H234,(E234:H234&lt;&gt;"-")*(E234:H234&lt;&gt;"_")),'4.P G-WM'!$D$1:$D$107,0)+1)</f>
        <v>Excavation_B</v>
      </c>
      <c r="K234" s="257" t="str" cm="1">
        <f t="array" ref="K234">INDEX(_xlfn._xlws.FILTER('4.P G-WM'!$F$1:$F$107,('4.P G-WM'!$D$1:$D$107=(_xlfn._xlws.FILTER($E234:$H234,($E234:$H234&lt;&gt;"-")*($E234:$H234&lt;&gt;"_"))))*('4.P G-WM'!$E$1:$E$107=$J234)),1)</f>
        <v>A01ZZ001-00013</v>
      </c>
      <c r="L234" s="257" t="str" cm="1">
        <f t="array" ref="L234">INDEX(_xlfn._xlws.FILTER('4.P G-WM'!$G$1:$G$107,('4.P G-WM'!$D$1:$D$107=(_xlfn._xlws.FILTER($E234:$H234,($E234:$H234&lt;&gt;"-")*($E234:$H234&lt;&gt;"_"))))*('4.P G-WM'!$E$1:$E$107=$J234)),1)</f>
        <v xml:space="preserve">A01ZZ001-00013 Earth Work - Excavation Soil, Mech.      Mech. Excavation Below GWL </v>
      </c>
      <c r="M234" s="257" cm="1">
        <f t="array" ref="M234">INDEX(_xlfn._xlws.FILTER('4.P G-WM'!$H$1:$H$107,('4.P G-WM'!$D$1:$D$107=(_xlfn._xlws.FILTER($E234:$H234,($E234:$H234&lt;&gt;"-")*($E234:$H234&lt;&gt;"_"))))*('4.P G-WM'!$E$1:$E$107=$J234)),1)</f>
        <v>0</v>
      </c>
      <c r="N234" s="257" t="str" cm="1">
        <f t="array" ref="N234">INDEX(_xlfn._xlws.FILTER('4.P G-WM'!$I$1:$I$107,('4.P G-WM'!$D$1:$D$107=(_xlfn._xlws.FILTER($E234:$H234,($E234:$H234&lt;&gt;"-")*($E234:$H234&lt;&gt;"_"))))*('4.P G-WM'!$E$1:$E$107=$J234)),1)</f>
        <v>M3</v>
      </c>
      <c r="O234" s="258"/>
      <c r="P234" s="259" t="str" cm="1">
        <f t="array" ref="P234">INDEX('3.S Family'!$L$1:$AH$200,MIN(IF(('3.S Family'!$L$1:$L$200=$P$224),ROW('3.S Family'!$L$1:$L$200))),MATCH($J234,'3.S Family'!$36:$36,0)-11)</f>
        <v>=Exca</v>
      </c>
      <c r="Q234" s="260"/>
      <c r="R234" s="69"/>
    </row>
    <row r="235" spans="1:18" ht="30" customHeight="1" outlineLevel="1">
      <c r="A235" s="285"/>
      <c r="B235" s="36" t="b">
        <f t="shared" si="35"/>
        <v>0</v>
      </c>
      <c r="C235" s="251"/>
      <c r="D235" s="252"/>
      <c r="E235" s="253" t="s">
        <v>161</v>
      </c>
      <c r="F235" s="314" t="s">
        <v>161</v>
      </c>
      <c r="G235" s="254" t="str">
        <f>$G$224</f>
        <v>EARTH</v>
      </c>
      <c r="H235" s="314" t="s">
        <v>161</v>
      </c>
      <c r="I235" s="277"/>
      <c r="J235" s="278" t="str" cm="1">
        <f t="array" ref="J235">INDEX('4.P G-WM'!$E$1:$E$107,MATCH(_xlfn._xlws.FILTER(E235:H235,(E235:H235&lt;&gt;"-")*(E235:H235&lt;&gt;"_")),'4.P G-WM'!$D$1:$D$107,0)+2)</f>
        <v>Backfilling_A</v>
      </c>
      <c r="K235" s="257" t="str" cm="1">
        <f t="array" ref="K235">INDEX(_xlfn._xlws.FILTER('4.P G-WM'!$F$1:$F$107,('4.P G-WM'!$D$1:$D$107=(_xlfn._xlws.FILTER($E235:$H235,($E235:$H235&lt;&gt;"-")*($E235:$H235&lt;&gt;"_"))))*('4.P G-WM'!$E$1:$E$107=$J235)),1)</f>
        <v>A01ZZ003-00001</v>
      </c>
      <c r="L235" s="257" t="str" cm="1">
        <f t="array" ref="L235">INDEX(_xlfn._xlws.FILTER('4.P G-WM'!$G$1:$G$107,('4.P G-WM'!$D$1:$D$107=(_xlfn._xlws.FILTER($E235:$H235,($E235:$H235&lt;&gt;"-")*($E235:$H235&lt;&gt;"_"))))*('4.P G-WM'!$E$1:$E$107=$J235)),1)</f>
        <v xml:space="preserve">A01ZZ003-00001 Earth Work - Backfill Re-use, Soil       </v>
      </c>
      <c r="M235" s="257" cm="1">
        <f t="array" ref="M235">INDEX(_xlfn._xlws.FILTER('4.P G-WM'!$H$1:$H$107,('4.P G-WM'!$D$1:$D$107=(_xlfn._xlws.FILTER($E235:$H235,($E235:$H235&lt;&gt;"-")*($E235:$H235&lt;&gt;"_"))))*('4.P G-WM'!$E$1:$E$107=$J235)),1)</f>
        <v>0</v>
      </c>
      <c r="N235" s="257" t="str" cm="1">
        <f t="array" ref="N235">INDEX(_xlfn._xlws.FILTER('4.P G-WM'!$I$1:$I$107,('4.P G-WM'!$D$1:$D$107=(_xlfn._xlws.FILTER($E235:$H235,($E235:$H235&lt;&gt;"-")*($E235:$H235&lt;&gt;"_"))))*('4.P G-WM'!$E$1:$E$107=$J235)),1)</f>
        <v>M3</v>
      </c>
      <c r="O235" s="258"/>
      <c r="P235" s="259" t="str" cm="1">
        <f t="array" ref="P235">INDEX('3.S Family'!$L$1:$AH$200,MIN(IF(('3.S Family'!$L$1:$L$200=$P$224),ROW('3.S Family'!$L$1:$L$200))),MATCH($J235,'3.S Family'!$36:$36,0)-11)</f>
        <v>=Back</v>
      </c>
      <c r="Q235" s="260"/>
      <c r="R235" s="69"/>
    </row>
    <row r="236" spans="1:18" ht="30" customHeight="1" outlineLevel="1">
      <c r="A236" s="285"/>
      <c r="B236" s="36" t="b">
        <f t="shared" si="35"/>
        <v>0</v>
      </c>
      <c r="C236" s="251"/>
      <c r="D236" s="252"/>
      <c r="E236" s="253" t="s">
        <v>161</v>
      </c>
      <c r="F236" s="314" t="s">
        <v>161</v>
      </c>
      <c r="G236" s="254" t="str">
        <f>$G$224</f>
        <v>EARTH</v>
      </c>
      <c r="H236" s="314" t="s">
        <v>161</v>
      </c>
      <c r="I236" s="277"/>
      <c r="J236" s="278" t="str" cm="1">
        <f t="array" ref="J236">INDEX('4.P G-WM'!$E$1:$E$107,MATCH(_xlfn._xlws.FILTER(E236:H236,(E236:H236&lt;&gt;"-")*(E236:H236&lt;&gt;"_")),'4.P G-WM'!$D$1:$D$107,0)+3)</f>
        <v>Backfilling_B</v>
      </c>
      <c r="K236" s="257" t="str" cm="1">
        <f t="array" ref="K236">INDEX(_xlfn._xlws.FILTER('4.P G-WM'!$F$1:$F$107,('4.P G-WM'!$D$1:$D$107=(_xlfn._xlws.FILTER($E236:$H236,($E236:$H236&lt;&gt;"-")*($E236:$H236&lt;&gt;"_"))))*('4.P G-WM'!$E$1:$E$107=$J236)),1)</f>
        <v>A01ZZ003-00003</v>
      </c>
      <c r="L236" s="257" t="str" cm="1">
        <f t="array" ref="L236">INDEX(_xlfn._xlws.FILTER('4.P G-WM'!$G$1:$G$107,('4.P G-WM'!$D$1:$D$107=(_xlfn._xlws.FILTER($E236:$H236,($E236:$H236&lt;&gt;"-")*($E236:$H236&lt;&gt;"_"))))*('4.P G-WM'!$E$1:$E$107=$J236)),1)</f>
        <v xml:space="preserve">A01ZZ003-00003 Earth Work - Backfill Purchased, Soil       </v>
      </c>
      <c r="M236" s="257" cm="1">
        <f t="array" ref="M236">INDEX(_xlfn._xlws.FILTER('4.P G-WM'!$H$1:$H$107,('4.P G-WM'!$D$1:$D$107=(_xlfn._xlws.FILTER($E236:$H236,($E236:$H236&lt;&gt;"-")*($E236:$H236&lt;&gt;"_"))))*('4.P G-WM'!$E$1:$E$107=$J236)),1)</f>
        <v>0</v>
      </c>
      <c r="N236" s="257" t="str" cm="1">
        <f t="array" ref="N236">INDEX(_xlfn._xlws.FILTER('4.P G-WM'!$I$1:$I$107,('4.P G-WM'!$D$1:$D$107=(_xlfn._xlws.FILTER($E236:$H236,($E236:$H236&lt;&gt;"-")*($E236:$H236&lt;&gt;"_"))))*('4.P G-WM'!$E$1:$E$107=$J236)),1)</f>
        <v>M3</v>
      </c>
      <c r="O236" s="258"/>
      <c r="P236" s="259" t="str" cm="1">
        <f t="array" ref="P236">INDEX('3.S Family'!$L$1:$AH$200,MIN(IF(('3.S Family'!$L$1:$L$200=$P$224),ROW('3.S Family'!$L$1:$L$200))),MATCH($J236,'3.S Family'!$36:$36,0)-11)</f>
        <v>=Back</v>
      </c>
      <c r="Q236" s="260"/>
      <c r="R236" s="69"/>
    </row>
    <row r="237" spans="1:18" ht="30" customHeight="1" outlineLevel="1">
      <c r="A237" s="285"/>
      <c r="B237" s="36" t="b">
        <f t="shared" si="35"/>
        <v>0</v>
      </c>
      <c r="C237" s="251"/>
      <c r="D237" s="252"/>
      <c r="E237" s="253" t="s">
        <v>161</v>
      </c>
      <c r="F237" s="314" t="s">
        <v>161</v>
      </c>
      <c r="G237" s="254" t="str">
        <f>$G$224</f>
        <v>EARTH</v>
      </c>
      <c r="H237" s="314" t="s">
        <v>161</v>
      </c>
      <c r="I237" s="277"/>
      <c r="J237" s="278" t="str" cm="1">
        <f t="array" ref="J237">INDEX('4.P G-WM'!$E$1:$E$107,MATCH(_xlfn._xlws.FILTER(E237:H237,(E237:H237&lt;&gt;"-")*(E237:H237&lt;&gt;"_")),'4.P G-WM'!$D$1:$D$107,0)+4)</f>
        <v>Disposal</v>
      </c>
      <c r="K237" s="257" t="str" cm="1">
        <f t="array" ref="K237">INDEX(_xlfn._xlws.FILTER('4.P G-WM'!$F$1:$F$107,('4.P G-WM'!$D$1:$D$107=(_xlfn._xlws.FILTER($E237:$H237,($E237:$H237&lt;&gt;"-")*($E237:$H237&lt;&gt;"_"))))*('4.P G-WM'!$E$1:$E$107=$J237)),1)</f>
        <v>A01ZZ004-00001</v>
      </c>
      <c r="L237" s="257" t="str" cm="1">
        <f t="array" ref="L237">INDEX(_xlfn._xlws.FILTER('4.P G-WM'!$G$1:$G$107,('4.P G-WM'!$D$1:$D$107=(_xlfn._xlws.FILTER($E237:$H237,($E237:$H237&lt;&gt;"-")*($E237:$H237&lt;&gt;"_"))))*('4.P G-WM'!$E$1:$E$107=$J237)),1)</f>
        <v xml:space="preserve">A01ZZ004-00001 Earth Work - Disposal Soil       </v>
      </c>
      <c r="M237" s="257" cm="1">
        <f t="array" ref="M237">INDEX(_xlfn._xlws.FILTER('4.P G-WM'!$H$1:$H$107,('4.P G-WM'!$D$1:$D$107=(_xlfn._xlws.FILTER($E237:$H237,($E237:$H237&lt;&gt;"-")*($E237:$H237&lt;&gt;"_"))))*('4.P G-WM'!$E$1:$E$107=$J237)),1)</f>
        <v>0</v>
      </c>
      <c r="N237" s="257" t="str" cm="1">
        <f t="array" ref="N237">INDEX(_xlfn._xlws.FILTER('4.P G-WM'!$I$1:$I$107,('4.P G-WM'!$D$1:$D$107=(_xlfn._xlws.FILTER($E237:$H237,($E237:$H237&lt;&gt;"-")*($E237:$H237&lt;&gt;"_"))))*('4.P G-WM'!$E$1:$E$107=$J237)),1)</f>
        <v>M3</v>
      </c>
      <c r="O237" s="258"/>
      <c r="P237" s="259" t="str" cm="1">
        <f t="array" ref="P237">INDEX('3.S Family'!$L$1:$AH$200,MIN(IF(('3.S Family'!$L$1:$L$200=$P$224),ROW('3.S Family'!$L$1:$L$200))),MATCH($J237,'3.S Family'!$36:$36,0)-11)</f>
        <v>=Disp</v>
      </c>
      <c r="Q237" s="260"/>
      <c r="R237" s="69"/>
    </row>
    <row r="238" spans="1:18" ht="30" customHeight="1" outlineLevel="1">
      <c r="A238" s="285"/>
      <c r="B238" s="36" t="b">
        <f t="shared" si="35"/>
        <v>0</v>
      </c>
      <c r="C238" s="251"/>
      <c r="D238" s="252"/>
      <c r="E238" s="253" t="s">
        <v>161</v>
      </c>
      <c r="F238" s="254" t="s">
        <v>161</v>
      </c>
      <c r="G238" s="254" t="s">
        <v>161</v>
      </c>
      <c r="H238" s="254" t="str">
        <f>$H$224</f>
        <v>BASE</v>
      </c>
      <c r="I238" s="277"/>
      <c r="J238" s="278" t="str" cm="1">
        <f t="array" ref="J238">INDEX('4.P G-WM'!$E$1:$E$107,MATCH(_xlfn._xlws.FILTER(E238:H238,(E238:H238&lt;&gt;"-")*(E238:H238&lt;&gt;"_")),'4.P G-WM'!$D$1:$D$107,0)+0)</f>
        <v>Base</v>
      </c>
      <c r="K238" s="257" t="str" cm="1">
        <f t="array" ref="K238">INDEX(_xlfn._xlws.FILTER('4.P G-WM'!$F$1:$F$107,('4.P G-WM'!$D$1:$D$107=(_xlfn._xlws.FILTER($E238:$H238,($E238:$H238&lt;&gt;"-")*($E238:$H238&lt;&gt;"_"))))*('4.P G-WM'!$E$1:$E$107=$J238)),1)</f>
        <v>A01ZZ005-00001</v>
      </c>
      <c r="L238" s="257" t="str" cm="1">
        <f t="array" ref="L238">INDEX(_xlfn._xlws.FILTER('4.P G-WM'!$G$1:$G$107,('4.P G-WM'!$D$1:$D$107=(_xlfn._xlws.FILTER($E238:$H238,($E238:$H238&lt;&gt;"-")*($E238:$H238&lt;&gt;"_"))))*('4.P G-WM'!$E$1:$E$107=$J238)),1)</f>
        <v>A01ZZ005-00001 Earth Work - Base Course        THK≤150mm</v>
      </c>
      <c r="M238" s="257" t="str" cm="1">
        <f t="array" ref="M238">INDEX(_xlfn._xlws.FILTER('4.P G-WM'!$H$1:$H$107,('4.P G-WM'!$D$1:$D$107=(_xlfn._xlws.FILTER($E238:$H238,($E238:$H238&lt;&gt;"-")*($E238:$H238&lt;&gt;"_"))))*('4.P G-WM'!$E$1:$E$107=$J238)),1)</f>
        <v>T=150</v>
      </c>
      <c r="N238" s="257" t="str" cm="1">
        <f t="array" ref="N238">INDEX(_xlfn._xlws.FILTER('4.P G-WM'!$I$1:$I$107,('4.P G-WM'!$D$1:$D$107=(_xlfn._xlws.FILTER($E238:$H238,($E238:$H238&lt;&gt;"-")*($E238:$H238&lt;&gt;"_"))))*('4.P G-WM'!$E$1:$E$107=$J238)),1)</f>
        <v>M2</v>
      </c>
      <c r="O238" s="258"/>
      <c r="P238" s="259" t="str" cm="1">
        <f t="array" ref="P238">INDEX('3.S Family'!$L$1:$AH$200,MIN(IF(('3.S Family'!$L$1:$L$200=$P$224),ROW('3.S Family'!$L$1:$L$200))),MATCH($J238,'3.S Family'!$36:$36,0)-11)</f>
        <v>=(A+P/1000*D1+4*D1*D1)</v>
      </c>
      <c r="Q238" s="260"/>
      <c r="R238" s="69"/>
    </row>
    <row r="239" spans="1:18" ht="30" customHeight="1" outlineLevel="1">
      <c r="A239" s="285"/>
      <c r="B239" s="36" t="b">
        <f t="shared" si="35"/>
        <v>0</v>
      </c>
      <c r="C239" s="251"/>
      <c r="D239" s="252"/>
      <c r="E239" s="253" t="s">
        <v>161</v>
      </c>
      <c r="F239" s="254" t="s">
        <v>161</v>
      </c>
      <c r="G239" s="254" t="s">
        <v>161</v>
      </c>
      <c r="H239" s="254" t="str">
        <f>$H$224</f>
        <v>BASE</v>
      </c>
      <c r="I239" s="277"/>
      <c r="J239" s="278" t="str" cm="1">
        <f t="array" ref="J239">INDEX('4.P G-WM'!$E$1:$E$107,MATCH(_xlfn._xlws.FILTER(E239:H239,(E239:H239&lt;&gt;"-")*(E239:H239&lt;&gt;"_")),'4.P G-WM'!$D$1:$D$107,0)+1)</f>
        <v>Sub Base</v>
      </c>
      <c r="K239" s="257" t="str" cm="1">
        <f t="array" ref="K239">INDEX(_xlfn._xlws.FILTER('4.P G-WM'!$F$1:$F$107,('4.P G-WM'!$D$1:$D$107=(_xlfn._xlws.FILTER($E239:$H239,($E239:$H239&lt;&gt;"-")*($E239:$H239&lt;&gt;"_"))))*('4.P G-WM'!$E$1:$E$107=$J239)),1)</f>
        <v>A01ZZ006-00001</v>
      </c>
      <c r="L239" s="257" t="str" cm="1">
        <f t="array" ref="L239">INDEX(_xlfn._xlws.FILTER('4.P G-WM'!$G$1:$G$107,('4.P G-WM'!$D$1:$D$107=(_xlfn._xlws.FILTER($E239:$H239,($E239:$H239&lt;&gt;"-")*($E239:$H239&lt;&gt;"_"))))*('4.P G-WM'!$E$1:$E$107=$J239)),1)</f>
        <v>A01ZZ006-00001 Earth Work - Subbase Course      Including Compaction of Sub-Grade  THK≤150mm</v>
      </c>
      <c r="M239" s="257" t="str" cm="1">
        <f t="array" ref="M239">INDEX(_xlfn._xlws.FILTER('4.P G-WM'!$H$1:$H$107,('4.P G-WM'!$D$1:$D$107=(_xlfn._xlws.FILTER($E239:$H239,($E239:$H239&lt;&gt;"-")*($E239:$H239&lt;&gt;"_"))))*('4.P G-WM'!$E$1:$E$107=$J239)),1)</f>
        <v>T=150</v>
      </c>
      <c r="N239" s="257" t="str" cm="1">
        <f t="array" ref="N239">INDEX(_xlfn._xlws.FILTER('4.P G-WM'!$I$1:$I$107,('4.P G-WM'!$D$1:$D$107=(_xlfn._xlws.FILTER($E239:$H239,($E239:$H239&lt;&gt;"-")*($E239:$H239&lt;&gt;"_"))))*('4.P G-WM'!$E$1:$E$107=$J239)),1)</f>
        <v>M2</v>
      </c>
      <c r="O239" s="258"/>
      <c r="P239" s="259" t="str" cm="1">
        <f t="array" ref="P239">INDEX('3.S Family'!$L$1:$AH$200,MIN(IF(('3.S Family'!$L$1:$L$200=$P$224),ROW('3.S Family'!$L$1:$L$200))),MATCH($J239,'3.S Family'!$36:$36,0)-11)</f>
        <v>=(A+P/1000*D1+4*D1*D1)</v>
      </c>
      <c r="Q239" s="260"/>
      <c r="R239" s="69"/>
    </row>
    <row r="240" spans="1:18" ht="30" customHeight="1">
      <c r="A240" s="218" t="s">
        <v>762</v>
      </c>
      <c r="B240" s="218" t="s">
        <v>762</v>
      </c>
      <c r="C240" s="236">
        <v>5.2</v>
      </c>
      <c r="D240" s="267" t="str">
        <f>VLOOKUP($C240,'3.S Family'!$D$7:$L$96,2,FALSE)</f>
        <v>H_SF_AR B01_Mass</v>
      </c>
      <c r="E240" s="271" t="str">
        <f>VLOOKUP($C240,'3.S Family'!$D$7:$L$96,4,FALSE)</f>
        <v>RC-MS</v>
      </c>
      <c r="F240" s="92" t="str">
        <f>VLOOKUP($C240,'3.S Family'!$D$7:$L$96,5,FALSE)</f>
        <v>UG-PT</v>
      </c>
      <c r="G240" s="92" t="str">
        <f>VLOOKUP($C240,'3.S Family'!$D$7:$L$96,6,FALSE)</f>
        <v>EARTH</v>
      </c>
      <c r="H240" s="92" t="str">
        <f>VLOOKUP($C240,'3.S Family'!$D$7:$L$96,7,FALSE)</f>
        <v>BASE</v>
      </c>
      <c r="I240" s="284" t="str">
        <f>VLOOKUP($C240,'3.S Family'!$D$7:$L$96,8,FALSE)</f>
        <v>-</v>
      </c>
      <c r="J240" s="271"/>
      <c r="K240" s="272"/>
      <c r="L240" s="273" t="str">
        <f>_xlfn.TEXTJOIN(",     ", TRUE, E240:I240)</f>
        <v>RC-MS,     UG-PT,     EARTH,     BASE,     -</v>
      </c>
      <c r="M240" s="92"/>
      <c r="N240" s="92"/>
      <c r="O240" s="274"/>
      <c r="P240" s="92" t="str">
        <f>VLOOKUP($C240,'3.S Family'!$D$7:$L$96,9,FALSE)</f>
        <v>Q5.2</v>
      </c>
      <c r="Q240" s="275"/>
      <c r="R240" s="69"/>
    </row>
    <row r="241" spans="1:18" ht="30" customHeight="1">
      <c r="A241" s="242" t="b">
        <v>0</v>
      </c>
      <c r="B241" s="242" t="b">
        <f>IF(A241=TRUE, TRUE, FALSE)</f>
        <v>0</v>
      </c>
      <c r="C241" s="230"/>
      <c r="D241" s="252" t="s">
        <v>847</v>
      </c>
      <c r="E241" s="244"/>
      <c r="F241" s="245"/>
      <c r="G241" s="245"/>
      <c r="H241" s="245"/>
      <c r="I241" s="246"/>
      <c r="J241" s="244"/>
      <c r="K241" s="247"/>
      <c r="L241" s="248"/>
      <c r="M241" s="245"/>
      <c r="N241" s="245"/>
      <c r="O241" s="249"/>
      <c r="P241" s="245"/>
      <c r="Q241" s="250"/>
      <c r="R241" s="69"/>
    </row>
    <row r="242" spans="1:18" ht="30" customHeight="1" outlineLevel="1">
      <c r="A242" s="285"/>
      <c r="B242" s="36" t="b">
        <f>IF(B$241=TRUE, TRUE, FALSE)</f>
        <v>0</v>
      </c>
      <c r="C242" s="251"/>
      <c r="D242" s="252"/>
      <c r="E242" s="253" t="str">
        <f>$E$240</f>
        <v>RC-MS</v>
      </c>
      <c r="F242" s="314" t="s">
        <v>161</v>
      </c>
      <c r="G242" s="314" t="s">
        <v>161</v>
      </c>
      <c r="H242" s="314" t="s">
        <v>161</v>
      </c>
      <c r="I242" s="277"/>
      <c r="J242" s="278" t="str" cm="1">
        <f t="array" ref="J242">INDEX('4.P G-WM'!$E$1:$E$107,MATCH(_xlfn._xlws.FILTER(E242:H242,(E242:H242&lt;&gt;"-")*(E242:H242&lt;&gt;"_")),'4.P G-WM'!$D$1:$D$107,0)+0)</f>
        <v>Concrete</v>
      </c>
      <c r="K242" s="257" t="str" cm="1">
        <f t="array" ref="K242">INDEX(_xlfn._xlws.FILTER('4.P G-WM'!$F$1:$F$107,('4.P G-WM'!$D$1:$D$107=(_xlfn._xlws.FILTER($E242:$H242,($E242:$H242&lt;&gt;"-")*($E242:$H242&lt;&gt;"_"))))*('4.P G-WM'!$E$1:$E$107=$J242)),1)</f>
        <v>A03AE032-00016</v>
      </c>
      <c r="L242" s="257"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7" t="str" cm="1">
        <f t="array" ref="M242">INDEX(_xlfn._xlws.FILTER('4.P G-WM'!$H$1:$H$107,('4.P G-WM'!$D$1:$D$107=(_xlfn._xlws.FILTER($E242:$H242,($E242:$H242&lt;&gt;"-")*($E242:$H242&lt;&gt;"_"))))*('4.P G-WM'!$E$1:$E$107=$J242)),1)</f>
        <v>35MPa</v>
      </c>
      <c r="N242" s="257" t="str" cm="1">
        <f t="array" ref="N242">INDEX(_xlfn._xlws.FILTER('4.P G-WM'!$I$1:$I$107,('4.P G-WM'!$D$1:$D$107=(_xlfn._xlws.FILTER($E242:$H242,($E242:$H242&lt;&gt;"-")*($E242:$H242&lt;&gt;"_"))))*('4.P G-WM'!$E$1:$E$107=$J242)),1)</f>
        <v>M3</v>
      </c>
      <c r="O242" s="258"/>
      <c r="P242" s="259" t="str" cm="1">
        <f t="array" ref="P242">INDEX('3.S Family'!$L$1:$AH$200,MIN(IF(('3.S Family'!$L$1:$L$200=$P$240),ROW('3.S Family'!$L$1:$L$200))),MATCH($J242,'3.S Family'!$36:$36,0)-11)</f>
        <v>=V</v>
      </c>
      <c r="Q242" s="260"/>
      <c r="R242" s="69"/>
    </row>
    <row r="243" spans="1:18" ht="30" customHeight="1" outlineLevel="1">
      <c r="A243" s="285"/>
      <c r="B243" s="36" t="b">
        <f t="shared" ref="B243:B255" si="37">IF(B$241=TRUE, TRUE, FALSE)</f>
        <v>0</v>
      </c>
      <c r="C243" s="251"/>
      <c r="D243" s="252"/>
      <c r="E243" s="253" t="str">
        <f t="shared" ref="E243:E245" si="38">$E$240</f>
        <v>RC-MS</v>
      </c>
      <c r="F243" s="314" t="s">
        <v>161</v>
      </c>
      <c r="G243" s="314" t="s">
        <v>161</v>
      </c>
      <c r="H243" s="314" t="s">
        <v>161</v>
      </c>
      <c r="I243" s="277"/>
      <c r="J243" s="278" t="str" cm="1">
        <f t="array" ref="J243">INDEX('4.P G-WM'!$E$1:$E$107,MATCH(_xlfn._xlws.FILTER(E243:H243,(E243:H243&lt;&gt;"-")*(E243:H243&lt;&gt;"_")),'4.P G-WM'!$D$1:$D$107,0)+1)</f>
        <v>Form1</v>
      </c>
      <c r="K243" s="257" t="str" cm="1">
        <f t="array" ref="K243">INDEX(_xlfn._xlws.FILTER('4.P G-WM'!$F$1:$F$107,('4.P G-WM'!$D$1:$D$107=(_xlfn._xlws.FILTER($E243:$H243,($E243:$H243&lt;&gt;"-")*($E243:$H243&lt;&gt;"_"))))*('4.P G-WM'!$E$1:$E$107=$J243)),1)</f>
        <v>A03AE035-00001</v>
      </c>
      <c r="L243" s="257"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7" cm="1">
        <f t="array" ref="M243">INDEX(_xlfn._xlws.FILTER('4.P G-WM'!$H$1:$H$107,('4.P G-WM'!$D$1:$D$107=(_xlfn._xlws.FILTER($E243:$H243,($E243:$H243&lt;&gt;"-")*($E243:$H243&lt;&gt;"_"))))*('4.P G-WM'!$E$1:$E$107=$J243)),1)</f>
        <v>0</v>
      </c>
      <c r="N243" s="257" t="str" cm="1">
        <f t="array" ref="N243">INDEX(_xlfn._xlws.FILTER('4.P G-WM'!$I$1:$I$107,('4.P G-WM'!$D$1:$D$107=(_xlfn._xlws.FILTER($E243:$H243,($E243:$H243&lt;&gt;"-")*($E243:$H243&lt;&gt;"_"))))*('4.P G-WM'!$E$1:$E$107=$J243)),1)</f>
        <v>M2</v>
      </c>
      <c r="O243" s="258"/>
      <c r="P243" s="259" t="str" cm="1">
        <f t="array" ref="P243">INDEX('3.S Family'!$L$1:$AH$200,MIN(IF(('3.S Family'!$L$1:$L$200=$P$240),ROW('3.S Family'!$L$1:$L$200))),MATCH($J243,'3.S Family'!$36:$36,0)-11)</f>
        <v>=P*T/10**6</v>
      </c>
      <c r="Q243" s="260"/>
      <c r="R243" s="69"/>
    </row>
    <row r="244" spans="1:18" ht="30" customHeight="1" outlineLevel="1">
      <c r="A244" s="285"/>
      <c r="B244" s="36" t="b">
        <f t="shared" si="37"/>
        <v>0</v>
      </c>
      <c r="C244" s="251"/>
      <c r="D244" s="252"/>
      <c r="E244" s="253" t="str">
        <f t="shared" si="38"/>
        <v>RC-MS</v>
      </c>
      <c r="F244" s="314" t="s">
        <v>161</v>
      </c>
      <c r="G244" s="314" t="s">
        <v>161</v>
      </c>
      <c r="H244" s="314" t="s">
        <v>161</v>
      </c>
      <c r="I244" s="277"/>
      <c r="J244" s="278" t="str" cm="1">
        <f t="array" ref="J244">INDEX('4.P G-WM'!$E$1:$E$107,MATCH(_xlfn._xlws.FILTER(E244:H244,(E244:H244&lt;&gt;"-")*(E244:H244&lt;&gt;"_")),'4.P G-WM'!$D$1:$D$107,0)+2)</f>
        <v>Rebar</v>
      </c>
      <c r="K244" s="257" t="str" cm="1">
        <f t="array" ref="K244">INDEX(_xlfn._xlws.FILTER('4.P G-WM'!$F$1:$F$107,('4.P G-WM'!$D$1:$D$107=(_xlfn._xlws.FILTER($E244:$H244,($E244:$H244&lt;&gt;"-")*($E244:$H244&lt;&gt;"_"))))*('4.P G-WM'!$E$1:$E$107=$J244)),1)</f>
        <v>A03AE037-00002</v>
      </c>
      <c r="L244" s="257" t="str" cm="1">
        <f t="array" ref="L244">INDEX(_xlfn._xlws.FILTER('4.P G-WM'!$G$1:$G$107,('4.P G-WM'!$D$1:$D$107=(_xlfn._xlws.FILTER($E244:$H244,($E244:$H244&lt;&gt;"-")*($E244:$H244&lt;&gt;"_"))))*('4.P G-WM'!$E$1:$E$107=$J244)),1)</f>
        <v xml:space="preserve">A03AE037-00002 Concrete Work Mass Concrete Work Rebar Work Deformed Bar (Non-Coat.)  400MPa&lt;Fy≤470MPa     </v>
      </c>
      <c r="M244" s="257" t="str" cm="1">
        <f t="array" ref="M244">INDEX(_xlfn._xlws.FILTER('4.P G-WM'!$H$1:$H$107,('4.P G-WM'!$D$1:$D$107=(_xlfn._xlws.FILTER($E244:$H244,($E244:$H244&lt;&gt;"-")*($E244:$H244&lt;&gt;"_"))))*('4.P G-WM'!$E$1:$E$107=$J244)),1)</f>
        <v>420MPa</v>
      </c>
      <c r="N244" s="257" t="str" cm="1">
        <f t="array" ref="N244">INDEX(_xlfn._xlws.FILTER('4.P G-WM'!$I$1:$I$107,('4.P G-WM'!$D$1:$D$107=(_xlfn._xlws.FILTER($E244:$H244,($E244:$H244&lt;&gt;"-")*($E244:$H244&lt;&gt;"_"))))*('4.P G-WM'!$E$1:$E$107=$J244)),1)</f>
        <v>TON</v>
      </c>
      <c r="O244" s="258"/>
      <c r="P244" s="259" t="str" cm="1">
        <f t="array" ref="P244">INDEX('3.S Family'!$L$1:$AH$200,MIN(IF(('3.S Family'!$L$1:$L$200=$P$240),ROW('3.S Family'!$L$1:$L$200))),MATCH($J244,'3.S Family'!$36:$36,0)-11)</f>
        <v>=V*RE</v>
      </c>
      <c r="Q244" s="260"/>
      <c r="R244" s="69"/>
    </row>
    <row r="245" spans="1:18" ht="30" customHeight="1" outlineLevel="1">
      <c r="A245" s="285"/>
      <c r="B245" s="36" t="b">
        <f t="shared" si="37"/>
        <v>0</v>
      </c>
      <c r="C245" s="251"/>
      <c r="D245" s="252"/>
      <c r="E245" s="253" t="str">
        <f t="shared" si="38"/>
        <v>RC-MS</v>
      </c>
      <c r="F245" s="314" t="s">
        <v>161</v>
      </c>
      <c r="G245" s="314" t="s">
        <v>161</v>
      </c>
      <c r="H245" s="314" t="s">
        <v>161</v>
      </c>
      <c r="I245" s="277"/>
      <c r="J245" s="278" t="str" cm="1">
        <f t="array" ref="J245">INDEX('4.P G-WM'!$E$1:$E$107,MATCH(_xlfn._xlws.FILTER(E245:H245,(E245:H245&lt;&gt;"-")*(E245:H245&lt;&gt;"_")),'4.P G-WM'!$D$1:$D$107,0)+3)</f>
        <v>Lean</v>
      </c>
      <c r="K245" s="257" t="str" cm="1">
        <f t="array" ref="K245">INDEX(_xlfn._xlws.FILTER('4.P G-WM'!$F$1:$F$107,('4.P G-WM'!$D$1:$D$107=(_xlfn._xlws.FILTER($E245:$H245,($E245:$H245&lt;&gt;"-")*($E245:$H245&lt;&gt;"_"))))*('4.P G-WM'!$E$1:$E$107=$J245)),1)</f>
        <v>A03AE034-00013</v>
      </c>
      <c r="L245" s="257"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7" t="str" cm="1">
        <f t="array" ref="M245">INDEX(_xlfn._xlws.FILTER('4.P G-WM'!$H$1:$H$107,('4.P G-WM'!$D$1:$D$107=(_xlfn._xlws.FILTER($E245:$H245,($E245:$H245&lt;&gt;"-")*($E245:$H245&lt;&gt;"_"))))*('4.P G-WM'!$E$1:$E$107=$J245)),1)</f>
        <v>14MPa</v>
      </c>
      <c r="N245" s="257" t="str" cm="1">
        <f t="array" ref="N245">INDEX(_xlfn._xlws.FILTER('4.P G-WM'!$I$1:$I$107,('4.P G-WM'!$D$1:$D$107=(_xlfn._xlws.FILTER($E245:$H245,($E245:$H245&lt;&gt;"-")*($E245:$H245&lt;&gt;"_"))))*('4.P G-WM'!$E$1:$E$107=$J245)),1)</f>
        <v>M3</v>
      </c>
      <c r="O245" s="258"/>
      <c r="P245" s="259" t="str" cm="1">
        <f t="array" ref="P245">INDEX('3.S Family'!$L$1:$AH$200,MIN(IF(('3.S Family'!$L$1:$L$200=$P$240),ROW('3.S Family'!$L$1:$L$200))),MATCH($J245,'3.S Family'!$36:$36,0)-11)</f>
        <v>=(A*C1/10**3)+(P*D1+4*D1*D1)*C1/10**9</v>
      </c>
      <c r="Q245" s="260"/>
      <c r="R245" s="69"/>
    </row>
    <row r="246" spans="1:18" ht="30" customHeight="1" outlineLevel="1">
      <c r="A246" s="285"/>
      <c r="B246" s="36" t="b">
        <f t="shared" si="37"/>
        <v>0</v>
      </c>
      <c r="C246" s="251"/>
      <c r="D246" s="252"/>
      <c r="E246" s="253" t="s">
        <v>161</v>
      </c>
      <c r="F246" s="254" t="str">
        <f>$F$240</f>
        <v>UG-PT</v>
      </c>
      <c r="G246" s="314" t="s">
        <v>161</v>
      </c>
      <c r="H246" s="314" t="s">
        <v>161</v>
      </c>
      <c r="I246" s="277"/>
      <c r="J246" s="278" t="str" cm="1">
        <f t="array" ref="J246">INDEX('4.P G-WM'!$E$1:$E$107,MATCH(_xlfn._xlws.FILTER(E246:H246,(E246:H246&lt;&gt;"-")*(E246:H246&lt;&gt;"_")),'4.P G-WM'!$D$1:$D$107,0)+0)</f>
        <v>UG Coating</v>
      </c>
      <c r="K246" s="257" t="str" cm="1">
        <f t="array" ref="K246">INDEX(_xlfn._xlws.FILTER('4.P G-WM'!$F$1:$F$107,('4.P G-WM'!$D$1:$D$107=(_xlfn._xlws.FILTER($E246:$H246,($E246:$H246&lt;&gt;"-")*($E246:$H246&lt;&gt;"_"))))*('4.P G-WM'!$E$1:$E$107=$J246)),1)</f>
        <v>A03AH056-00001</v>
      </c>
      <c r="L246" s="257" t="str" cm="1">
        <f t="array" ref="L246">INDEX(_xlfn._xlws.FILTER('4.P G-WM'!$G$1:$G$107,('4.P G-WM'!$D$1:$D$107=(_xlfn._xlws.FILTER($E246:$H246,($E246:$H246&lt;&gt;"-")*($E246:$H246&lt;&gt;"_"))))*('4.P G-WM'!$E$1:$E$107=$J246)),1)</f>
        <v xml:space="preserve">A03AH056-00001 Concrete Work Concrete Protective Coating (U/G) Bitumen/Bituminous/Asphalt Coating        </v>
      </c>
      <c r="M246" s="257" cm="1">
        <f t="array" ref="M246">INDEX(_xlfn._xlws.FILTER('4.P G-WM'!$H$1:$H$107,('4.P G-WM'!$D$1:$D$107=(_xlfn._xlws.FILTER($E246:$H246,($E246:$H246&lt;&gt;"-")*($E246:$H246&lt;&gt;"_"))))*('4.P G-WM'!$E$1:$E$107=$J246)),1)</f>
        <v>0</v>
      </c>
      <c r="N246" s="257" t="str" cm="1">
        <f t="array" ref="N246">INDEX(_xlfn._xlws.FILTER('4.P G-WM'!$I$1:$I$107,('4.P G-WM'!$D$1:$D$107=(_xlfn._xlws.FILTER($E246:$H246,($E246:$H246&lt;&gt;"-")*($E246:$H246&lt;&gt;"_"))))*('4.P G-WM'!$E$1:$E$107=$J246)),1)</f>
        <v>M2</v>
      </c>
      <c r="O246" s="258"/>
      <c r="P246" s="259" t="str" cm="1">
        <f t="array" ref="P246">INDEX('3.S Family'!$L$1:$AH$200,MIN(IF(('3.S Family'!$L$1:$L$200=$P$240),ROW('3.S Family'!$L$1:$L$200))),MATCH($J246,'3.S Family'!$36:$36,0)-11)</f>
        <v>=P*H2/10**6+A</v>
      </c>
      <c r="Q246" s="260"/>
      <c r="R246" s="69"/>
    </row>
    <row r="247" spans="1:18" ht="30" customHeight="1" outlineLevel="1">
      <c r="A247" s="285"/>
      <c r="B247" s="36" t="b">
        <f t="shared" si="37"/>
        <v>0</v>
      </c>
      <c r="C247" s="251"/>
      <c r="D247" s="252"/>
      <c r="E247" s="253" t="s">
        <v>161</v>
      </c>
      <c r="F247" s="254" t="str">
        <f>$F$240</f>
        <v>UG-PT</v>
      </c>
      <c r="G247" s="314" t="s">
        <v>161</v>
      </c>
      <c r="H247" s="314" t="s">
        <v>161</v>
      </c>
      <c r="I247" s="277"/>
      <c r="J247" s="278" t="str" cm="1">
        <f t="array" ref="J247">INDEX('4.P G-WM'!$E$1:$E$107,MATCH(_xlfn._xlws.FILTER(E247:H247,(E247:H247&lt;&gt;"-")*(E247:H247&lt;&gt;"_")),'4.P G-WM'!$D$1:$D$107,0)+1)</f>
        <v>Membrane</v>
      </c>
      <c r="K247" s="257" t="str" cm="1">
        <f t="array" ref="K247">INDEX(_xlfn._xlws.FILTER('4.P G-WM'!$F$1:$F$107,('4.P G-WM'!$D$1:$D$107=(_xlfn._xlws.FILTER($E247:$H247,($E247:$H247&lt;&gt;"-")*($E247:$H247&lt;&gt;"_"))))*('4.P G-WM'!$E$1:$E$107=$J247)),1)</f>
        <v>A03AH059-00001</v>
      </c>
      <c r="L247" s="257"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7" cm="1">
        <f t="array" ref="M247">INDEX(_xlfn._xlws.FILTER('4.P G-WM'!$H$1:$H$107,('4.P G-WM'!$D$1:$D$107=(_xlfn._xlws.FILTER($E247:$H247,($E247:$H247&lt;&gt;"-")*($E247:$H247&lt;&gt;"_"))))*('4.P G-WM'!$E$1:$E$107=$J247)),1)</f>
        <v>0</v>
      </c>
      <c r="N247" s="257" t="str" cm="1">
        <f t="array" ref="N247">INDEX(_xlfn._xlws.FILTER('4.P G-WM'!$I$1:$I$107,('4.P G-WM'!$D$1:$D$107=(_xlfn._xlws.FILTER($E247:$H247,($E247:$H247&lt;&gt;"-")*($E247:$H247&lt;&gt;"_"))))*('4.P G-WM'!$E$1:$E$107=$J247)),1)</f>
        <v>M2</v>
      </c>
      <c r="O247" s="258"/>
      <c r="P247" s="259" t="str" cm="1">
        <f t="array" ref="P247">INDEX('3.S Family'!$L$1:$AH$200,MIN(IF(('3.S Family'!$L$1:$L$200=$P$240),ROW('3.S Family'!$L$1:$L$200))),MATCH($J247,'3.S Family'!$36:$36,0)-11)</f>
        <v>=P*H2/10**6+A</v>
      </c>
      <c r="Q247" s="260"/>
      <c r="R247" s="69"/>
    </row>
    <row r="248" spans="1:18" ht="30" customHeight="1" outlineLevel="1">
      <c r="A248" s="285"/>
      <c r="B248" s="36" t="b">
        <f t="shared" si="37"/>
        <v>0</v>
      </c>
      <c r="C248" s="251"/>
      <c r="D248" s="252"/>
      <c r="E248" s="253" t="s">
        <v>161</v>
      </c>
      <c r="F248" s="254" t="str">
        <f>$F$240</f>
        <v>UG-PT</v>
      </c>
      <c r="G248" s="314" t="s">
        <v>161</v>
      </c>
      <c r="H248" s="314" t="s">
        <v>161</v>
      </c>
      <c r="I248" s="277"/>
      <c r="J248" s="278" t="str" cm="1">
        <f t="array" ref="J248">INDEX('4.P G-WM'!$E$1:$E$107,MATCH(_xlfn._xlws.FILTER(E248:H248,(E248:H248&lt;&gt;"-")*(E248:H248&lt;&gt;"_")),'4.P G-WM'!$D$1:$D$107,0)+2)</f>
        <v>Protection Board</v>
      </c>
      <c r="K248" s="257" t="str" cm="1">
        <f t="array" ref="K248">INDEX(_xlfn._xlws.FILTER('4.P G-WM'!$F$1:$F$107,('4.P G-WM'!$D$1:$D$107=(_xlfn._xlws.FILTER($E248:$H248,($E248:$H248&lt;&gt;"-")*($E248:$H248&lt;&gt;"_"))))*('4.P G-WM'!$E$1:$E$107=$J248)),1)</f>
        <v>A03AH060-00001</v>
      </c>
      <c r="L248" s="257"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7" cm="1">
        <f t="array" ref="M248">INDEX(_xlfn._xlws.FILTER('4.P G-WM'!$H$1:$H$107,('4.P G-WM'!$D$1:$D$107=(_xlfn._xlws.FILTER($E248:$H248,($E248:$H248&lt;&gt;"-")*($E248:$H248&lt;&gt;"_"))))*('4.P G-WM'!$E$1:$E$107=$J248)),1)</f>
        <v>0</v>
      </c>
      <c r="N248" s="257" t="str" cm="1">
        <f t="array" ref="N248">INDEX(_xlfn._xlws.FILTER('4.P G-WM'!$I$1:$I$107,('4.P G-WM'!$D$1:$D$107=(_xlfn._xlws.FILTER($E248:$H248,($E248:$H248&lt;&gt;"-")*($E248:$H248&lt;&gt;"_"))))*('4.P G-WM'!$E$1:$E$107=$J248)),1)</f>
        <v>M2</v>
      </c>
      <c r="O248" s="258"/>
      <c r="P248" s="259" t="str" cm="1">
        <f t="array" ref="P248">INDEX('3.S Family'!$L$1:$AH$200,MIN(IF(('3.S Family'!$L$1:$L$200=$P$240),ROW('3.S Family'!$L$1:$L$200))),MATCH($J248,'3.S Family'!$36:$36,0)-11)</f>
        <v>=P*H2/10**6+A</v>
      </c>
      <c r="Q248" s="260"/>
      <c r="R248" s="69"/>
    </row>
    <row r="249" spans="1:18" ht="30" customHeight="1" outlineLevel="1">
      <c r="A249" s="285"/>
      <c r="B249" s="36" t="b">
        <f t="shared" si="37"/>
        <v>0</v>
      </c>
      <c r="C249" s="251"/>
      <c r="D249" s="252"/>
      <c r="E249" s="253" t="s">
        <v>161</v>
      </c>
      <c r="F249" s="314" t="s">
        <v>161</v>
      </c>
      <c r="G249" s="254" t="str">
        <f>$G$240</f>
        <v>EARTH</v>
      </c>
      <c r="H249" s="314" t="s">
        <v>161</v>
      </c>
      <c r="I249" s="277"/>
      <c r="J249" s="278" t="str" cm="1">
        <f t="array" ref="J249">INDEX('4.P G-WM'!$E$1:$E$107,MATCH(_xlfn._xlws.FILTER(E249:H249,(E249:H249&lt;&gt;"-")*(E249:H249&lt;&gt;"_")),'4.P G-WM'!$D$1:$D$107,0)+0)</f>
        <v>Excavation_A</v>
      </c>
      <c r="K249" s="257" t="str" cm="1">
        <f t="array" ref="K249">INDEX(_xlfn._xlws.FILTER('4.P G-WM'!$F$1:$F$107,('4.P G-WM'!$D$1:$D$107=(_xlfn._xlws.FILTER($E249:$H249,($E249:$H249&lt;&gt;"-")*($E249:$H249&lt;&gt;"_"))))*('4.P G-WM'!$E$1:$E$107=$J249)),1)</f>
        <v>A01ZZ001-00012</v>
      </c>
      <c r="L249" s="257" t="str" cm="1">
        <f t="array" ref="L249">INDEX(_xlfn._xlws.FILTER('4.P G-WM'!$G$1:$G$107,('4.P G-WM'!$D$1:$D$107=(_xlfn._xlws.FILTER($E249:$H249,($E249:$H249&lt;&gt;"-")*($E249:$H249&lt;&gt;"_"))))*('4.P G-WM'!$E$1:$E$107=$J249)),1)</f>
        <v xml:space="preserve">A01ZZ001-00012 Earth Work - Excavation Soil, Mech.      Mech. Excavation Above GWL </v>
      </c>
      <c r="M249" s="257" cm="1">
        <f t="array" ref="M249">INDEX(_xlfn._xlws.FILTER('4.P G-WM'!$H$1:$H$107,('4.P G-WM'!$D$1:$D$107=(_xlfn._xlws.FILTER($E249:$H249,($E249:$H249&lt;&gt;"-")*($E249:$H249&lt;&gt;"_"))))*('4.P G-WM'!$E$1:$E$107=$J249)),1)</f>
        <v>0</v>
      </c>
      <c r="N249" s="257" t="str" cm="1">
        <f t="array" ref="N249">INDEX(_xlfn._xlws.FILTER('4.P G-WM'!$I$1:$I$107,('4.P G-WM'!$D$1:$D$107=(_xlfn._xlws.FILTER($E249:$H249,($E249:$H249&lt;&gt;"-")*($E249:$H249&lt;&gt;"_"))))*('4.P G-WM'!$E$1:$E$107=$J249)),1)</f>
        <v>M3</v>
      </c>
      <c r="O249" s="258"/>
      <c r="P249" s="259" t="str" cm="1">
        <f t="array" ref="P249">INDEX('3.S Family'!$L$1:$AH$200,MIN(IF(('3.S Family'!$L$1:$L$200=$P$240),ROW('3.S Family'!$L$1:$L$200))),MATCH($J249,'3.S Family'!$36:$36,0)-11)</f>
        <v>=Exca</v>
      </c>
      <c r="Q249" s="260"/>
      <c r="R249" s="69"/>
    </row>
    <row r="250" spans="1:18" ht="30" customHeight="1" outlineLevel="1">
      <c r="A250" s="285"/>
      <c r="B250" s="36" t="b">
        <f t="shared" si="37"/>
        <v>0</v>
      </c>
      <c r="C250" s="251"/>
      <c r="D250" s="252"/>
      <c r="E250" s="253" t="s">
        <v>161</v>
      </c>
      <c r="F250" s="314" t="s">
        <v>161</v>
      </c>
      <c r="G250" s="254" t="str">
        <f>$G$240</f>
        <v>EARTH</v>
      </c>
      <c r="H250" s="314" t="s">
        <v>161</v>
      </c>
      <c r="I250" s="277"/>
      <c r="J250" s="278" t="str" cm="1">
        <f t="array" ref="J250">INDEX('4.P G-WM'!$E$1:$E$107,MATCH(_xlfn._xlws.FILTER(E250:H250,(E250:H250&lt;&gt;"-")*(E250:H250&lt;&gt;"_")),'4.P G-WM'!$D$1:$D$107,0)+1)</f>
        <v>Excavation_B</v>
      </c>
      <c r="K250" s="257" t="str" cm="1">
        <f t="array" ref="K250">INDEX(_xlfn._xlws.FILTER('4.P G-WM'!$F$1:$F$107,('4.P G-WM'!$D$1:$D$107=(_xlfn._xlws.FILTER($E250:$H250,($E250:$H250&lt;&gt;"-")*($E250:$H250&lt;&gt;"_"))))*('4.P G-WM'!$E$1:$E$107=$J250)),1)</f>
        <v>A01ZZ001-00013</v>
      </c>
      <c r="L250" s="257" t="str" cm="1">
        <f t="array" ref="L250">INDEX(_xlfn._xlws.FILTER('4.P G-WM'!$G$1:$G$107,('4.P G-WM'!$D$1:$D$107=(_xlfn._xlws.FILTER($E250:$H250,($E250:$H250&lt;&gt;"-")*($E250:$H250&lt;&gt;"_"))))*('4.P G-WM'!$E$1:$E$107=$J250)),1)</f>
        <v xml:space="preserve">A01ZZ001-00013 Earth Work - Excavation Soil, Mech.      Mech. Excavation Below GWL </v>
      </c>
      <c r="M250" s="257" cm="1">
        <f t="array" ref="M250">INDEX(_xlfn._xlws.FILTER('4.P G-WM'!$H$1:$H$107,('4.P G-WM'!$D$1:$D$107=(_xlfn._xlws.FILTER($E250:$H250,($E250:$H250&lt;&gt;"-")*($E250:$H250&lt;&gt;"_"))))*('4.P G-WM'!$E$1:$E$107=$J250)),1)</f>
        <v>0</v>
      </c>
      <c r="N250" s="257" t="str" cm="1">
        <f t="array" ref="N250">INDEX(_xlfn._xlws.FILTER('4.P G-WM'!$I$1:$I$107,('4.P G-WM'!$D$1:$D$107=(_xlfn._xlws.FILTER($E250:$H250,($E250:$H250&lt;&gt;"-")*($E250:$H250&lt;&gt;"_"))))*('4.P G-WM'!$E$1:$E$107=$J250)),1)</f>
        <v>M3</v>
      </c>
      <c r="O250" s="258"/>
      <c r="P250" s="259" t="str" cm="1">
        <f t="array" ref="P250">INDEX('3.S Family'!$L$1:$AH$200,MIN(IF(('3.S Family'!$L$1:$L$200=$P$240),ROW('3.S Family'!$L$1:$L$200))),MATCH($J250,'3.S Family'!$36:$36,0)-11)</f>
        <v>=Exca</v>
      </c>
      <c r="Q250" s="260"/>
      <c r="R250" s="69"/>
    </row>
    <row r="251" spans="1:18" ht="30" customHeight="1" outlineLevel="1">
      <c r="A251" s="285"/>
      <c r="B251" s="36" t="b">
        <f t="shared" si="37"/>
        <v>0</v>
      </c>
      <c r="C251" s="251"/>
      <c r="D251" s="252"/>
      <c r="E251" s="253" t="s">
        <v>161</v>
      </c>
      <c r="F251" s="314" t="s">
        <v>161</v>
      </c>
      <c r="G251" s="254" t="str">
        <f>$G$240</f>
        <v>EARTH</v>
      </c>
      <c r="H251" s="314" t="s">
        <v>161</v>
      </c>
      <c r="I251" s="277"/>
      <c r="J251" s="278" t="str" cm="1">
        <f t="array" ref="J251">INDEX('4.P G-WM'!$E$1:$E$107,MATCH(_xlfn._xlws.FILTER(E251:H251,(E251:H251&lt;&gt;"-")*(E251:H251&lt;&gt;"_")),'4.P G-WM'!$D$1:$D$107,0)+2)</f>
        <v>Backfilling_A</v>
      </c>
      <c r="K251" s="257" t="str" cm="1">
        <f t="array" ref="K251">INDEX(_xlfn._xlws.FILTER('4.P G-WM'!$F$1:$F$107,('4.P G-WM'!$D$1:$D$107=(_xlfn._xlws.FILTER($E251:$H251,($E251:$H251&lt;&gt;"-")*($E251:$H251&lt;&gt;"_"))))*('4.P G-WM'!$E$1:$E$107=$J251)),1)</f>
        <v>A01ZZ003-00001</v>
      </c>
      <c r="L251" s="257" t="str" cm="1">
        <f t="array" ref="L251">INDEX(_xlfn._xlws.FILTER('4.P G-WM'!$G$1:$G$107,('4.P G-WM'!$D$1:$D$107=(_xlfn._xlws.FILTER($E251:$H251,($E251:$H251&lt;&gt;"-")*($E251:$H251&lt;&gt;"_"))))*('4.P G-WM'!$E$1:$E$107=$J251)),1)</f>
        <v xml:space="preserve">A01ZZ003-00001 Earth Work - Backfill Re-use, Soil       </v>
      </c>
      <c r="M251" s="257" cm="1">
        <f t="array" ref="M251">INDEX(_xlfn._xlws.FILTER('4.P G-WM'!$H$1:$H$107,('4.P G-WM'!$D$1:$D$107=(_xlfn._xlws.FILTER($E251:$H251,($E251:$H251&lt;&gt;"-")*($E251:$H251&lt;&gt;"_"))))*('4.P G-WM'!$E$1:$E$107=$J251)),1)</f>
        <v>0</v>
      </c>
      <c r="N251" s="257" t="str" cm="1">
        <f t="array" ref="N251">INDEX(_xlfn._xlws.FILTER('4.P G-WM'!$I$1:$I$107,('4.P G-WM'!$D$1:$D$107=(_xlfn._xlws.FILTER($E251:$H251,($E251:$H251&lt;&gt;"-")*($E251:$H251&lt;&gt;"_"))))*('4.P G-WM'!$E$1:$E$107=$J251)),1)</f>
        <v>M3</v>
      </c>
      <c r="O251" s="258"/>
      <c r="P251" s="259" t="str" cm="1">
        <f t="array" ref="P251">INDEX('3.S Family'!$L$1:$AH$200,MIN(IF(('3.S Family'!$L$1:$L$200=$P$240),ROW('3.S Family'!$L$1:$L$200))),MATCH($J251,'3.S Family'!$36:$36,0)-11)</f>
        <v>=Back</v>
      </c>
      <c r="Q251" s="260"/>
      <c r="R251" s="69"/>
    </row>
    <row r="252" spans="1:18" ht="30" customHeight="1" outlineLevel="1">
      <c r="A252" s="285"/>
      <c r="B252" s="36" t="b">
        <f t="shared" si="37"/>
        <v>0</v>
      </c>
      <c r="C252" s="251"/>
      <c r="D252" s="252"/>
      <c r="E252" s="253" t="s">
        <v>161</v>
      </c>
      <c r="F252" s="314" t="s">
        <v>161</v>
      </c>
      <c r="G252" s="254" t="str">
        <f>$G$240</f>
        <v>EARTH</v>
      </c>
      <c r="H252" s="314" t="s">
        <v>161</v>
      </c>
      <c r="I252" s="277"/>
      <c r="J252" s="278" t="str" cm="1">
        <f t="array" ref="J252">INDEX('4.P G-WM'!$E$1:$E$107,MATCH(_xlfn._xlws.FILTER(E252:H252,(E252:H252&lt;&gt;"-")*(E252:H252&lt;&gt;"_")),'4.P G-WM'!$D$1:$D$107,0)+3)</f>
        <v>Backfilling_B</v>
      </c>
      <c r="K252" s="257" t="str" cm="1">
        <f t="array" ref="K252">INDEX(_xlfn._xlws.FILTER('4.P G-WM'!$F$1:$F$107,('4.P G-WM'!$D$1:$D$107=(_xlfn._xlws.FILTER($E252:$H252,($E252:$H252&lt;&gt;"-")*($E252:$H252&lt;&gt;"_"))))*('4.P G-WM'!$E$1:$E$107=$J252)),1)</f>
        <v>A01ZZ003-00003</v>
      </c>
      <c r="L252" s="257" t="str" cm="1">
        <f t="array" ref="L252">INDEX(_xlfn._xlws.FILTER('4.P G-WM'!$G$1:$G$107,('4.P G-WM'!$D$1:$D$107=(_xlfn._xlws.FILTER($E252:$H252,($E252:$H252&lt;&gt;"-")*($E252:$H252&lt;&gt;"_"))))*('4.P G-WM'!$E$1:$E$107=$J252)),1)</f>
        <v xml:space="preserve">A01ZZ003-00003 Earth Work - Backfill Purchased, Soil       </v>
      </c>
      <c r="M252" s="257" cm="1">
        <f t="array" ref="M252">INDEX(_xlfn._xlws.FILTER('4.P G-WM'!$H$1:$H$107,('4.P G-WM'!$D$1:$D$107=(_xlfn._xlws.FILTER($E252:$H252,($E252:$H252&lt;&gt;"-")*($E252:$H252&lt;&gt;"_"))))*('4.P G-WM'!$E$1:$E$107=$J252)),1)</f>
        <v>0</v>
      </c>
      <c r="N252" s="257" t="str" cm="1">
        <f t="array" ref="N252">INDEX(_xlfn._xlws.FILTER('4.P G-WM'!$I$1:$I$107,('4.P G-WM'!$D$1:$D$107=(_xlfn._xlws.FILTER($E252:$H252,($E252:$H252&lt;&gt;"-")*($E252:$H252&lt;&gt;"_"))))*('4.P G-WM'!$E$1:$E$107=$J252)),1)</f>
        <v>M3</v>
      </c>
      <c r="O252" s="258"/>
      <c r="P252" s="259" t="str" cm="1">
        <f t="array" ref="P252">INDEX('3.S Family'!$L$1:$AH$200,MIN(IF(('3.S Family'!$L$1:$L$200=$P$240),ROW('3.S Family'!$L$1:$L$200))),MATCH($J252,'3.S Family'!$36:$36,0)-11)</f>
        <v>=Back</v>
      </c>
      <c r="Q252" s="260"/>
      <c r="R252" s="69"/>
    </row>
    <row r="253" spans="1:18" ht="30" customHeight="1" outlineLevel="1">
      <c r="A253" s="285"/>
      <c r="B253" s="36" t="b">
        <f t="shared" si="37"/>
        <v>0</v>
      </c>
      <c r="C253" s="251"/>
      <c r="D253" s="252"/>
      <c r="E253" s="253" t="s">
        <v>161</v>
      </c>
      <c r="F253" s="314" t="s">
        <v>161</v>
      </c>
      <c r="G253" s="254" t="str">
        <f>$G$240</f>
        <v>EARTH</v>
      </c>
      <c r="H253" s="314" t="s">
        <v>161</v>
      </c>
      <c r="I253" s="277"/>
      <c r="J253" s="278" t="str" cm="1">
        <f t="array" ref="J253">INDEX('4.P G-WM'!$E$1:$E$107,MATCH(_xlfn._xlws.FILTER(E253:H253,(E253:H253&lt;&gt;"-")*(E253:H253&lt;&gt;"_")),'4.P G-WM'!$D$1:$D$107,0)+4)</f>
        <v>Disposal</v>
      </c>
      <c r="K253" s="257" t="str" cm="1">
        <f t="array" ref="K253">INDEX(_xlfn._xlws.FILTER('4.P G-WM'!$F$1:$F$107,('4.P G-WM'!$D$1:$D$107=(_xlfn._xlws.FILTER($E253:$H253,($E253:$H253&lt;&gt;"-")*($E253:$H253&lt;&gt;"_"))))*('4.P G-WM'!$E$1:$E$107=$J253)),1)</f>
        <v>A01ZZ004-00001</v>
      </c>
      <c r="L253" s="257" t="str" cm="1">
        <f t="array" ref="L253">INDEX(_xlfn._xlws.FILTER('4.P G-WM'!$G$1:$G$107,('4.P G-WM'!$D$1:$D$107=(_xlfn._xlws.FILTER($E253:$H253,($E253:$H253&lt;&gt;"-")*($E253:$H253&lt;&gt;"_"))))*('4.P G-WM'!$E$1:$E$107=$J253)),1)</f>
        <v xml:space="preserve">A01ZZ004-00001 Earth Work - Disposal Soil       </v>
      </c>
      <c r="M253" s="257" cm="1">
        <f t="array" ref="M253">INDEX(_xlfn._xlws.FILTER('4.P G-WM'!$H$1:$H$107,('4.P G-WM'!$D$1:$D$107=(_xlfn._xlws.FILTER($E253:$H253,($E253:$H253&lt;&gt;"-")*($E253:$H253&lt;&gt;"_"))))*('4.P G-WM'!$E$1:$E$107=$J253)),1)</f>
        <v>0</v>
      </c>
      <c r="N253" s="257" t="str" cm="1">
        <f t="array" ref="N253">INDEX(_xlfn._xlws.FILTER('4.P G-WM'!$I$1:$I$107,('4.P G-WM'!$D$1:$D$107=(_xlfn._xlws.FILTER($E253:$H253,($E253:$H253&lt;&gt;"-")*($E253:$H253&lt;&gt;"_"))))*('4.P G-WM'!$E$1:$E$107=$J253)),1)</f>
        <v>M3</v>
      </c>
      <c r="O253" s="258"/>
      <c r="P253" s="259" t="str" cm="1">
        <f t="array" ref="P253">INDEX('3.S Family'!$L$1:$AH$200,MIN(IF(('3.S Family'!$L$1:$L$200=$P$240),ROW('3.S Family'!$L$1:$L$200))),MATCH($J253,'3.S Family'!$36:$36,0)-11)</f>
        <v>=Disp</v>
      </c>
      <c r="Q253" s="260"/>
      <c r="R253" s="69"/>
    </row>
    <row r="254" spans="1:18" ht="30" customHeight="1" outlineLevel="1">
      <c r="A254" s="285"/>
      <c r="B254" s="36" t="b">
        <f t="shared" si="37"/>
        <v>0</v>
      </c>
      <c r="C254" s="251"/>
      <c r="D254" s="252"/>
      <c r="E254" s="253" t="s">
        <v>161</v>
      </c>
      <c r="F254" s="254" t="s">
        <v>161</v>
      </c>
      <c r="G254" s="254" t="s">
        <v>161</v>
      </c>
      <c r="H254" s="254" t="str">
        <f>$H$240</f>
        <v>BASE</v>
      </c>
      <c r="I254" s="277"/>
      <c r="J254" s="278" t="str" cm="1">
        <f t="array" ref="J254">INDEX('4.P G-WM'!$E$1:$E$107,MATCH(_xlfn._xlws.FILTER(E254:H254,(E254:H254&lt;&gt;"-")*(E254:H254&lt;&gt;"_")),'4.P G-WM'!$D$1:$D$107,0)+0)</f>
        <v>Base</v>
      </c>
      <c r="K254" s="257" t="str" cm="1">
        <f t="array" ref="K254">INDEX(_xlfn._xlws.FILTER('4.P G-WM'!$F$1:$F$107,('4.P G-WM'!$D$1:$D$107=(_xlfn._xlws.FILTER($E254:$H254,($E254:$H254&lt;&gt;"-")*($E254:$H254&lt;&gt;"_"))))*('4.P G-WM'!$E$1:$E$107=$J254)),1)</f>
        <v>A01ZZ005-00001</v>
      </c>
      <c r="L254" s="257" t="str" cm="1">
        <f t="array" ref="L254">INDEX(_xlfn._xlws.FILTER('4.P G-WM'!$G$1:$G$107,('4.P G-WM'!$D$1:$D$107=(_xlfn._xlws.FILTER($E254:$H254,($E254:$H254&lt;&gt;"-")*($E254:$H254&lt;&gt;"_"))))*('4.P G-WM'!$E$1:$E$107=$J254)),1)</f>
        <v>A01ZZ005-00001 Earth Work - Base Course        THK≤150mm</v>
      </c>
      <c r="M254" s="257" t="str" cm="1">
        <f t="array" ref="M254">INDEX(_xlfn._xlws.FILTER('4.P G-WM'!$H$1:$H$107,('4.P G-WM'!$D$1:$D$107=(_xlfn._xlws.FILTER($E254:$H254,($E254:$H254&lt;&gt;"-")*($E254:$H254&lt;&gt;"_"))))*('4.P G-WM'!$E$1:$E$107=$J254)),1)</f>
        <v>T=150</v>
      </c>
      <c r="N254" s="257" t="str" cm="1">
        <f t="array" ref="N254">INDEX(_xlfn._xlws.FILTER('4.P G-WM'!$I$1:$I$107,('4.P G-WM'!$D$1:$D$107=(_xlfn._xlws.FILTER($E254:$H254,($E254:$H254&lt;&gt;"-")*($E254:$H254&lt;&gt;"_"))))*('4.P G-WM'!$E$1:$E$107=$J254)),1)</f>
        <v>M2</v>
      </c>
      <c r="O254" s="258"/>
      <c r="P254" s="259" t="str" cm="1">
        <f t="array" ref="P254">INDEX('3.S Family'!$L$1:$AH$200,MIN(IF(('3.S Family'!$L$1:$L$200=$P$240),ROW('3.S Family'!$L$1:$L$200))),MATCH($J254,'3.S Family'!$36:$36,0)-11)</f>
        <v>=(A+P/1000*D1+4*D1*D1)</v>
      </c>
      <c r="Q254" s="260"/>
      <c r="R254" s="69"/>
    </row>
    <row r="255" spans="1:18" ht="30" customHeight="1" outlineLevel="1">
      <c r="A255" s="285"/>
      <c r="B255" s="36" t="b">
        <f t="shared" si="37"/>
        <v>0</v>
      </c>
      <c r="C255" s="251"/>
      <c r="D255" s="252"/>
      <c r="E255" s="253" t="s">
        <v>161</v>
      </c>
      <c r="F255" s="254" t="s">
        <v>161</v>
      </c>
      <c r="G255" s="254" t="s">
        <v>161</v>
      </c>
      <c r="H255" s="254" t="str">
        <f>$H$240</f>
        <v>BASE</v>
      </c>
      <c r="I255" s="277"/>
      <c r="J255" s="278" t="str" cm="1">
        <f t="array" ref="J255">INDEX('4.P G-WM'!$E$1:$E$107,MATCH(_xlfn._xlws.FILTER(E255:H255,(E255:H255&lt;&gt;"-")*(E255:H255&lt;&gt;"_")),'4.P G-WM'!$D$1:$D$107,0)+1)</f>
        <v>Sub Base</v>
      </c>
      <c r="K255" s="257" t="str" cm="1">
        <f t="array" ref="K255">INDEX(_xlfn._xlws.FILTER('4.P G-WM'!$F$1:$F$107,('4.P G-WM'!$D$1:$D$107=(_xlfn._xlws.FILTER($E255:$H255,($E255:$H255&lt;&gt;"-")*($E255:$H255&lt;&gt;"_"))))*('4.P G-WM'!$E$1:$E$107=$J255)),1)</f>
        <v>A01ZZ006-00001</v>
      </c>
      <c r="L255" s="257" t="str" cm="1">
        <f t="array" ref="L255">INDEX(_xlfn._xlws.FILTER('4.P G-WM'!$G$1:$G$107,('4.P G-WM'!$D$1:$D$107=(_xlfn._xlws.FILTER($E255:$H255,($E255:$H255&lt;&gt;"-")*($E255:$H255&lt;&gt;"_"))))*('4.P G-WM'!$E$1:$E$107=$J255)),1)</f>
        <v>A01ZZ006-00001 Earth Work - Subbase Course      Including Compaction of Sub-Grade  THK≤150mm</v>
      </c>
      <c r="M255" s="257" t="str" cm="1">
        <f t="array" ref="M255">INDEX(_xlfn._xlws.FILTER('4.P G-WM'!$H$1:$H$107,('4.P G-WM'!$D$1:$D$107=(_xlfn._xlws.FILTER($E255:$H255,($E255:$H255&lt;&gt;"-")*($E255:$H255&lt;&gt;"_"))))*('4.P G-WM'!$E$1:$E$107=$J255)),1)</f>
        <v>T=150</v>
      </c>
      <c r="N255" s="257" t="str" cm="1">
        <f t="array" ref="N255">INDEX(_xlfn._xlws.FILTER('4.P G-WM'!$I$1:$I$107,('4.P G-WM'!$D$1:$D$107=(_xlfn._xlws.FILTER($E255:$H255,($E255:$H255&lt;&gt;"-")*($E255:$H255&lt;&gt;"_"))))*('4.P G-WM'!$E$1:$E$107=$J255)),1)</f>
        <v>M2</v>
      </c>
      <c r="O255" s="258"/>
      <c r="P255" s="259" t="str" cm="1">
        <f t="array" ref="P255">INDEX('3.S Family'!$L$1:$AH$200,MIN(IF(('3.S Family'!$L$1:$L$200=$P$240),ROW('3.S Family'!$L$1:$L$200))),MATCH($J255,'3.S Family'!$36:$36,0)-11)</f>
        <v>=(A+P/1000*D1+4*D1*D1)</v>
      </c>
      <c r="Q255" s="260"/>
      <c r="R255" s="69"/>
    </row>
    <row r="256" spans="1:18" ht="30" customHeight="1">
      <c r="A256" s="218" t="s">
        <v>762</v>
      </c>
      <c r="B256" s="218" t="s">
        <v>762</v>
      </c>
      <c r="C256" s="236">
        <v>5.3</v>
      </c>
      <c r="D256" s="267" t="str">
        <f>VLOOKUP($C256,'3.S Family'!$D$7:$L$96,2,FALSE)</f>
        <v>H_SF_AR B01_EQ Fdn</v>
      </c>
      <c r="E256" s="271" t="str">
        <f>VLOOKUP($C256,'3.S Family'!$D$7:$L$96,4,FALSE)</f>
        <v>RC-EF</v>
      </c>
      <c r="F256" s="92" t="str">
        <f>VLOOKUP($C256,'3.S Family'!$D$7:$L$96,5,FALSE)</f>
        <v>-</v>
      </c>
      <c r="G256" s="92" t="str">
        <f>VLOOKUP($C256,'3.S Family'!$D$7:$L$96,6,FALSE)</f>
        <v>-</v>
      </c>
      <c r="H256" s="92" t="str">
        <f>VLOOKUP($C256,'3.S Family'!$D$7:$L$96,7,FALSE)</f>
        <v>-</v>
      </c>
      <c r="I256" s="284" t="str">
        <f>VLOOKUP($C256,'3.S Family'!$D$7:$L$96,8,FALSE)</f>
        <v>-</v>
      </c>
      <c r="J256" s="271"/>
      <c r="K256" s="272"/>
      <c r="L256" s="273" t="str">
        <f>_xlfn.TEXTJOIN(",     ", TRUE, E256:I256)</f>
        <v>RC-EF,     -,     -,     -,     -</v>
      </c>
      <c r="M256" s="92"/>
      <c r="N256" s="92"/>
      <c r="O256" s="274"/>
      <c r="P256" s="92" t="str">
        <f>VLOOKUP($C256,'3.S Family'!$D$7:$L$96,9,FALSE)</f>
        <v>Q5.3</v>
      </c>
      <c r="Q256" s="275"/>
      <c r="R256" s="69"/>
    </row>
    <row r="257" spans="1:18" ht="30" customHeight="1">
      <c r="A257" s="242" t="b">
        <v>1</v>
      </c>
      <c r="B257" s="242" t="b">
        <f>IF(A257=TRUE, TRUE, FALSE)</f>
        <v>1</v>
      </c>
      <c r="C257" s="230"/>
      <c r="D257" s="315" t="s">
        <v>848</v>
      </c>
      <c r="E257" s="244"/>
      <c r="F257" s="245"/>
      <c r="G257" s="245"/>
      <c r="H257" s="245"/>
      <c r="I257" s="246"/>
      <c r="J257" s="244"/>
      <c r="K257" s="247"/>
      <c r="L257" s="248"/>
      <c r="M257" s="245"/>
      <c r="N257" s="245"/>
      <c r="O257" s="249"/>
      <c r="P257" s="245"/>
      <c r="Q257" s="250"/>
      <c r="R257" s="69"/>
    </row>
    <row r="258" spans="1:18" ht="30" customHeight="1" outlineLevel="1">
      <c r="A258" s="285"/>
      <c r="B258" s="36" t="b">
        <f>IF(B$257=TRUE, TRUE, FALSE)</f>
        <v>1</v>
      </c>
      <c r="C258" s="251"/>
      <c r="D258" s="252"/>
      <c r="E258" s="253" t="str">
        <f>$E$256</f>
        <v>RC-EF</v>
      </c>
      <c r="F258" s="314" t="s">
        <v>161</v>
      </c>
      <c r="G258" s="314" t="s">
        <v>161</v>
      </c>
      <c r="H258" s="314" t="s">
        <v>161</v>
      </c>
      <c r="I258" s="277"/>
      <c r="J258" s="278" t="str" cm="1">
        <f t="array" ref="J258">INDEX('4.P G-WM'!$E$1:$E$107,MATCH(_xlfn._xlws.FILTER(E258:H258,(E258:H258&lt;&gt;"-")*(E258:H258&lt;&gt;"_")),'4.P G-WM'!$D$1:$D$107,0)+0)</f>
        <v>Concrete</v>
      </c>
      <c r="K258" s="257" t="str" cm="1">
        <f t="array" ref="K258">INDEX(_xlfn._xlws.FILTER('4.P G-WM'!$F$1:$F$107,('4.P G-WM'!$D$1:$D$107=(_xlfn._xlws.FILTER($E258:$H258,($E258:$H258&lt;&gt;"-")*($E258:$H258&lt;&gt;"_"))))*('4.P G-WM'!$E$1:$E$107=$J258)),1)</f>
        <v>A03AG032-00018</v>
      </c>
      <c r="L258" s="257"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7" t="str" cm="1">
        <f t="array" ref="M258">INDEX(_xlfn._xlws.FILTER('4.P G-WM'!$H$1:$H$107,('4.P G-WM'!$D$1:$D$107=(_xlfn._xlws.FILTER($E258:$H258,($E258:$H258&lt;&gt;"-")*($E258:$H258&lt;&gt;"_"))))*('4.P G-WM'!$E$1:$E$107=$J258)),1)</f>
        <v>35MPa</v>
      </c>
      <c r="N258" s="257" t="str" cm="1">
        <f t="array" ref="N258">INDEX(_xlfn._xlws.FILTER('4.P G-WM'!$I$1:$I$107,('4.P G-WM'!$D$1:$D$107=(_xlfn._xlws.FILTER($E258:$H258,($E258:$H258&lt;&gt;"-")*($E258:$H258&lt;&gt;"_"))))*('4.P G-WM'!$E$1:$E$107=$J258)),1)</f>
        <v>M3</v>
      </c>
      <c r="O258" s="258">
        <v>24.225999999999999</v>
      </c>
      <c r="P258" s="259" t="str" cm="1">
        <f t="array" ref="P258">INDEX('3.S Family'!$L$1:$AH$200,MIN(IF(('3.S Family'!$L$1:$L$200=$P$256),ROW('3.S Family'!$L$1:$L$200))),MATCH($J258,'3.S Family'!$36:$36,0)-11)</f>
        <v>=V</v>
      </c>
      <c r="Q258" s="260"/>
      <c r="R258" s="69"/>
    </row>
    <row r="259" spans="1:18" ht="30" customHeight="1" outlineLevel="1">
      <c r="A259" s="285"/>
      <c r="B259" s="36" t="b">
        <f t="shared" ref="B259:B261" si="39">IF(B$257=TRUE, TRUE, FALSE)</f>
        <v>1</v>
      </c>
      <c r="C259" s="251"/>
      <c r="D259" s="252"/>
      <c r="E259" s="253" t="str">
        <f>$E$256</f>
        <v>RC-EF</v>
      </c>
      <c r="F259" s="314" t="s">
        <v>161</v>
      </c>
      <c r="G259" s="314" t="s">
        <v>161</v>
      </c>
      <c r="H259" s="314" t="s">
        <v>161</v>
      </c>
      <c r="I259" s="277"/>
      <c r="J259" s="278" t="str" cm="1">
        <f t="array" ref="J259">INDEX('4.P G-WM'!$E$1:$E$107,MATCH(_xlfn._xlws.FILTER(E259:H259,(E259:H259&lt;&gt;"-")*(E259:H259&lt;&gt;"_")),'4.P G-WM'!$D$1:$D$107,0)+1)</f>
        <v>Form1</v>
      </c>
      <c r="K259" s="257" t="str" cm="1">
        <f t="array" ref="K259">INDEX(_xlfn._xlws.FILTER('4.P G-WM'!$F$1:$F$107,('4.P G-WM'!$D$1:$D$107=(_xlfn._xlws.FILTER($E259:$H259,($E259:$H259&lt;&gt;"-")*($E259:$H259&lt;&gt;"_"))))*('4.P G-WM'!$E$1:$E$107=$J259)),1)</f>
        <v>A03AG036-00001</v>
      </c>
      <c r="L259" s="257"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7" cm="1">
        <f t="array" ref="M259">INDEX(_xlfn._xlws.FILTER('4.P G-WM'!$H$1:$H$107,('4.P G-WM'!$D$1:$D$107=(_xlfn._xlws.FILTER($E259:$H259,($E259:$H259&lt;&gt;"-")*($E259:$H259&lt;&gt;"_"))))*('4.P G-WM'!$E$1:$E$107=$J259)),1)</f>
        <v>0</v>
      </c>
      <c r="N259" s="257" t="str" cm="1">
        <f t="array" ref="N259">INDEX(_xlfn._xlws.FILTER('4.P G-WM'!$I$1:$I$107,('4.P G-WM'!$D$1:$D$107=(_xlfn._xlws.FILTER($E259:$H259,($E259:$H259&lt;&gt;"-")*($E259:$H259&lt;&gt;"_"))))*('4.P G-WM'!$E$1:$E$107=$J259)),1)</f>
        <v>M2</v>
      </c>
      <c r="O259" s="258">
        <v>25.9004832</v>
      </c>
      <c r="P259" s="259" t="str" cm="1">
        <f t="array" ref="P259">INDEX('3.S Family'!$L$1:$AH$200,MIN(IF(('3.S Family'!$L$1:$L$200=$P$256),ROW('3.S Family'!$L$1:$L$200))),MATCH($J259,'3.S Family'!$36:$36,0)-11)</f>
        <v>=P*T/10**6</v>
      </c>
      <c r="Q259" s="260"/>
      <c r="R259" s="69"/>
    </row>
    <row r="260" spans="1:18" ht="30" customHeight="1" outlineLevel="1">
      <c r="A260" s="285"/>
      <c r="B260" s="36" t="b">
        <f t="shared" si="39"/>
        <v>1</v>
      </c>
      <c r="C260" s="251"/>
      <c r="D260" s="252"/>
      <c r="E260" s="253" t="str">
        <f>$E$256</f>
        <v>RC-EF</v>
      </c>
      <c r="F260" s="314" t="s">
        <v>161</v>
      </c>
      <c r="G260" s="314" t="s">
        <v>161</v>
      </c>
      <c r="H260" s="314" t="s">
        <v>161</v>
      </c>
      <c r="I260" s="277"/>
      <c r="J260" s="278" t="str" cm="1">
        <f t="array" ref="J260">INDEX('4.P G-WM'!$E$1:$E$107,MATCH(_xlfn._xlws.FILTER(E260:H260,(E260:H260&lt;&gt;"-")*(E260:H260&lt;&gt;"_")),'4.P G-WM'!$D$1:$D$107,0)+2)</f>
        <v>Rebar</v>
      </c>
      <c r="K260" s="257" t="str" cm="1">
        <f t="array" ref="K260">INDEX(_xlfn._xlws.FILTER('4.P G-WM'!$F$1:$F$107,('4.P G-WM'!$D$1:$D$107=(_xlfn._xlws.FILTER($E260:$H260,($E260:$H260&lt;&gt;"-")*($E260:$H260&lt;&gt;"_"))))*('4.P G-WM'!$E$1:$E$107=$J260)),1)</f>
        <v>A03AG037-00003</v>
      </c>
      <c r="L260" s="257" t="str" cm="1">
        <f t="array" ref="L260">INDEX(_xlfn._xlws.FILTER('4.P G-WM'!$G$1:$G$107,('4.P G-WM'!$D$1:$D$107=(_xlfn._xlws.FILTER($E260:$H260,($E260:$H260&lt;&gt;"-")*($E260:$H260&lt;&gt;"_"))))*('4.P G-WM'!$E$1:$E$107=$J260)),1)</f>
        <v xml:space="preserve">A03AG037-00003 Concrete Work Equipment Foundation Work Rebar Work Deformed Bar (Non-Coat.)  300MPa&lt;Fy≤400MPa     </v>
      </c>
      <c r="M260" s="257" t="str" cm="1">
        <f t="array" ref="M260">INDEX(_xlfn._xlws.FILTER('4.P G-WM'!$H$1:$H$107,('4.P G-WM'!$D$1:$D$107=(_xlfn._xlws.FILTER($E260:$H260,($E260:$H260&lt;&gt;"-")*($E260:$H260&lt;&gt;"_"))))*('4.P G-WM'!$E$1:$E$107=$J260)),1)</f>
        <v>420MPa</v>
      </c>
      <c r="N260" s="257" t="str" cm="1">
        <f t="array" ref="N260">INDEX(_xlfn._xlws.FILTER('4.P G-WM'!$I$1:$I$107,('4.P G-WM'!$D$1:$D$107=(_xlfn._xlws.FILTER($E260:$H260,($E260:$H260&lt;&gt;"-")*($E260:$H260&lt;&gt;"_"))))*('4.P G-WM'!$E$1:$E$107=$J260)),1)</f>
        <v>TON</v>
      </c>
      <c r="O260" s="258">
        <v>2.9071199999999999</v>
      </c>
      <c r="P260" s="259" t="str" cm="1">
        <f t="array" ref="P260">INDEX('3.S Family'!$L$1:$AH$200,MIN(IF(('3.S Family'!$L$1:$L$200=$P$256),ROW('3.S Family'!$L$1:$L$200))),MATCH($J260,'3.S Family'!$36:$36,0)-11)</f>
        <v>=V*RE</v>
      </c>
      <c r="Q260" s="260"/>
      <c r="R260" s="69"/>
    </row>
    <row r="261" spans="1:18" ht="30" customHeight="1" outlineLevel="1">
      <c r="A261" s="285"/>
      <c r="B261" s="36" t="b">
        <f t="shared" si="39"/>
        <v>1</v>
      </c>
      <c r="C261" s="251"/>
      <c r="D261" s="252"/>
      <c r="E261" s="253" t="str">
        <f>$E$256</f>
        <v>RC-EF</v>
      </c>
      <c r="F261" s="314" t="s">
        <v>161</v>
      </c>
      <c r="G261" s="314" t="s">
        <v>161</v>
      </c>
      <c r="H261" s="314" t="s">
        <v>161</v>
      </c>
      <c r="I261" s="277"/>
      <c r="J261" s="278" t="str" cm="1">
        <f t="array" ref="J261">INDEX('4.P G-WM'!$E$1:$E$107,MATCH(_xlfn._xlws.FILTER(E261:H261,(E261:H261&lt;&gt;"-")*(E261:H261&lt;&gt;"_")),'4.P G-WM'!$D$1:$D$107,0)+3)</f>
        <v>Lean</v>
      </c>
      <c r="K261" s="257" t="str" cm="1">
        <f t="array" ref="K261">INDEX(_xlfn._xlws.FILTER('4.P G-WM'!$F$1:$F$107,('4.P G-WM'!$D$1:$D$107=(_xlfn._xlws.FILTER($E261:$H261,($E261:$H261&lt;&gt;"-")*($E261:$H261&lt;&gt;"_"))))*('4.P G-WM'!$E$1:$E$107=$J261)),1)</f>
        <v>A03AG034-00013</v>
      </c>
      <c r="L261" s="257"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7" t="str" cm="1">
        <f t="array" ref="M261">INDEX(_xlfn._xlws.FILTER('4.P G-WM'!$H$1:$H$107,('4.P G-WM'!$D$1:$D$107=(_xlfn._xlws.FILTER($E261:$H261,($E261:$H261&lt;&gt;"-")*($E261:$H261&lt;&gt;"_"))))*('4.P G-WM'!$E$1:$E$107=$J261)),1)</f>
        <v>14MPa</v>
      </c>
      <c r="N261" s="257" t="str" cm="1">
        <f t="array" ref="N261">INDEX(_xlfn._xlws.FILTER('4.P G-WM'!$I$1:$I$107,('4.P G-WM'!$D$1:$D$107=(_xlfn._xlws.FILTER($E261:$H261,($E261:$H261&lt;&gt;"-")*($E261:$H261&lt;&gt;"_"))))*('4.P G-WM'!$E$1:$E$107=$J261)),1)</f>
        <v>M3</v>
      </c>
      <c r="O261" s="258">
        <v>0</v>
      </c>
      <c r="P261" s="259" cm="1">
        <f t="array" ref="P261">INDEX('3.S Family'!$L$1:$AH$200,MIN(IF(('3.S Family'!$L$1:$L$200=$P$256),ROW('3.S Family'!$L$1:$L$200))),MATCH($J261,'3.S Family'!$36:$36,0)-11)</f>
        <v>0</v>
      </c>
      <c r="Q261" s="260"/>
      <c r="R261" s="69"/>
    </row>
    <row r="262" spans="1:18" ht="30" customHeight="1">
      <c r="A262" s="218" t="s">
        <v>762</v>
      </c>
      <c r="B262" s="218" t="s">
        <v>762</v>
      </c>
      <c r="C262" s="236">
        <v>5.4</v>
      </c>
      <c r="D262" s="267" t="str">
        <f>VLOOKUP($C262,'3.S Family'!$D$7:$L$96,2,FALSE)</f>
        <v>H_SF_AR S17_SOG</v>
      </c>
      <c r="E262" s="271" t="str">
        <f>VLOOKUP($C262,'3.S Family'!$D$7:$L$96,4,FALSE)</f>
        <v>RC-UG</v>
      </c>
      <c r="F262" s="92" t="str">
        <f>VLOOKUP($C262,'3.S Family'!$D$7:$L$96,5,FALSE)</f>
        <v>UG-PT</v>
      </c>
      <c r="G262" s="92" t="str">
        <f>VLOOKUP($C262,'3.S Family'!$D$7:$L$96,6,FALSE)</f>
        <v>EARTH</v>
      </c>
      <c r="H262" s="92" t="str">
        <f>VLOOKUP($C262,'3.S Family'!$D$7:$L$96,7,FALSE)</f>
        <v>BASE</v>
      </c>
      <c r="I262" s="284" t="str">
        <f>VLOOKUP($C262,'3.S Family'!$D$7:$L$96,8,FALSE)</f>
        <v>PE Sheet</v>
      </c>
      <c r="J262" s="271"/>
      <c r="K262" s="272"/>
      <c r="L262" s="273" t="str">
        <f>_xlfn.TEXTJOIN(",     ", TRUE, E262:I262)</f>
        <v>RC-UG,     UG-PT,     EARTH,     BASE,     PE Sheet</v>
      </c>
      <c r="M262" s="92"/>
      <c r="N262" s="92"/>
      <c r="O262" s="274"/>
      <c r="P262" s="92" t="str">
        <f>VLOOKUP($C262,'3.S Family'!$D$7:$L$96,9,FALSE)</f>
        <v>Q5.4</v>
      </c>
      <c r="Q262" s="275"/>
      <c r="R262" s="69"/>
    </row>
    <row r="263" spans="1:18" ht="30" customHeight="1">
      <c r="A263" s="242" t="b">
        <v>0</v>
      </c>
      <c r="B263" s="242" t="b">
        <f>IF(A263=TRUE, TRUE, FALSE)</f>
        <v>0</v>
      </c>
      <c r="C263" s="230"/>
      <c r="D263" s="252" t="s">
        <v>849</v>
      </c>
      <c r="E263" s="244"/>
      <c r="F263" s="245"/>
      <c r="G263" s="245"/>
      <c r="H263" s="245"/>
      <c r="I263" s="246"/>
      <c r="J263" s="244"/>
      <c r="K263" s="247"/>
      <c r="L263" s="248"/>
      <c r="M263" s="245"/>
      <c r="N263" s="245"/>
      <c r="O263" s="249"/>
      <c r="P263" s="245"/>
      <c r="Q263" s="250"/>
      <c r="R263" s="69"/>
    </row>
    <row r="264" spans="1:18" ht="30" customHeight="1" outlineLevel="1">
      <c r="A264" s="285"/>
      <c r="B264" s="36" t="b">
        <f>IF(B$263=TRUE, TRUE, FALSE)</f>
        <v>0</v>
      </c>
      <c r="C264" s="251"/>
      <c r="D264" s="252"/>
      <c r="E264" s="253" t="str">
        <f>$E$262</f>
        <v>RC-UG</v>
      </c>
      <c r="F264" s="314" t="s">
        <v>161</v>
      </c>
      <c r="G264" s="314" t="s">
        <v>161</v>
      </c>
      <c r="H264" s="314" t="s">
        <v>161</v>
      </c>
      <c r="I264" s="277"/>
      <c r="J264" s="278" t="str" cm="1">
        <f t="array" ref="J264">INDEX('4.P G-WM'!$E$1:$E$107,MATCH(_xlfn._xlws.FILTER(E264:H264,(E264:H264&lt;&gt;"-")*(E264:H264&lt;&gt;"_")),'4.P G-WM'!$D$1:$D$107,0)+0)</f>
        <v>Concrete</v>
      </c>
      <c r="K264" s="257" t="str" cm="1">
        <f t="array" ref="K264">INDEX(_xlfn._xlws.FILTER('4.P G-WM'!$F$1:$F$107,('4.P G-WM'!$D$1:$D$107=(_xlfn._xlws.FILTER($E264:$H264,($E264:$H264&lt;&gt;"-")*($E264:$H264&lt;&gt;"_"))))*('4.P G-WM'!$E$1:$E$107=$J264)),1)</f>
        <v>A03AD032-00018</v>
      </c>
      <c r="L264" s="257" t="str" cm="1">
        <f t="array" ref="L264">INDEX(_xlfn._xlws.FILTER('4.P G-WM'!$G$1:$G$107,('4.P G-WM'!$D$1:$D$107=(_xlfn._xlws.FILTER($E264:$H264,($E264:$H264&lt;&gt;"-")*($E264:$H264&lt;&gt;"_"))))*('4.P G-WM'!$E$1:$E$107=$J264)),1)</f>
        <v xml:space="preserve">A03AD032-00018 Concrete Work Substructure Work Structural Concrete  Cement Type-5 35MPa ≤ F'c (Cylinder Strength)      </v>
      </c>
      <c r="M264" s="257" t="str" cm="1">
        <f t="array" ref="M264">INDEX(_xlfn._xlws.FILTER('4.P G-WM'!$H$1:$H$107,('4.P G-WM'!$D$1:$D$107=(_xlfn._xlws.FILTER($E264:$H264,($E264:$H264&lt;&gt;"-")*($E264:$H264&lt;&gt;"_"))))*('4.P G-WM'!$E$1:$E$107=$J264)),1)</f>
        <v>35MPa</v>
      </c>
      <c r="N264" s="257" t="str" cm="1">
        <f t="array" ref="N264">INDEX(_xlfn._xlws.FILTER('4.P G-WM'!$I$1:$I$107,('4.P G-WM'!$D$1:$D$107=(_xlfn._xlws.FILTER($E264:$H264,($E264:$H264&lt;&gt;"-")*($E264:$H264&lt;&gt;"_"))))*('4.P G-WM'!$E$1:$E$107=$J264)),1)</f>
        <v>M3</v>
      </c>
      <c r="O264" s="258"/>
      <c r="P264" s="259" t="str" cm="1">
        <f t="array" ref="P264">INDEX('3.S Family'!$L$1:$AH$200,MIN(IF(('3.S Family'!$L$1:$L$200=$P$262),ROW('3.S Family'!$L$1:$L$200))),MATCH($J264,'3.S Family'!$36:$36,0)-11)</f>
        <v>=V</v>
      </c>
      <c r="Q264" s="260"/>
      <c r="R264" s="69"/>
    </row>
    <row r="265" spans="1:18" ht="30" customHeight="1" outlineLevel="1">
      <c r="A265" s="285"/>
      <c r="B265" s="36" t="b">
        <f t="shared" ref="B265:B278" si="40">IF(B$263=TRUE, TRUE, FALSE)</f>
        <v>0</v>
      </c>
      <c r="C265" s="251"/>
      <c r="D265" s="252"/>
      <c r="E265" s="253" t="str">
        <f t="shared" ref="E265:E267" si="41">$E$262</f>
        <v>RC-UG</v>
      </c>
      <c r="F265" s="314" t="s">
        <v>161</v>
      </c>
      <c r="G265" s="314" t="s">
        <v>161</v>
      </c>
      <c r="H265" s="314" t="s">
        <v>161</v>
      </c>
      <c r="I265" s="277"/>
      <c r="J265" s="278" t="str" cm="1">
        <f t="array" ref="J265">INDEX('4.P G-WM'!$E$1:$E$107,MATCH(_xlfn._xlws.FILTER(E265:H265,(E265:H265&lt;&gt;"-")*(E265:H265&lt;&gt;"_")),'4.P G-WM'!$D$1:$D$107,0)+1)</f>
        <v>Form1</v>
      </c>
      <c r="K265" s="257" t="str" cm="1">
        <f t="array" ref="K265">INDEX(_xlfn._xlws.FILTER('4.P G-WM'!$F$1:$F$107,('4.P G-WM'!$D$1:$D$107=(_xlfn._xlws.FILTER($E265:$H265,($E265:$H265&lt;&gt;"-")*($E265:$H265&lt;&gt;"_"))))*('4.P G-WM'!$E$1:$E$107=$J265)),1)</f>
        <v>A03AD035-00001</v>
      </c>
      <c r="L265" s="257"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7" cm="1">
        <f t="array" ref="M265">INDEX(_xlfn._xlws.FILTER('4.P G-WM'!$H$1:$H$107,('4.P G-WM'!$D$1:$D$107=(_xlfn._xlws.FILTER($E265:$H265,($E265:$H265&lt;&gt;"-")*($E265:$H265&lt;&gt;"_"))))*('4.P G-WM'!$E$1:$E$107=$J265)),1)</f>
        <v>0</v>
      </c>
      <c r="N265" s="257" t="str" cm="1">
        <f t="array" ref="N265">INDEX(_xlfn._xlws.FILTER('4.P G-WM'!$I$1:$I$107,('4.P G-WM'!$D$1:$D$107=(_xlfn._xlws.FILTER($E265:$H265,($E265:$H265&lt;&gt;"-")*($E265:$H265&lt;&gt;"_"))))*('4.P G-WM'!$E$1:$E$107=$J265)),1)</f>
        <v>M2</v>
      </c>
      <c r="O265" s="258"/>
      <c r="P265" s="259" t="str" cm="1">
        <f t="array" ref="P265">INDEX('3.S Family'!$L$1:$AH$200,MIN(IF(('3.S Family'!$L$1:$L$200=$P$262),ROW('3.S Family'!$L$1:$L$200))),MATCH($J265,'3.S Family'!$36:$36,0)-11)</f>
        <v>=P*T/10**6</v>
      </c>
      <c r="Q265" s="260"/>
      <c r="R265" s="69"/>
    </row>
    <row r="266" spans="1:18" ht="30" customHeight="1" outlineLevel="1">
      <c r="A266" s="285"/>
      <c r="B266" s="36" t="b">
        <f t="shared" si="40"/>
        <v>0</v>
      </c>
      <c r="C266" s="251"/>
      <c r="D266" s="252"/>
      <c r="E266" s="253" t="str">
        <f t="shared" si="41"/>
        <v>RC-UG</v>
      </c>
      <c r="F266" s="314" t="s">
        <v>161</v>
      </c>
      <c r="G266" s="314" t="s">
        <v>161</v>
      </c>
      <c r="H266" s="314" t="s">
        <v>161</v>
      </c>
      <c r="I266" s="277"/>
      <c r="J266" s="278" t="str" cm="1">
        <f t="array" ref="J266">INDEX('4.P G-WM'!$E$1:$E$107,MATCH(_xlfn._xlws.FILTER(E266:H266,(E266:H266&lt;&gt;"-")*(E266:H266&lt;&gt;"_")),'4.P G-WM'!$D$1:$D$107,0)+2)</f>
        <v>Rebar</v>
      </c>
      <c r="K266" s="257" t="str" cm="1">
        <f t="array" ref="K266">INDEX(_xlfn._xlws.FILTER('4.P G-WM'!$F$1:$F$107,('4.P G-WM'!$D$1:$D$107=(_xlfn._xlws.FILTER($E266:$H266,($E266:$H266&lt;&gt;"-")*($E266:$H266&lt;&gt;"_"))))*('4.P G-WM'!$E$1:$E$107=$J266)),1)</f>
        <v>A03AD037-00002</v>
      </c>
      <c r="L266" s="257" t="str" cm="1">
        <f t="array" ref="L266">INDEX(_xlfn._xlws.FILTER('4.P G-WM'!$G$1:$G$107,('4.P G-WM'!$D$1:$D$107=(_xlfn._xlws.FILTER($E266:$H266,($E266:$H266&lt;&gt;"-")*($E266:$H266&lt;&gt;"_"))))*('4.P G-WM'!$E$1:$E$107=$J266)),1)</f>
        <v xml:space="preserve">A03AD037-00002 Concrete Work Substructure Work Rebar Work Deformed Bar (Non-Coat.)  400MPa&lt;Fy≤470MPa     </v>
      </c>
      <c r="M266" s="257" t="str" cm="1">
        <f t="array" ref="M266">INDEX(_xlfn._xlws.FILTER('4.P G-WM'!$H$1:$H$107,('4.P G-WM'!$D$1:$D$107=(_xlfn._xlws.FILTER($E266:$H266,($E266:$H266&lt;&gt;"-")*($E266:$H266&lt;&gt;"_"))))*('4.P G-WM'!$E$1:$E$107=$J266)),1)</f>
        <v>420MPa</v>
      </c>
      <c r="N266" s="257" t="str" cm="1">
        <f t="array" ref="N266">INDEX(_xlfn._xlws.FILTER('4.P G-WM'!$I$1:$I$107,('4.P G-WM'!$D$1:$D$107=(_xlfn._xlws.FILTER($E266:$H266,($E266:$H266&lt;&gt;"-")*($E266:$H266&lt;&gt;"_"))))*('4.P G-WM'!$E$1:$E$107=$J266)),1)</f>
        <v>TON</v>
      </c>
      <c r="O266" s="258"/>
      <c r="P266" s="259" t="str" cm="1">
        <f t="array" ref="P266">INDEX('3.S Family'!$L$1:$AH$200,MIN(IF(('3.S Family'!$L$1:$L$200=$P$262),ROW('3.S Family'!$L$1:$L$200))),MATCH($J266,'3.S Family'!$36:$36,0)-11)</f>
        <v>=V*RE</v>
      </c>
      <c r="Q266" s="260"/>
      <c r="R266" s="69"/>
    </row>
    <row r="267" spans="1:18" ht="30" customHeight="1" outlineLevel="1">
      <c r="A267" s="285"/>
      <c r="B267" s="36" t="b">
        <f t="shared" si="40"/>
        <v>0</v>
      </c>
      <c r="C267" s="251"/>
      <c r="D267" s="252"/>
      <c r="E267" s="253" t="str">
        <f t="shared" si="41"/>
        <v>RC-UG</v>
      </c>
      <c r="F267" s="314" t="s">
        <v>161</v>
      </c>
      <c r="G267" s="314" t="s">
        <v>161</v>
      </c>
      <c r="H267" s="314" t="s">
        <v>161</v>
      </c>
      <c r="I267" s="277"/>
      <c r="J267" s="278" t="str" cm="1">
        <f t="array" ref="J267">INDEX('4.P G-WM'!$E$1:$E$107,MATCH(_xlfn._xlws.FILTER(E267:H267,(E267:H267&lt;&gt;"-")*(E267:H267&lt;&gt;"_")),'4.P G-WM'!$D$1:$D$107,0)+3)</f>
        <v>Lean</v>
      </c>
      <c r="K267" s="257" t="str" cm="1">
        <f t="array" ref="K267">INDEX(_xlfn._xlws.FILTER('4.P G-WM'!$F$1:$F$107,('4.P G-WM'!$D$1:$D$107=(_xlfn._xlws.FILTER($E267:$H267,($E267:$H267&lt;&gt;"-")*($E267:$H267&lt;&gt;"_"))))*('4.P G-WM'!$E$1:$E$107=$J267)),1)</f>
        <v>A03AD034-00013</v>
      </c>
      <c r="L267" s="257"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7" t="str" cm="1">
        <f t="array" ref="M267">INDEX(_xlfn._xlws.FILTER('4.P G-WM'!$H$1:$H$107,('4.P G-WM'!$D$1:$D$107=(_xlfn._xlws.FILTER($E267:$H267,($E267:$H267&lt;&gt;"-")*($E267:$H267&lt;&gt;"_"))))*('4.P G-WM'!$E$1:$E$107=$J267)),1)</f>
        <v>14MPa</v>
      </c>
      <c r="N267" s="257" t="str" cm="1">
        <f t="array" ref="N267">INDEX(_xlfn._xlws.FILTER('4.P G-WM'!$I$1:$I$107,('4.P G-WM'!$D$1:$D$107=(_xlfn._xlws.FILTER($E267:$H267,($E267:$H267&lt;&gt;"-")*($E267:$H267&lt;&gt;"_"))))*('4.P G-WM'!$E$1:$E$107=$J267)),1)</f>
        <v>M3</v>
      </c>
      <c r="O267" s="258"/>
      <c r="P267" s="259" t="str" cm="1">
        <f t="array" ref="P267">INDEX('3.S Family'!$L$1:$AH$200,MIN(IF(('3.S Family'!$L$1:$L$200=$P$262),ROW('3.S Family'!$L$1:$L$200))),MATCH($J267,'3.S Family'!$36:$36,0)-11)</f>
        <v>=(A*C1/10**3)+(P*D1+4*D1*D1)*C1/10**9</v>
      </c>
      <c r="Q267" s="260"/>
      <c r="R267" s="69"/>
    </row>
    <row r="268" spans="1:18" ht="30" customHeight="1" outlineLevel="1">
      <c r="A268" s="285"/>
      <c r="B268" s="36" t="b">
        <f t="shared" si="40"/>
        <v>0</v>
      </c>
      <c r="C268" s="251"/>
      <c r="D268" s="252"/>
      <c r="E268" s="253" t="s">
        <v>161</v>
      </c>
      <c r="F268" s="254" t="str">
        <f>$F$262</f>
        <v>UG-PT</v>
      </c>
      <c r="G268" s="314" t="s">
        <v>161</v>
      </c>
      <c r="H268" s="314" t="s">
        <v>161</v>
      </c>
      <c r="I268" s="277"/>
      <c r="J268" s="278" t="str" cm="1">
        <f t="array" ref="J268">INDEX('4.P G-WM'!$E$1:$E$107,MATCH(_xlfn._xlws.FILTER(E268:H268,(E268:H268&lt;&gt;"-")*(E268:H268&lt;&gt;"_")),'4.P G-WM'!$D$1:$D$107,0)+0)</f>
        <v>UG Coating</v>
      </c>
      <c r="K268" s="257" t="str" cm="1">
        <f t="array" ref="K268">INDEX(_xlfn._xlws.FILTER('4.P G-WM'!$F$1:$F$107,('4.P G-WM'!$D$1:$D$107=(_xlfn._xlws.FILTER($E268:$H268,($E268:$H268&lt;&gt;"-")*($E268:$H268&lt;&gt;"_"))))*('4.P G-WM'!$E$1:$E$107=$J268)),1)</f>
        <v>A03AH056-00001</v>
      </c>
      <c r="L268" s="257" t="str" cm="1">
        <f t="array" ref="L268">INDEX(_xlfn._xlws.FILTER('4.P G-WM'!$G$1:$G$107,('4.P G-WM'!$D$1:$D$107=(_xlfn._xlws.FILTER($E268:$H268,($E268:$H268&lt;&gt;"-")*($E268:$H268&lt;&gt;"_"))))*('4.P G-WM'!$E$1:$E$107=$J268)),1)</f>
        <v xml:space="preserve">A03AH056-00001 Concrete Work Concrete Protective Coating (U/G) Bitumen/Bituminous/Asphalt Coating        </v>
      </c>
      <c r="M268" s="257" cm="1">
        <f t="array" ref="M268">INDEX(_xlfn._xlws.FILTER('4.P G-WM'!$H$1:$H$107,('4.P G-WM'!$D$1:$D$107=(_xlfn._xlws.FILTER($E268:$H268,($E268:$H268&lt;&gt;"-")*($E268:$H268&lt;&gt;"_"))))*('4.P G-WM'!$E$1:$E$107=$J268)),1)</f>
        <v>0</v>
      </c>
      <c r="N268" s="257" t="str" cm="1">
        <f t="array" ref="N268">INDEX(_xlfn._xlws.FILTER('4.P G-WM'!$I$1:$I$107,('4.P G-WM'!$D$1:$D$107=(_xlfn._xlws.FILTER($E268:$H268,($E268:$H268&lt;&gt;"-")*($E268:$H268&lt;&gt;"_"))))*('4.P G-WM'!$E$1:$E$107=$J268)),1)</f>
        <v>M2</v>
      </c>
      <c r="O268" s="258"/>
      <c r="P268" s="259" t="str" cm="1">
        <f t="array" ref="P268">INDEX('3.S Family'!$L$1:$AH$200,MIN(IF(('3.S Family'!$L$1:$L$200=$P$262),ROW('3.S Family'!$L$1:$L$200))),MATCH($J268,'3.S Family'!$36:$36,0)-11)</f>
        <v>=A</v>
      </c>
      <c r="Q268" s="260"/>
      <c r="R268" s="69"/>
    </row>
    <row r="269" spans="1:18" ht="30" customHeight="1" outlineLevel="1">
      <c r="A269" s="285"/>
      <c r="B269" s="36" t="b">
        <f t="shared" si="40"/>
        <v>0</v>
      </c>
      <c r="C269" s="251"/>
      <c r="D269" s="252"/>
      <c r="E269" s="253" t="s">
        <v>161</v>
      </c>
      <c r="F269" s="254" t="str">
        <f t="shared" ref="F269:F270" si="42">$F$262</f>
        <v>UG-PT</v>
      </c>
      <c r="G269" s="314" t="s">
        <v>161</v>
      </c>
      <c r="H269" s="314" t="s">
        <v>161</v>
      </c>
      <c r="I269" s="277"/>
      <c r="J269" s="278" t="str" cm="1">
        <f t="array" ref="J269">INDEX('4.P G-WM'!$E$1:$E$107,MATCH(_xlfn._xlws.FILTER(E269:H269,(E269:H269&lt;&gt;"-")*(E269:H269&lt;&gt;"_")),'4.P G-WM'!$D$1:$D$107,0)+1)</f>
        <v>Membrane</v>
      </c>
      <c r="K269" s="257" t="str" cm="1">
        <f t="array" ref="K269">INDEX(_xlfn._xlws.FILTER('4.P G-WM'!$F$1:$F$107,('4.P G-WM'!$D$1:$D$107=(_xlfn._xlws.FILTER($E269:$H269,($E269:$H269&lt;&gt;"-")*($E269:$H269&lt;&gt;"_"))))*('4.P G-WM'!$E$1:$E$107=$J269)),1)</f>
        <v>A03AH059-00001</v>
      </c>
      <c r="L269" s="257"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7" cm="1">
        <f t="array" ref="M269">INDEX(_xlfn._xlws.FILTER('4.P G-WM'!$H$1:$H$107,('4.P G-WM'!$D$1:$D$107=(_xlfn._xlws.FILTER($E269:$H269,($E269:$H269&lt;&gt;"-")*($E269:$H269&lt;&gt;"_"))))*('4.P G-WM'!$E$1:$E$107=$J269)),1)</f>
        <v>0</v>
      </c>
      <c r="N269" s="257" t="str" cm="1">
        <f t="array" ref="N269">INDEX(_xlfn._xlws.FILTER('4.P G-WM'!$I$1:$I$107,('4.P G-WM'!$D$1:$D$107=(_xlfn._xlws.FILTER($E269:$H269,($E269:$H269&lt;&gt;"-")*($E269:$H269&lt;&gt;"_"))))*('4.P G-WM'!$E$1:$E$107=$J269)),1)</f>
        <v>M2</v>
      </c>
      <c r="O269" s="258"/>
      <c r="P269" s="259" t="str" cm="1">
        <f t="array" ref="P269">INDEX('3.S Family'!$L$1:$AH$200,MIN(IF(('3.S Family'!$L$1:$L$200=$P$262),ROW('3.S Family'!$L$1:$L$200))),MATCH($J269,'3.S Family'!$36:$36,0)-11)</f>
        <v>=A</v>
      </c>
      <c r="Q269" s="260"/>
      <c r="R269" s="69"/>
    </row>
    <row r="270" spans="1:18" ht="30" customHeight="1" outlineLevel="1">
      <c r="A270" s="285"/>
      <c r="B270" s="36" t="b">
        <f t="shared" si="40"/>
        <v>0</v>
      </c>
      <c r="C270" s="251"/>
      <c r="D270" s="252"/>
      <c r="E270" s="253" t="s">
        <v>161</v>
      </c>
      <c r="F270" s="254" t="str">
        <f t="shared" si="42"/>
        <v>UG-PT</v>
      </c>
      <c r="G270" s="314" t="s">
        <v>161</v>
      </c>
      <c r="H270" s="314" t="s">
        <v>161</v>
      </c>
      <c r="I270" s="277"/>
      <c r="J270" s="278" t="str" cm="1">
        <f t="array" ref="J270">INDEX('4.P G-WM'!$E$1:$E$107,MATCH(_xlfn._xlws.FILTER(E270:H270,(E270:H270&lt;&gt;"-")*(E270:H270&lt;&gt;"_")),'4.P G-WM'!$D$1:$D$107,0)+2)</f>
        <v>Protection Board</v>
      </c>
      <c r="K270" s="257" t="str" cm="1">
        <f t="array" ref="K270">INDEX(_xlfn._xlws.FILTER('4.P G-WM'!$F$1:$F$107,('4.P G-WM'!$D$1:$D$107=(_xlfn._xlws.FILTER($E270:$H270,($E270:$H270&lt;&gt;"-")*($E270:$H270&lt;&gt;"_"))))*('4.P G-WM'!$E$1:$E$107=$J270)),1)</f>
        <v>A03AH060-00001</v>
      </c>
      <c r="L270" s="257"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7" cm="1">
        <f t="array" ref="M270">INDEX(_xlfn._xlws.FILTER('4.P G-WM'!$H$1:$H$107,('4.P G-WM'!$D$1:$D$107=(_xlfn._xlws.FILTER($E270:$H270,($E270:$H270&lt;&gt;"-")*($E270:$H270&lt;&gt;"_"))))*('4.P G-WM'!$E$1:$E$107=$J270)),1)</f>
        <v>0</v>
      </c>
      <c r="N270" s="257" t="str" cm="1">
        <f t="array" ref="N270">INDEX(_xlfn._xlws.FILTER('4.P G-WM'!$I$1:$I$107,('4.P G-WM'!$D$1:$D$107=(_xlfn._xlws.FILTER($E270:$H270,($E270:$H270&lt;&gt;"-")*($E270:$H270&lt;&gt;"_"))))*('4.P G-WM'!$E$1:$E$107=$J270)),1)</f>
        <v>M2</v>
      </c>
      <c r="O270" s="258"/>
      <c r="P270" s="259" t="str" cm="1">
        <f t="array" ref="P270">INDEX('3.S Family'!$L$1:$AH$200,MIN(IF(('3.S Family'!$L$1:$L$200=$P$262),ROW('3.S Family'!$L$1:$L$200))),MATCH($J270,'3.S Family'!$36:$36,0)-11)</f>
        <v>=A</v>
      </c>
      <c r="Q270" s="260"/>
      <c r="R270" s="69"/>
    </row>
    <row r="271" spans="1:18" ht="30" customHeight="1" outlineLevel="1">
      <c r="A271" s="285"/>
      <c r="B271" s="36" t="b">
        <f t="shared" si="40"/>
        <v>0</v>
      </c>
      <c r="C271" s="251"/>
      <c r="D271" s="252"/>
      <c r="E271" s="253" t="s">
        <v>161</v>
      </c>
      <c r="F271" s="314" t="s">
        <v>161</v>
      </c>
      <c r="G271" s="254" t="str">
        <f>$G$262</f>
        <v>EARTH</v>
      </c>
      <c r="H271" s="314" t="s">
        <v>161</v>
      </c>
      <c r="I271" s="277"/>
      <c r="J271" s="278" t="str" cm="1">
        <f t="array" ref="J271">INDEX('4.P G-WM'!$E$1:$E$107,MATCH(_xlfn._xlws.FILTER(E271:H271,(E271:H271&lt;&gt;"-")*(E271:H271&lt;&gt;"_")),'4.P G-WM'!$D$1:$D$107,0)+0)</f>
        <v>Excavation_A</v>
      </c>
      <c r="K271" s="257" t="str" cm="1">
        <f t="array" ref="K271">INDEX(_xlfn._xlws.FILTER('4.P G-WM'!$F$1:$F$107,('4.P G-WM'!$D$1:$D$107=(_xlfn._xlws.FILTER($E271:$H271,($E271:$H271&lt;&gt;"-")*($E271:$H271&lt;&gt;"_"))))*('4.P G-WM'!$E$1:$E$107=$J271)),1)</f>
        <v>A01ZZ001-00012</v>
      </c>
      <c r="L271" s="257" t="str" cm="1">
        <f t="array" ref="L271">INDEX(_xlfn._xlws.FILTER('4.P G-WM'!$G$1:$G$107,('4.P G-WM'!$D$1:$D$107=(_xlfn._xlws.FILTER($E271:$H271,($E271:$H271&lt;&gt;"-")*($E271:$H271&lt;&gt;"_"))))*('4.P G-WM'!$E$1:$E$107=$J271)),1)</f>
        <v xml:space="preserve">A01ZZ001-00012 Earth Work - Excavation Soil, Mech.      Mech. Excavation Above GWL </v>
      </c>
      <c r="M271" s="257" cm="1">
        <f t="array" ref="M271">INDEX(_xlfn._xlws.FILTER('4.P G-WM'!$H$1:$H$107,('4.P G-WM'!$D$1:$D$107=(_xlfn._xlws.FILTER($E271:$H271,($E271:$H271&lt;&gt;"-")*($E271:$H271&lt;&gt;"_"))))*('4.P G-WM'!$E$1:$E$107=$J271)),1)</f>
        <v>0</v>
      </c>
      <c r="N271" s="257" t="str" cm="1">
        <f t="array" ref="N271">INDEX(_xlfn._xlws.FILTER('4.P G-WM'!$I$1:$I$107,('4.P G-WM'!$D$1:$D$107=(_xlfn._xlws.FILTER($E271:$H271,($E271:$H271&lt;&gt;"-")*($E271:$H271&lt;&gt;"_"))))*('4.P G-WM'!$E$1:$E$107=$J271)),1)</f>
        <v>M3</v>
      </c>
      <c r="O271" s="258"/>
      <c r="P271" s="259" t="str" cm="1">
        <f t="array" ref="P271">INDEX('3.S Family'!$L$1:$AH$200,MIN(IF(('3.S Family'!$L$1:$L$200=$P$262),ROW('3.S Family'!$L$1:$L$200))),MATCH($J271,'3.S Family'!$36:$36,0)-11)</f>
        <v>=Exca</v>
      </c>
      <c r="Q271" s="260"/>
      <c r="R271" s="69"/>
    </row>
    <row r="272" spans="1:18" ht="30" customHeight="1" outlineLevel="1">
      <c r="A272" s="285"/>
      <c r="B272" s="36" t="b">
        <f t="shared" si="40"/>
        <v>0</v>
      </c>
      <c r="C272" s="251"/>
      <c r="D272" s="252"/>
      <c r="E272" s="253" t="s">
        <v>161</v>
      </c>
      <c r="F272" s="254" t="s">
        <v>161</v>
      </c>
      <c r="G272" s="254" t="str">
        <f>$G$262</f>
        <v>EARTH</v>
      </c>
      <c r="H272" s="314" t="s">
        <v>161</v>
      </c>
      <c r="I272" s="277"/>
      <c r="J272" s="278" t="str" cm="1">
        <f t="array" ref="J272">INDEX('4.P G-WM'!$E$1:$E$107,MATCH(_xlfn._xlws.FILTER(E272:H272,(E272:H272&lt;&gt;"-")*(E272:H272&lt;&gt;"_")),'4.P G-WM'!$D$1:$D$107,0)+1)</f>
        <v>Excavation_B</v>
      </c>
      <c r="K272" s="257" t="str" cm="1">
        <f t="array" ref="K272">INDEX(_xlfn._xlws.FILTER('4.P G-WM'!$F$1:$F$107,('4.P G-WM'!$D$1:$D$107=(_xlfn._xlws.FILTER($E272:$H272,($E272:$H272&lt;&gt;"-")*($E272:$H272&lt;&gt;"_"))))*('4.P G-WM'!$E$1:$E$107=$J272)),1)</f>
        <v>A01ZZ001-00013</v>
      </c>
      <c r="L272" s="257" t="str" cm="1">
        <f t="array" ref="L272">INDEX(_xlfn._xlws.FILTER('4.P G-WM'!$G$1:$G$107,('4.P G-WM'!$D$1:$D$107=(_xlfn._xlws.FILTER($E272:$H272,($E272:$H272&lt;&gt;"-")*($E272:$H272&lt;&gt;"_"))))*('4.P G-WM'!$E$1:$E$107=$J272)),1)</f>
        <v xml:space="preserve">A01ZZ001-00013 Earth Work - Excavation Soil, Mech.      Mech. Excavation Below GWL </v>
      </c>
      <c r="M272" s="257" cm="1">
        <f t="array" ref="M272">INDEX(_xlfn._xlws.FILTER('4.P G-WM'!$H$1:$H$107,('4.P G-WM'!$D$1:$D$107=(_xlfn._xlws.FILTER($E272:$H272,($E272:$H272&lt;&gt;"-")*($E272:$H272&lt;&gt;"_"))))*('4.P G-WM'!$E$1:$E$107=$J272)),1)</f>
        <v>0</v>
      </c>
      <c r="N272" s="257" t="str" cm="1">
        <f t="array" ref="N272">INDEX(_xlfn._xlws.FILTER('4.P G-WM'!$I$1:$I$107,('4.P G-WM'!$D$1:$D$107=(_xlfn._xlws.FILTER($E272:$H272,($E272:$H272&lt;&gt;"-")*($E272:$H272&lt;&gt;"_"))))*('4.P G-WM'!$E$1:$E$107=$J272)),1)</f>
        <v>M3</v>
      </c>
      <c r="O272" s="258"/>
      <c r="P272" s="259" t="str" cm="1">
        <f t="array" ref="P272">INDEX('3.S Family'!$L$1:$AH$200,MIN(IF(('3.S Family'!$L$1:$L$200=$P$262),ROW('3.S Family'!$L$1:$L$200))),MATCH($J272,'3.S Family'!$36:$36,0)-11)</f>
        <v>=Exca</v>
      </c>
      <c r="Q272" s="260"/>
      <c r="R272" s="69"/>
    </row>
    <row r="273" spans="1:18" ht="30" customHeight="1" outlineLevel="1">
      <c r="A273" s="285"/>
      <c r="B273" s="36" t="b">
        <f t="shared" si="40"/>
        <v>0</v>
      </c>
      <c r="C273" s="251"/>
      <c r="D273" s="252"/>
      <c r="E273" s="253" t="s">
        <v>161</v>
      </c>
      <c r="F273" s="254" t="s">
        <v>161</v>
      </c>
      <c r="G273" s="254" t="str">
        <f>$G$262</f>
        <v>EARTH</v>
      </c>
      <c r="H273" s="314" t="s">
        <v>161</v>
      </c>
      <c r="I273" s="277"/>
      <c r="J273" s="278" t="str" cm="1">
        <f t="array" ref="J273">INDEX('4.P G-WM'!$E$1:$E$107,MATCH(_xlfn._xlws.FILTER(E273:H273,(E273:H273&lt;&gt;"-")*(E273:H273&lt;&gt;"_")),'4.P G-WM'!$D$1:$D$107,0)+2)</f>
        <v>Backfilling_A</v>
      </c>
      <c r="K273" s="257" t="str" cm="1">
        <f t="array" ref="K273">INDEX(_xlfn._xlws.FILTER('4.P G-WM'!$F$1:$F$107,('4.P G-WM'!$D$1:$D$107=(_xlfn._xlws.FILTER($E273:$H273,($E273:$H273&lt;&gt;"-")*($E273:$H273&lt;&gt;"_"))))*('4.P G-WM'!$E$1:$E$107=$J273)),1)</f>
        <v>A01ZZ003-00001</v>
      </c>
      <c r="L273" s="257" t="str" cm="1">
        <f t="array" ref="L273">INDEX(_xlfn._xlws.FILTER('4.P G-WM'!$G$1:$G$107,('4.P G-WM'!$D$1:$D$107=(_xlfn._xlws.FILTER($E273:$H273,($E273:$H273&lt;&gt;"-")*($E273:$H273&lt;&gt;"_"))))*('4.P G-WM'!$E$1:$E$107=$J273)),1)</f>
        <v xml:space="preserve">A01ZZ003-00001 Earth Work - Backfill Re-use, Soil       </v>
      </c>
      <c r="M273" s="257" cm="1">
        <f t="array" ref="M273">INDEX(_xlfn._xlws.FILTER('4.P G-WM'!$H$1:$H$107,('4.P G-WM'!$D$1:$D$107=(_xlfn._xlws.FILTER($E273:$H273,($E273:$H273&lt;&gt;"-")*($E273:$H273&lt;&gt;"_"))))*('4.P G-WM'!$E$1:$E$107=$J273)),1)</f>
        <v>0</v>
      </c>
      <c r="N273" s="257" t="str" cm="1">
        <f t="array" ref="N273">INDEX(_xlfn._xlws.FILTER('4.P G-WM'!$I$1:$I$107,('4.P G-WM'!$D$1:$D$107=(_xlfn._xlws.FILTER($E273:$H273,($E273:$H273&lt;&gt;"-")*($E273:$H273&lt;&gt;"_"))))*('4.P G-WM'!$E$1:$E$107=$J273)),1)</f>
        <v>M3</v>
      </c>
      <c r="O273" s="258"/>
      <c r="P273" s="259" t="str" cm="1">
        <f t="array" ref="P273">INDEX('3.S Family'!$L$1:$AH$200,MIN(IF(('3.S Family'!$L$1:$L$200=$P$262),ROW('3.S Family'!$L$1:$L$200))),MATCH($J273,'3.S Family'!$36:$36,0)-11)</f>
        <v>=Back</v>
      </c>
      <c r="Q273" s="260"/>
      <c r="R273" s="69"/>
    </row>
    <row r="274" spans="1:18" ht="30" customHeight="1" outlineLevel="1">
      <c r="A274" s="285"/>
      <c r="B274" s="36" t="b">
        <f t="shared" si="40"/>
        <v>0</v>
      </c>
      <c r="C274" s="251"/>
      <c r="D274" s="252"/>
      <c r="E274" s="253" t="s">
        <v>161</v>
      </c>
      <c r="F274" s="254" t="s">
        <v>161</v>
      </c>
      <c r="G274" s="254" t="str">
        <f>$G$262</f>
        <v>EARTH</v>
      </c>
      <c r="H274" s="314" t="s">
        <v>161</v>
      </c>
      <c r="I274" s="277"/>
      <c r="J274" s="278" t="str" cm="1">
        <f t="array" ref="J274">INDEX('4.P G-WM'!$E$1:$E$107,MATCH(_xlfn._xlws.FILTER(E274:H274,(E274:H274&lt;&gt;"-")*(E274:H274&lt;&gt;"_")),'4.P G-WM'!$D$1:$D$107,0)+3)</f>
        <v>Backfilling_B</v>
      </c>
      <c r="K274" s="257" t="str" cm="1">
        <f t="array" ref="K274">INDEX(_xlfn._xlws.FILTER('4.P G-WM'!$F$1:$F$107,('4.P G-WM'!$D$1:$D$107=(_xlfn._xlws.FILTER($E274:$H274,($E274:$H274&lt;&gt;"-")*($E274:$H274&lt;&gt;"_"))))*('4.P G-WM'!$E$1:$E$107=$J274)),1)</f>
        <v>A01ZZ003-00003</v>
      </c>
      <c r="L274" s="257" t="str" cm="1">
        <f t="array" ref="L274">INDEX(_xlfn._xlws.FILTER('4.P G-WM'!$G$1:$G$107,('4.P G-WM'!$D$1:$D$107=(_xlfn._xlws.FILTER($E274:$H274,($E274:$H274&lt;&gt;"-")*($E274:$H274&lt;&gt;"_"))))*('4.P G-WM'!$E$1:$E$107=$J274)),1)</f>
        <v xml:space="preserve">A01ZZ003-00003 Earth Work - Backfill Purchased, Soil       </v>
      </c>
      <c r="M274" s="257" cm="1">
        <f t="array" ref="M274">INDEX(_xlfn._xlws.FILTER('4.P G-WM'!$H$1:$H$107,('4.P G-WM'!$D$1:$D$107=(_xlfn._xlws.FILTER($E274:$H274,($E274:$H274&lt;&gt;"-")*($E274:$H274&lt;&gt;"_"))))*('4.P G-WM'!$E$1:$E$107=$J274)),1)</f>
        <v>0</v>
      </c>
      <c r="N274" s="257" t="str" cm="1">
        <f t="array" ref="N274">INDEX(_xlfn._xlws.FILTER('4.P G-WM'!$I$1:$I$107,('4.P G-WM'!$D$1:$D$107=(_xlfn._xlws.FILTER($E274:$H274,($E274:$H274&lt;&gt;"-")*($E274:$H274&lt;&gt;"_"))))*('4.P G-WM'!$E$1:$E$107=$J274)),1)</f>
        <v>M3</v>
      </c>
      <c r="O274" s="258"/>
      <c r="P274" s="259" t="str" cm="1">
        <f t="array" ref="P274">INDEX('3.S Family'!$L$1:$AH$200,MIN(IF(('3.S Family'!$L$1:$L$200=$P$262),ROW('3.S Family'!$L$1:$L$200))),MATCH($J274,'3.S Family'!$36:$36,0)-11)</f>
        <v>=Back</v>
      </c>
      <c r="Q274" s="260"/>
      <c r="R274" s="69"/>
    </row>
    <row r="275" spans="1:18" ht="30" customHeight="1" outlineLevel="1">
      <c r="A275" s="285"/>
      <c r="B275" s="36" t="b">
        <f t="shared" si="40"/>
        <v>0</v>
      </c>
      <c r="C275" s="251"/>
      <c r="D275" s="252"/>
      <c r="E275" s="253" t="s">
        <v>161</v>
      </c>
      <c r="F275" s="254" t="s">
        <v>161</v>
      </c>
      <c r="G275" s="254" t="str">
        <f>$G$262</f>
        <v>EARTH</v>
      </c>
      <c r="H275" s="314" t="s">
        <v>161</v>
      </c>
      <c r="I275" s="277"/>
      <c r="J275" s="278" t="str" cm="1">
        <f t="array" ref="J275">INDEX('4.P G-WM'!$E$1:$E$107,MATCH(_xlfn._xlws.FILTER(E275:H275,(E275:H275&lt;&gt;"-")*(E275:H275&lt;&gt;"_")),'4.P G-WM'!$D$1:$D$107,0)+4)</f>
        <v>Disposal</v>
      </c>
      <c r="K275" s="257" t="str" cm="1">
        <f t="array" ref="K275">INDEX(_xlfn._xlws.FILTER('4.P G-WM'!$F$1:$F$107,('4.P G-WM'!$D$1:$D$107=(_xlfn._xlws.FILTER($E275:$H275,($E275:$H275&lt;&gt;"-")*($E275:$H275&lt;&gt;"_"))))*('4.P G-WM'!$E$1:$E$107=$J275)),1)</f>
        <v>A01ZZ004-00001</v>
      </c>
      <c r="L275" s="257" t="str" cm="1">
        <f t="array" ref="L275">INDEX(_xlfn._xlws.FILTER('4.P G-WM'!$G$1:$G$107,('4.P G-WM'!$D$1:$D$107=(_xlfn._xlws.FILTER($E275:$H275,($E275:$H275&lt;&gt;"-")*($E275:$H275&lt;&gt;"_"))))*('4.P G-WM'!$E$1:$E$107=$J275)),1)</f>
        <v xml:space="preserve">A01ZZ004-00001 Earth Work - Disposal Soil       </v>
      </c>
      <c r="M275" s="257" cm="1">
        <f t="array" ref="M275">INDEX(_xlfn._xlws.FILTER('4.P G-WM'!$H$1:$H$107,('4.P G-WM'!$D$1:$D$107=(_xlfn._xlws.FILTER($E275:$H275,($E275:$H275&lt;&gt;"-")*($E275:$H275&lt;&gt;"_"))))*('4.P G-WM'!$E$1:$E$107=$J275)),1)</f>
        <v>0</v>
      </c>
      <c r="N275" s="257" t="str" cm="1">
        <f t="array" ref="N275">INDEX(_xlfn._xlws.FILTER('4.P G-WM'!$I$1:$I$107,('4.P G-WM'!$D$1:$D$107=(_xlfn._xlws.FILTER($E275:$H275,($E275:$H275&lt;&gt;"-")*($E275:$H275&lt;&gt;"_"))))*('4.P G-WM'!$E$1:$E$107=$J275)),1)</f>
        <v>M3</v>
      </c>
      <c r="O275" s="258"/>
      <c r="P275" s="259" t="str" cm="1">
        <f t="array" ref="P275">INDEX('3.S Family'!$L$1:$AH$200,MIN(IF(('3.S Family'!$L$1:$L$200=$P$262),ROW('3.S Family'!$L$1:$L$200))),MATCH($J275,'3.S Family'!$36:$36,0)-11)</f>
        <v>=Disp</v>
      </c>
      <c r="Q275" s="260"/>
      <c r="R275" s="69"/>
    </row>
    <row r="276" spans="1:18" ht="30" customHeight="1" outlineLevel="1">
      <c r="A276" s="285"/>
      <c r="B276" s="36" t="b">
        <f t="shared" si="40"/>
        <v>0</v>
      </c>
      <c r="C276" s="251"/>
      <c r="D276" s="252"/>
      <c r="E276" s="253" t="s">
        <v>161</v>
      </c>
      <c r="F276" s="254" t="s">
        <v>161</v>
      </c>
      <c r="G276" s="314" t="s">
        <v>161</v>
      </c>
      <c r="H276" s="254" t="str">
        <f>$H$262</f>
        <v>BASE</v>
      </c>
      <c r="I276" s="277"/>
      <c r="J276" s="278" t="str" cm="1">
        <f t="array" ref="J276">INDEX('4.P G-WM'!$E$1:$E$107,MATCH(_xlfn._xlws.FILTER(E276:H276,(E276:H276&lt;&gt;"-")*(E276:H276&lt;&gt;"_")),'4.P G-WM'!$D$1:$D$107,0)+0)</f>
        <v>Base</v>
      </c>
      <c r="K276" s="257" t="str" cm="1">
        <f t="array" ref="K276">INDEX(_xlfn._xlws.FILTER('4.P G-WM'!$F$1:$F$107,('4.P G-WM'!$D$1:$D$107=(_xlfn._xlws.FILTER($E276:$H276,($E276:$H276&lt;&gt;"-")*($E276:$H276&lt;&gt;"_"))))*('4.P G-WM'!$E$1:$E$107=$J276)),1)</f>
        <v>A01ZZ005-00001</v>
      </c>
      <c r="L276" s="257" t="str" cm="1">
        <f t="array" ref="L276">INDEX(_xlfn._xlws.FILTER('4.P G-WM'!$G$1:$G$107,('4.P G-WM'!$D$1:$D$107=(_xlfn._xlws.FILTER($E276:$H276,($E276:$H276&lt;&gt;"-")*($E276:$H276&lt;&gt;"_"))))*('4.P G-WM'!$E$1:$E$107=$J276)),1)</f>
        <v>A01ZZ005-00001 Earth Work - Base Course        THK≤150mm</v>
      </c>
      <c r="M276" s="257" t="str" cm="1">
        <f t="array" ref="M276">INDEX(_xlfn._xlws.FILTER('4.P G-WM'!$H$1:$H$107,('4.P G-WM'!$D$1:$D$107=(_xlfn._xlws.FILTER($E276:$H276,($E276:$H276&lt;&gt;"-")*($E276:$H276&lt;&gt;"_"))))*('4.P G-WM'!$E$1:$E$107=$J276)),1)</f>
        <v>T=150</v>
      </c>
      <c r="N276" s="257" t="str" cm="1">
        <f t="array" ref="N276">INDEX(_xlfn._xlws.FILTER('4.P G-WM'!$I$1:$I$107,('4.P G-WM'!$D$1:$D$107=(_xlfn._xlws.FILTER($E276:$H276,($E276:$H276&lt;&gt;"-")*($E276:$H276&lt;&gt;"_"))))*('4.P G-WM'!$E$1:$E$107=$J276)),1)</f>
        <v>M2</v>
      </c>
      <c r="O276" s="258"/>
      <c r="P276" s="259" t="str" cm="1">
        <f t="array" ref="P276">INDEX('3.S Family'!$L$1:$AH$200,MIN(IF(('3.S Family'!$L$1:$L$200=$P$262),ROW('3.S Family'!$L$1:$L$200))),MATCH($J276,'3.S Family'!$36:$36,0)-11)</f>
        <v>=(A+P/1000*D1+4*D1*D1)</v>
      </c>
      <c r="Q276" s="260"/>
      <c r="R276" s="69"/>
    </row>
    <row r="277" spans="1:18" ht="30" customHeight="1" outlineLevel="1">
      <c r="A277" s="285"/>
      <c r="B277" s="36" t="b">
        <f t="shared" si="40"/>
        <v>0</v>
      </c>
      <c r="C277" s="251"/>
      <c r="D277" s="252"/>
      <c r="E277" s="253" t="s">
        <v>161</v>
      </c>
      <c r="F277" s="254" t="s">
        <v>161</v>
      </c>
      <c r="G277" s="254" t="s">
        <v>161</v>
      </c>
      <c r="H277" s="254" t="str">
        <f>$H$262</f>
        <v>BASE</v>
      </c>
      <c r="I277" s="277"/>
      <c r="J277" s="278" t="str" cm="1">
        <f t="array" ref="J277">INDEX('4.P G-WM'!$E$1:$E$107,MATCH(_xlfn._xlws.FILTER(E277:H277,(E277:H277&lt;&gt;"-")*(E277:H277&lt;&gt;"_")),'4.P G-WM'!$D$1:$D$107,0)+1)</f>
        <v>Sub Base</v>
      </c>
      <c r="K277" s="257" t="str" cm="1">
        <f t="array" ref="K277">INDEX(_xlfn._xlws.FILTER('4.P G-WM'!$F$1:$F$107,('4.P G-WM'!$D$1:$D$107=(_xlfn._xlws.FILTER($E277:$H277,($E277:$H277&lt;&gt;"-")*($E277:$H277&lt;&gt;"_"))))*('4.P G-WM'!$E$1:$E$107=$J277)),1)</f>
        <v>A01ZZ006-00001</v>
      </c>
      <c r="L277" s="257" t="str" cm="1">
        <f t="array" ref="L277">INDEX(_xlfn._xlws.FILTER('4.P G-WM'!$G$1:$G$107,('4.P G-WM'!$D$1:$D$107=(_xlfn._xlws.FILTER($E277:$H277,($E277:$H277&lt;&gt;"-")*($E277:$H277&lt;&gt;"_"))))*('4.P G-WM'!$E$1:$E$107=$J277)),1)</f>
        <v>A01ZZ006-00001 Earth Work - Subbase Course      Including Compaction of Sub-Grade  THK≤150mm</v>
      </c>
      <c r="M277" s="257" t="str" cm="1">
        <f t="array" ref="M277">INDEX(_xlfn._xlws.FILTER('4.P G-WM'!$H$1:$H$107,('4.P G-WM'!$D$1:$D$107=(_xlfn._xlws.FILTER($E277:$H277,($E277:$H277&lt;&gt;"-")*($E277:$H277&lt;&gt;"_"))))*('4.P G-WM'!$E$1:$E$107=$J277)),1)</f>
        <v>T=150</v>
      </c>
      <c r="N277" s="257" t="str" cm="1">
        <f t="array" ref="N277">INDEX(_xlfn._xlws.FILTER('4.P G-WM'!$I$1:$I$107,('4.P G-WM'!$D$1:$D$107=(_xlfn._xlws.FILTER($E277:$H277,($E277:$H277&lt;&gt;"-")*($E277:$H277&lt;&gt;"_"))))*('4.P G-WM'!$E$1:$E$107=$J277)),1)</f>
        <v>M2</v>
      </c>
      <c r="O277" s="258"/>
      <c r="P277" s="259" t="str" cm="1">
        <f t="array" ref="P277">INDEX('3.S Family'!$L$1:$AH$200,MIN(IF(('3.S Family'!$L$1:$L$200=$P$262),ROW('3.S Family'!$L$1:$L$200))),MATCH($J277,'3.S Family'!$36:$36,0)-11)</f>
        <v>=(A+P/1000*D1+4*D1*D1)</v>
      </c>
      <c r="Q277" s="260"/>
      <c r="R277" s="69"/>
    </row>
    <row r="278" spans="1:18" ht="30" customHeight="1" outlineLevel="1">
      <c r="A278" s="285"/>
      <c r="B278" s="36" t="b">
        <f t="shared" si="40"/>
        <v>0</v>
      </c>
      <c r="C278" s="281"/>
      <c r="D278" s="262"/>
      <c r="E278" s="253" t="s">
        <v>161</v>
      </c>
      <c r="F278" s="254" t="s">
        <v>161</v>
      </c>
      <c r="G278" s="254" t="s">
        <v>771</v>
      </c>
      <c r="H278" s="254" t="s">
        <v>771</v>
      </c>
      <c r="I278" s="277" t="str">
        <f>$I$262</f>
        <v>PE Sheet</v>
      </c>
      <c r="J278" s="286" t="s">
        <v>274</v>
      </c>
      <c r="K278" s="257" t="str">
        <f>LEFT(L278,14)</f>
        <v>A01ZZ012-00002</v>
      </c>
      <c r="L278" s="257" t="str" cm="1">
        <f t="array" ref="L278">INDEX(_xlfn._xlws.FILTER('4.P S-WM'!G:G,('4.P S-WM'!$E:$E=$J278)*('4.P S-WM'!$E:$E=$J278)),1)</f>
        <v>A01ZZ012-00002 Earth Work - PE Sheet (Vapor Barrier)        THK ≤ 0.25mm (or 0.01 inch)</v>
      </c>
      <c r="M278" s="257" cm="1">
        <f t="array" ref="M278">INDEX(_xlfn._xlws.FILTER('4.P S-WM'!H:H,('4.P S-WM'!$E:$E=$J278)*('4.P S-WM'!$E:$E=$J278)),1)</f>
        <v>0</v>
      </c>
      <c r="N278" s="257" t="str" cm="1">
        <f t="array" ref="N278">INDEX(_xlfn._xlws.FILTER('4.P S-WM'!I:I,('4.P S-WM'!$E:$E=$J278)*('4.P S-WM'!$E:$E=$J278)),1)</f>
        <v>M2</v>
      </c>
      <c r="O278" s="258"/>
      <c r="P278" s="259" t="str" cm="1">
        <f t="array" ref="P278">INDEX('3.S Family'!$L$1:$AH$200,MIN(IF(('3.S Family'!$L$1:$L$200=$P$262),ROW('3.S Family'!$L$1:$L$200))),MATCH($I278,'3.S Family'!$36:$36,0)-11)</f>
        <v>=A</v>
      </c>
      <c r="Q278" s="260"/>
      <c r="R278" s="69"/>
    </row>
    <row r="279" spans="1:18" ht="30" customHeight="1">
      <c r="A279" s="242" t="b">
        <v>1</v>
      </c>
      <c r="B279" s="242" t="b">
        <f>IF(A279=TRUE, TRUE, FALSE)</f>
        <v>1</v>
      </c>
      <c r="C279" s="230"/>
      <c r="D279" s="252" t="s">
        <v>850</v>
      </c>
      <c r="E279" s="244"/>
      <c r="F279" s="245"/>
      <c r="G279" s="245"/>
      <c r="H279" s="245"/>
      <c r="I279" s="246"/>
      <c r="J279" s="244"/>
      <c r="K279" s="247"/>
      <c r="L279" s="248"/>
      <c r="M279" s="245"/>
      <c r="N279" s="245"/>
      <c r="O279" s="249"/>
      <c r="P279" s="245"/>
      <c r="Q279" s="250"/>
      <c r="R279" s="69"/>
    </row>
    <row r="280" spans="1:18" ht="30" customHeight="1" outlineLevel="1">
      <c r="A280" s="285"/>
      <c r="B280" s="36" t="b">
        <f>IF(B$279=TRUE, TRUE, FALSE)</f>
        <v>1</v>
      </c>
      <c r="C280" s="251"/>
      <c r="D280" s="252"/>
      <c r="E280" s="316" t="s">
        <v>532</v>
      </c>
      <c r="F280" s="314" t="s">
        <v>161</v>
      </c>
      <c r="G280" s="314" t="s">
        <v>161</v>
      </c>
      <c r="H280" s="314" t="s">
        <v>161</v>
      </c>
      <c r="I280" s="277"/>
      <c r="J280" s="278" t="str" cm="1">
        <f t="array" ref="J280">INDEX('4.P G-WM'!$E$1:$E$107,MATCH(_xlfn._xlws.FILTER(E280:H280,(E280:H280&lt;&gt;"-")*(E280:H280&lt;&gt;"_")),'4.P G-WM'!$D$1:$D$107,0)+0)</f>
        <v>Concrete</v>
      </c>
      <c r="K280" s="257" t="str" cm="1">
        <f t="array" ref="K280">INDEX(_xlfn._xlws.FILTER('4.P G-WM'!$F$1:$F$107,('4.P G-WM'!$D$1:$D$107=(_xlfn._xlws.FILTER($E280:$H280,($E280:$H280&lt;&gt;"-")*($E280:$H280&lt;&gt;"_"))))*('4.P G-WM'!$E$1:$E$107=$J280)),1)</f>
        <v>A03AD032-00018</v>
      </c>
      <c r="L280" s="257" t="str" cm="1">
        <f t="array" ref="L280">INDEX(_xlfn._xlws.FILTER('4.P G-WM'!$G$1:$G$107,('4.P G-WM'!$D$1:$D$107=(_xlfn._xlws.FILTER($E280:$H280,($E280:$H280&lt;&gt;"-")*($E280:$H280&lt;&gt;"_"))))*('4.P G-WM'!$E$1:$E$107=$J280)),1)</f>
        <v xml:space="preserve">A03AD032-00018 Concrete Work Substructure Work Structural Concrete  Cement Type-5 35MPa ≤ F'c (Cylinder Strength)      </v>
      </c>
      <c r="M280" s="257" t="str" cm="1">
        <f t="array" ref="M280">INDEX(_xlfn._xlws.FILTER('4.P G-WM'!$H$1:$H$107,('4.P G-WM'!$D$1:$D$107=(_xlfn._xlws.FILTER($E280:$H280,($E280:$H280&lt;&gt;"-")*($E280:$H280&lt;&gt;"_"))))*('4.P G-WM'!$E$1:$E$107=$J280)),1)</f>
        <v>35MPa</v>
      </c>
      <c r="N280" s="257" t="str" cm="1">
        <f t="array" ref="N280">INDEX(_xlfn._xlws.FILTER('4.P G-WM'!$I$1:$I$107,('4.P G-WM'!$D$1:$D$107=(_xlfn._xlws.FILTER($E280:$H280,($E280:$H280&lt;&gt;"-")*($E280:$H280&lt;&gt;"_"))))*('4.P G-WM'!$E$1:$E$107=$J280)),1)</f>
        <v>M3</v>
      </c>
      <c r="O280" s="258">
        <v>230.85599999999999</v>
      </c>
      <c r="P280" s="259" t="str" cm="1">
        <f t="array" ref="P280">INDEX('3.S Family'!$L$1:$AH$200,MIN(IF(('3.S Family'!$L$1:$L$200=$P$262),ROW('3.S Family'!$L$1:$L$200))),MATCH($J280,'3.S Family'!$36:$36,0)-11)</f>
        <v>=V</v>
      </c>
      <c r="Q280" s="260"/>
      <c r="R280" s="69"/>
    </row>
    <row r="281" spans="1:18" ht="30" customHeight="1" outlineLevel="1">
      <c r="A281" s="285"/>
      <c r="B281" s="36" t="b">
        <f t="shared" ref="B281:B284" si="43">IF(B$279=TRUE, TRUE, FALSE)</f>
        <v>1</v>
      </c>
      <c r="C281" s="251"/>
      <c r="D281" s="252"/>
      <c r="E281" s="316" t="s">
        <v>532</v>
      </c>
      <c r="F281" s="314" t="s">
        <v>161</v>
      </c>
      <c r="G281" s="314" t="s">
        <v>161</v>
      </c>
      <c r="H281" s="314" t="s">
        <v>161</v>
      </c>
      <c r="I281" s="277"/>
      <c r="J281" s="278" t="str" cm="1">
        <f t="array" ref="J281">INDEX('4.P G-WM'!$E$1:$E$107,MATCH(_xlfn._xlws.FILTER(E281:H281,(E281:H281&lt;&gt;"-")*(E281:H281&lt;&gt;"_")),'4.P G-WM'!$D$1:$D$107,0)+1)</f>
        <v>Form1</v>
      </c>
      <c r="K281" s="257" t="str" cm="1">
        <f t="array" ref="K281">INDEX(_xlfn._xlws.FILTER('4.P G-WM'!$F$1:$F$107,('4.P G-WM'!$D$1:$D$107=(_xlfn._xlws.FILTER($E281:$H281,($E281:$H281&lt;&gt;"-")*($E281:$H281&lt;&gt;"_"))))*('4.P G-WM'!$E$1:$E$107=$J281)),1)</f>
        <v>A03AD035-00001</v>
      </c>
      <c r="L281" s="257"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7" cm="1">
        <f t="array" ref="M281">INDEX(_xlfn._xlws.FILTER('4.P G-WM'!$H$1:$H$107,('4.P G-WM'!$D$1:$D$107=(_xlfn._xlws.FILTER($E281:$H281,($E281:$H281&lt;&gt;"-")*($E281:$H281&lt;&gt;"_"))))*('4.P G-WM'!$E$1:$E$107=$J281)),1)</f>
        <v>0</v>
      </c>
      <c r="N281" s="257" t="str" cm="1">
        <f t="array" ref="N281">INDEX(_xlfn._xlws.FILTER('4.P G-WM'!$I$1:$I$107,('4.P G-WM'!$D$1:$D$107=(_xlfn._xlws.FILTER($E281:$H281,($E281:$H281&lt;&gt;"-")*($E281:$H281&lt;&gt;"_"))))*('4.P G-WM'!$E$1:$E$107=$J281)),1)</f>
        <v>M2</v>
      </c>
      <c r="O281" s="258">
        <v>31.04</v>
      </c>
      <c r="P281" s="259" t="str" cm="1">
        <f t="array" ref="P281">INDEX('3.S Family'!$L$1:$AH$200,MIN(IF(('3.S Family'!$L$1:$L$200=$P$262),ROW('3.S Family'!$L$1:$L$200))),MATCH($J281,'3.S Family'!$36:$36,0)-11)</f>
        <v>=P*T/10**6</v>
      </c>
      <c r="Q281" s="260"/>
      <c r="R281" s="69"/>
    </row>
    <row r="282" spans="1:18" ht="30" customHeight="1" outlineLevel="1">
      <c r="A282" s="285"/>
      <c r="B282" s="36" t="b">
        <f t="shared" si="43"/>
        <v>1</v>
      </c>
      <c r="C282" s="251"/>
      <c r="D282" s="252"/>
      <c r="E282" s="316" t="s">
        <v>532</v>
      </c>
      <c r="F282" s="314" t="s">
        <v>161</v>
      </c>
      <c r="G282" s="314" t="s">
        <v>161</v>
      </c>
      <c r="H282" s="314" t="s">
        <v>161</v>
      </c>
      <c r="I282" s="277"/>
      <c r="J282" s="278" t="str" cm="1">
        <f t="array" ref="J282">INDEX('4.P G-WM'!$E$1:$E$107,MATCH(_xlfn._xlws.FILTER(E282:H282,(E282:H282&lt;&gt;"-")*(E282:H282&lt;&gt;"_")),'4.P G-WM'!$D$1:$D$107,0)+2)</f>
        <v>Rebar-W</v>
      </c>
      <c r="K282" s="257" t="str" cm="1">
        <f t="array" ref="K282">INDEX(_xlfn._xlws.FILTER('4.P G-WM'!$F$1:$F$107,('4.P G-WM'!$D$1:$D$107=(_xlfn._xlws.FILTER($E282:$H282,($E282:$H282&lt;&gt;"-")*($E282:$H282&lt;&gt;"_"))))*('4.P G-WM'!$E$1:$E$107=$J282)),1)</f>
        <v>A03AD038-00001</v>
      </c>
      <c r="L282" s="257" t="str" cm="1">
        <f t="array" ref="L282">INDEX(_xlfn._xlws.FILTER('4.P G-WM'!$G$1:$G$107,('4.P G-WM'!$D$1:$D$107=(_xlfn._xlws.FILTER($E282:$H282,($E282:$H282&lt;&gt;"-")*($E282:$H282&lt;&gt;"_"))))*('4.P G-WM'!$E$1:$E$107=$J282)),1)</f>
        <v>A03AD038-00001 Concrete Work Substructure Work Welded Wire Fabric        DIA≤6mm</v>
      </c>
      <c r="M282" s="257" t="str" cm="1">
        <f t="array" ref="M282">INDEX(_xlfn._xlws.FILTER('4.P G-WM'!$H$1:$H$107,('4.P G-WM'!$D$1:$D$107=(_xlfn._xlws.FILTER($E282:$H282,($E282:$H282&lt;&gt;"-")*($E282:$H282&lt;&gt;"_"))))*('4.P G-WM'!$E$1:$E$107=$J282)),1)</f>
        <v>Mesh Size=150x150 - MW18.7xMW18.7</v>
      </c>
      <c r="N282" s="257" t="str" cm="1">
        <f t="array" ref="N282">INDEX(_xlfn._xlws.FILTER('4.P G-WM'!$I$1:$I$107,('4.P G-WM'!$D$1:$D$107=(_xlfn._xlws.FILTER($E282:$H282,($E282:$H282&lt;&gt;"-")*($E282:$H282&lt;&gt;"_"))))*('4.P G-WM'!$E$1:$E$107=$J282)),1)</f>
        <v>TON</v>
      </c>
      <c r="O282" s="258">
        <v>1154.28</v>
      </c>
      <c r="P282" s="259" t="str" cm="1">
        <f t="array" ref="P282">INDEX('3.S Family'!$L$1:$AH$200,MIN(IF(('3.S Family'!$L$1:$L$200=$P$262),ROW('3.S Family'!$L$1:$L$200))),MATCH($J282,'3.S Family'!$36:$36,0)-11)</f>
        <v>=A</v>
      </c>
      <c r="Q282" s="260"/>
      <c r="R282" s="69"/>
    </row>
    <row r="283" spans="1:18" ht="30" customHeight="1" outlineLevel="1">
      <c r="A283" s="285"/>
      <c r="B283" s="36" t="b">
        <f t="shared" si="43"/>
        <v>1</v>
      </c>
      <c r="C283" s="251"/>
      <c r="D283" s="252"/>
      <c r="E283" s="316" t="s">
        <v>532</v>
      </c>
      <c r="F283" s="314" t="s">
        <v>161</v>
      </c>
      <c r="G283" s="314" t="s">
        <v>161</v>
      </c>
      <c r="H283" s="314" t="s">
        <v>161</v>
      </c>
      <c r="I283" s="277"/>
      <c r="J283" s="278" t="str" cm="1">
        <f t="array" ref="J283">INDEX('4.P G-WM'!$E$1:$E$107,MATCH(_xlfn._xlws.FILTER(E283:H283,(E283:H283&lt;&gt;"-")*(E283:H283&lt;&gt;"_")),'4.P G-WM'!$D$1:$D$107,0)+3)</f>
        <v>Lean</v>
      </c>
      <c r="K283" s="257" t="str" cm="1">
        <f t="array" ref="K283">INDEX(_xlfn._xlws.FILTER('4.P G-WM'!$F$1:$F$107,('4.P G-WM'!$D$1:$D$107=(_xlfn._xlws.FILTER($E283:$H283,($E283:$H283&lt;&gt;"-")*($E283:$H283&lt;&gt;"_"))))*('4.P G-WM'!$E$1:$E$107=$J283)),1)</f>
        <v>A03AD034-00013</v>
      </c>
      <c r="L283" s="257"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7" t="str" cm="1">
        <f t="array" ref="M283">INDEX(_xlfn._xlws.FILTER('4.P G-WM'!$H$1:$H$107,('4.P G-WM'!$D$1:$D$107=(_xlfn._xlws.FILTER($E283:$H283,($E283:$H283&lt;&gt;"-")*($E283:$H283&lt;&gt;"_"))))*('4.P G-WM'!$E$1:$E$107=$J283)),1)</f>
        <v>14MPa</v>
      </c>
      <c r="N283" s="257" t="str" cm="1">
        <f t="array" ref="N283">INDEX(_xlfn._xlws.FILTER('4.P G-WM'!$I$1:$I$107,('4.P G-WM'!$D$1:$D$107=(_xlfn._xlws.FILTER($E283:$H283,($E283:$H283&lt;&gt;"-")*($E283:$H283&lt;&gt;"_"))))*('4.P G-WM'!$E$1:$E$107=$J283)),1)</f>
        <v>M3</v>
      </c>
      <c r="O283" s="258">
        <v>58.491999999999997</v>
      </c>
      <c r="P283" s="259" t="str" cm="1">
        <f t="array" ref="P283">INDEX('3.S Family'!$L$1:$AH$200,MIN(IF(('3.S Family'!$L$1:$L$200=$P$262),ROW('3.S Family'!$L$1:$L$200))),MATCH($J283,'3.S Family'!$36:$36,0)-11)</f>
        <v>=(A*C1/10**3)+(P*D1+4*D1*D1)*C1/10**9</v>
      </c>
      <c r="Q283" s="260"/>
      <c r="R283" s="69"/>
    </row>
    <row r="284" spans="1:18" ht="30" customHeight="1" outlineLevel="1">
      <c r="A284" s="285"/>
      <c r="B284" s="36" t="b">
        <f t="shared" si="43"/>
        <v>1</v>
      </c>
      <c r="C284" s="251"/>
      <c r="D284" s="252"/>
      <c r="E284" s="253" t="s">
        <v>161</v>
      </c>
      <c r="F284" s="254" t="str">
        <f>$F$262</f>
        <v>UG-PT</v>
      </c>
      <c r="G284" s="314" t="s">
        <v>161</v>
      </c>
      <c r="H284" s="314" t="s">
        <v>161</v>
      </c>
      <c r="I284" s="277"/>
      <c r="J284" s="278" t="str" cm="1">
        <f t="array" ref="J284">INDEX('4.P G-WM'!$E$1:$E$107,MATCH(_xlfn._xlws.FILTER(E284:H284,(E284:H284&lt;&gt;"-")*(E284:H284&lt;&gt;"_")),'4.P G-WM'!$D$1:$D$107,0)+0)</f>
        <v>UG Coating</v>
      </c>
      <c r="K284" s="257" t="str" cm="1">
        <f t="array" ref="K284">INDEX(_xlfn._xlws.FILTER('4.P G-WM'!$F$1:$F$107,('4.P G-WM'!$D$1:$D$107=(_xlfn._xlws.FILTER($E284:$H284,($E284:$H284&lt;&gt;"-")*($E284:$H284&lt;&gt;"_"))))*('4.P G-WM'!$E$1:$E$107=$J284)),1)</f>
        <v>A03AH056-00001</v>
      </c>
      <c r="L284" s="257" t="str" cm="1">
        <f t="array" ref="L284">INDEX(_xlfn._xlws.FILTER('4.P G-WM'!$G$1:$G$107,('4.P G-WM'!$D$1:$D$107=(_xlfn._xlws.FILTER($E284:$H284,($E284:$H284&lt;&gt;"-")*($E284:$H284&lt;&gt;"_"))))*('4.P G-WM'!$E$1:$E$107=$J284)),1)</f>
        <v xml:space="preserve">A03AH056-00001 Concrete Work Concrete Protective Coating (U/G) Bitumen/Bituminous/Asphalt Coating        </v>
      </c>
      <c r="M284" s="257" cm="1">
        <f t="array" ref="M284">INDEX(_xlfn._xlws.FILTER('4.P G-WM'!$H$1:$H$107,('4.P G-WM'!$D$1:$D$107=(_xlfn._xlws.FILTER($E284:$H284,($E284:$H284&lt;&gt;"-")*($E284:$H284&lt;&gt;"_"))))*('4.P G-WM'!$E$1:$E$107=$J284)),1)</f>
        <v>0</v>
      </c>
      <c r="N284" s="257" t="str" cm="1">
        <f t="array" ref="N284">INDEX(_xlfn._xlws.FILTER('4.P G-WM'!$I$1:$I$107,('4.P G-WM'!$D$1:$D$107=(_xlfn._xlws.FILTER($E284:$H284,($E284:$H284&lt;&gt;"-")*($E284:$H284&lt;&gt;"_"))))*('4.P G-WM'!$E$1:$E$107=$J284)),1)</f>
        <v>M2</v>
      </c>
      <c r="O284" s="258">
        <v>1154.28</v>
      </c>
      <c r="P284" s="259" t="str" cm="1">
        <f t="array" ref="P284">INDEX('3.S Family'!$L$1:$AH$200,MIN(IF(('3.S Family'!$L$1:$L$200=$P$262),ROW('3.S Family'!$L$1:$L$200))),MATCH($J284,'3.S Family'!$36:$36,0)-11)</f>
        <v>=A</v>
      </c>
      <c r="Q284" s="260"/>
      <c r="R284" s="69"/>
    </row>
    <row r="285" spans="1:18" ht="30" customHeight="1" outlineLevel="1">
      <c r="A285" s="285"/>
      <c r="C285" s="251"/>
      <c r="D285" s="252"/>
      <c r="E285" s="253" t="s">
        <v>161</v>
      </c>
      <c r="F285" s="254" t="str">
        <f t="shared" ref="F285:F286" si="44">$F$262</f>
        <v>UG-PT</v>
      </c>
      <c r="G285" s="314" t="s">
        <v>161</v>
      </c>
      <c r="H285" s="314" t="s">
        <v>161</v>
      </c>
      <c r="I285" s="277"/>
      <c r="J285" s="278" t="str" cm="1">
        <f t="array" ref="J285">INDEX('4.P G-WM'!$E$1:$E$107,MATCH(_xlfn._xlws.FILTER(E285:H285,(E285:H285&lt;&gt;"-")*(E285:H285&lt;&gt;"_")),'4.P G-WM'!$D$1:$D$107,0)+1)</f>
        <v>Membrane</v>
      </c>
      <c r="K285" s="257" t="str" cm="1">
        <f t="array" ref="K285">INDEX(_xlfn._xlws.FILTER('4.P G-WM'!$F$1:$F$107,('4.P G-WM'!$D$1:$D$107=(_xlfn._xlws.FILTER($E285:$H285,($E285:$H285&lt;&gt;"-")*($E285:$H285&lt;&gt;"_"))))*('4.P G-WM'!$E$1:$E$107=$J285)),1)</f>
        <v>A03AH059-00001</v>
      </c>
      <c r="L285" s="257"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7" cm="1">
        <f t="array" ref="M285">INDEX(_xlfn._xlws.FILTER('4.P G-WM'!$H$1:$H$107,('4.P G-WM'!$D$1:$D$107=(_xlfn._xlws.FILTER($E285:$H285,($E285:$H285&lt;&gt;"-")*($E285:$H285&lt;&gt;"_"))))*('4.P G-WM'!$E$1:$E$107=$J285)),1)</f>
        <v>0</v>
      </c>
      <c r="N285" s="257" t="str" cm="1">
        <f t="array" ref="N285">INDEX(_xlfn._xlws.FILTER('4.P G-WM'!$I$1:$I$107,('4.P G-WM'!$D$1:$D$107=(_xlfn._xlws.FILTER($E285:$H285,($E285:$H285&lt;&gt;"-")*($E285:$H285&lt;&gt;"_"))))*('4.P G-WM'!$E$1:$E$107=$J285)),1)</f>
        <v>M2</v>
      </c>
      <c r="O285" s="258"/>
      <c r="P285" s="259" t="str" cm="1">
        <f t="array" ref="P285">INDEX('3.S Family'!$L$1:$AH$200,MIN(IF(('3.S Family'!$L$1:$L$200=$P$262),ROW('3.S Family'!$L$1:$L$200))),MATCH($J285,'3.S Family'!$36:$36,0)-11)</f>
        <v>=A</v>
      </c>
      <c r="Q285" s="260"/>
      <c r="R285" s="69"/>
    </row>
    <row r="286" spans="1:18" ht="30" customHeight="1" outlineLevel="1">
      <c r="A286" s="285"/>
      <c r="C286" s="251"/>
      <c r="D286" s="252"/>
      <c r="E286" s="253" t="s">
        <v>161</v>
      </c>
      <c r="F286" s="254" t="str">
        <f t="shared" si="44"/>
        <v>UG-PT</v>
      </c>
      <c r="G286" s="314" t="s">
        <v>161</v>
      </c>
      <c r="H286" s="314" t="s">
        <v>161</v>
      </c>
      <c r="I286" s="277"/>
      <c r="J286" s="278" t="str" cm="1">
        <f t="array" ref="J286">INDEX('4.P G-WM'!$E$1:$E$107,MATCH(_xlfn._xlws.FILTER(E286:H286,(E286:H286&lt;&gt;"-")*(E286:H286&lt;&gt;"_")),'4.P G-WM'!$D$1:$D$107,0)+2)</f>
        <v>Protection Board</v>
      </c>
      <c r="K286" s="257" t="str" cm="1">
        <f t="array" ref="K286">INDEX(_xlfn._xlws.FILTER('4.P G-WM'!$F$1:$F$107,('4.P G-WM'!$D$1:$D$107=(_xlfn._xlws.FILTER($E286:$H286,($E286:$H286&lt;&gt;"-")*($E286:$H286&lt;&gt;"_"))))*('4.P G-WM'!$E$1:$E$107=$J286)),1)</f>
        <v>A03AH060-00001</v>
      </c>
      <c r="L286" s="257"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7" cm="1">
        <f t="array" ref="M286">INDEX(_xlfn._xlws.FILTER('4.P G-WM'!$H$1:$H$107,('4.P G-WM'!$D$1:$D$107=(_xlfn._xlws.FILTER($E286:$H286,($E286:$H286&lt;&gt;"-")*($E286:$H286&lt;&gt;"_"))))*('4.P G-WM'!$E$1:$E$107=$J286)),1)</f>
        <v>0</v>
      </c>
      <c r="N286" s="257" t="str" cm="1">
        <f t="array" ref="N286">INDEX(_xlfn._xlws.FILTER('4.P G-WM'!$I$1:$I$107,('4.P G-WM'!$D$1:$D$107=(_xlfn._xlws.FILTER($E286:$H286,($E286:$H286&lt;&gt;"-")*($E286:$H286&lt;&gt;"_"))))*('4.P G-WM'!$E$1:$E$107=$J286)),1)</f>
        <v>M2</v>
      </c>
      <c r="O286" s="258"/>
      <c r="P286" s="259" t="str" cm="1">
        <f t="array" ref="P286">INDEX('3.S Family'!$L$1:$AH$200,MIN(IF(('3.S Family'!$L$1:$L$200=$P$262),ROW('3.S Family'!$L$1:$L$200))),MATCH($J286,'3.S Family'!$36:$36,0)-11)</f>
        <v>=A</v>
      </c>
      <c r="Q286" s="260"/>
      <c r="R286" s="69"/>
    </row>
    <row r="287" spans="1:18" ht="30" customHeight="1" outlineLevel="1">
      <c r="A287" s="285"/>
      <c r="B287" s="36" t="b">
        <f>IF(B$279=TRUE, TRUE, FALSE)</f>
        <v>1</v>
      </c>
      <c r="C287" s="251"/>
      <c r="D287" s="252"/>
      <c r="E287" s="253" t="s">
        <v>161</v>
      </c>
      <c r="F287" s="314" t="s">
        <v>161</v>
      </c>
      <c r="G287" s="254" t="str">
        <f>$G$262</f>
        <v>EARTH</v>
      </c>
      <c r="H287" s="314" t="s">
        <v>161</v>
      </c>
      <c r="I287" s="277"/>
      <c r="J287" s="278" t="str" cm="1">
        <f t="array" ref="J287">INDEX('4.P G-WM'!$E$1:$E$107,MATCH(_xlfn._xlws.FILTER(E287:H287,(E287:H287&lt;&gt;"-")*(E287:H287&lt;&gt;"_")),'4.P G-WM'!$D$1:$D$107,0)+0)</f>
        <v>Excavation_A</v>
      </c>
      <c r="K287" s="257" t="str" cm="1">
        <f t="array" ref="K287">INDEX(_xlfn._xlws.FILTER('4.P G-WM'!$F$1:$F$107,('4.P G-WM'!$D$1:$D$107=(_xlfn._xlws.FILTER($E287:$H287,($E287:$H287&lt;&gt;"-")*($E287:$H287&lt;&gt;"_"))))*('4.P G-WM'!$E$1:$E$107=$J287)),1)</f>
        <v>A01ZZ001-00012</v>
      </c>
      <c r="L287" s="257" t="str" cm="1">
        <f t="array" ref="L287">INDEX(_xlfn._xlws.FILTER('4.P G-WM'!$G$1:$G$107,('4.P G-WM'!$D$1:$D$107=(_xlfn._xlws.FILTER($E287:$H287,($E287:$H287&lt;&gt;"-")*($E287:$H287&lt;&gt;"_"))))*('4.P G-WM'!$E$1:$E$107=$J287)),1)</f>
        <v xml:space="preserve">A01ZZ001-00012 Earth Work - Excavation Soil, Mech.      Mech. Excavation Above GWL </v>
      </c>
      <c r="M287" s="257" cm="1">
        <f t="array" ref="M287">INDEX(_xlfn._xlws.FILTER('4.P G-WM'!$H$1:$H$107,('4.P G-WM'!$D$1:$D$107=(_xlfn._xlws.FILTER($E287:$H287,($E287:$H287&lt;&gt;"-")*($E287:$H287&lt;&gt;"_"))))*('4.P G-WM'!$E$1:$E$107=$J287)),1)</f>
        <v>0</v>
      </c>
      <c r="N287" s="257" t="str" cm="1">
        <f t="array" ref="N287">INDEX(_xlfn._xlws.FILTER('4.P G-WM'!$I$1:$I$107,('4.P G-WM'!$D$1:$D$107=(_xlfn._xlws.FILTER($E287:$H287,($E287:$H287&lt;&gt;"-")*($E287:$H287&lt;&gt;"_"))))*('4.P G-WM'!$E$1:$E$107=$J287)),1)</f>
        <v>M3</v>
      </c>
      <c r="O287" s="258">
        <v>0</v>
      </c>
      <c r="P287" s="259" t="str" cm="1">
        <f t="array" ref="P287">INDEX('3.S Family'!$L$1:$AH$200,MIN(IF(('3.S Family'!$L$1:$L$200=$P$262),ROW('3.S Family'!$L$1:$L$200))),MATCH($J287,'3.S Family'!$36:$36,0)-11)</f>
        <v>=Exca</v>
      </c>
      <c r="Q287" s="260"/>
      <c r="R287" s="69"/>
    </row>
    <row r="288" spans="1:18" ht="30" customHeight="1" outlineLevel="1">
      <c r="A288" s="285"/>
      <c r="C288" s="251"/>
      <c r="D288" s="252"/>
      <c r="E288" s="253" t="s">
        <v>161</v>
      </c>
      <c r="F288" s="254" t="s">
        <v>161</v>
      </c>
      <c r="G288" s="254" t="str">
        <f>$G$262</f>
        <v>EARTH</v>
      </c>
      <c r="H288" s="314" t="s">
        <v>161</v>
      </c>
      <c r="I288" s="277"/>
      <c r="J288" s="278" t="str" cm="1">
        <f t="array" ref="J288">INDEX('4.P G-WM'!$E$1:$E$107,MATCH(_xlfn._xlws.FILTER(E288:H288,(E288:H288&lt;&gt;"-")*(E288:H288&lt;&gt;"_")),'4.P G-WM'!$D$1:$D$107,0)+1)</f>
        <v>Excavation_B</v>
      </c>
      <c r="K288" s="257" t="str" cm="1">
        <f t="array" ref="K288">INDEX(_xlfn._xlws.FILTER('4.P G-WM'!$F$1:$F$107,('4.P G-WM'!$D$1:$D$107=(_xlfn._xlws.FILTER($E288:$H288,($E288:$H288&lt;&gt;"-")*($E288:$H288&lt;&gt;"_"))))*('4.P G-WM'!$E$1:$E$107=$J288)),1)</f>
        <v>A01ZZ001-00013</v>
      </c>
      <c r="L288" s="257" t="str" cm="1">
        <f t="array" ref="L288">INDEX(_xlfn._xlws.FILTER('4.P G-WM'!$G$1:$G$107,('4.P G-WM'!$D$1:$D$107=(_xlfn._xlws.FILTER($E288:$H288,($E288:$H288&lt;&gt;"-")*($E288:$H288&lt;&gt;"_"))))*('4.P G-WM'!$E$1:$E$107=$J288)),1)</f>
        <v xml:space="preserve">A01ZZ001-00013 Earth Work - Excavation Soil, Mech.      Mech. Excavation Below GWL </v>
      </c>
      <c r="M288" s="257" cm="1">
        <f t="array" ref="M288">INDEX(_xlfn._xlws.FILTER('4.P G-WM'!$H$1:$H$107,('4.P G-WM'!$D$1:$D$107=(_xlfn._xlws.FILTER($E288:$H288,($E288:$H288&lt;&gt;"-")*($E288:$H288&lt;&gt;"_"))))*('4.P G-WM'!$E$1:$E$107=$J288)),1)</f>
        <v>0</v>
      </c>
      <c r="N288" s="257" t="str" cm="1">
        <f t="array" ref="N288">INDEX(_xlfn._xlws.FILTER('4.P G-WM'!$I$1:$I$107,('4.P G-WM'!$D$1:$D$107=(_xlfn._xlws.FILTER($E288:$H288,($E288:$H288&lt;&gt;"-")*($E288:$H288&lt;&gt;"_"))))*('4.P G-WM'!$E$1:$E$107=$J288)),1)</f>
        <v>M3</v>
      </c>
      <c r="O288" s="258"/>
      <c r="P288" s="259" t="str" cm="1">
        <f t="array" ref="P288">INDEX('3.S Family'!$L$1:$AH$200,MIN(IF(('3.S Family'!$L$1:$L$200=$P$262),ROW('3.S Family'!$L$1:$L$200))),MATCH($J288,'3.S Family'!$36:$36,0)-11)</f>
        <v>=Exca</v>
      </c>
      <c r="Q288" s="260"/>
      <c r="R288" s="69"/>
    </row>
    <row r="289" spans="1:18" ht="30" customHeight="1" outlineLevel="1">
      <c r="A289" s="285"/>
      <c r="C289" s="251"/>
      <c r="D289" s="252"/>
      <c r="E289" s="253" t="s">
        <v>161</v>
      </c>
      <c r="F289" s="254" t="s">
        <v>161</v>
      </c>
      <c r="G289" s="254" t="str">
        <f>$G$262</f>
        <v>EARTH</v>
      </c>
      <c r="H289" s="314" t="s">
        <v>161</v>
      </c>
      <c r="I289" s="277"/>
      <c r="J289" s="278" t="str" cm="1">
        <f t="array" ref="J289">INDEX('4.P G-WM'!$E$1:$E$107,MATCH(_xlfn._xlws.FILTER(E289:H289,(E289:H289&lt;&gt;"-")*(E289:H289&lt;&gt;"_")),'4.P G-WM'!$D$1:$D$107,0)+2)</f>
        <v>Backfilling_A</v>
      </c>
      <c r="K289" s="257" t="str" cm="1">
        <f t="array" ref="K289">INDEX(_xlfn._xlws.FILTER('4.P G-WM'!$F$1:$F$107,('4.P G-WM'!$D$1:$D$107=(_xlfn._xlws.FILTER($E289:$H289,($E289:$H289&lt;&gt;"-")*($E289:$H289&lt;&gt;"_"))))*('4.P G-WM'!$E$1:$E$107=$J289)),1)</f>
        <v>A01ZZ003-00001</v>
      </c>
      <c r="L289" s="257" t="str" cm="1">
        <f t="array" ref="L289">INDEX(_xlfn._xlws.FILTER('4.P G-WM'!$G$1:$G$107,('4.P G-WM'!$D$1:$D$107=(_xlfn._xlws.FILTER($E289:$H289,($E289:$H289&lt;&gt;"-")*($E289:$H289&lt;&gt;"_"))))*('4.P G-WM'!$E$1:$E$107=$J289)),1)</f>
        <v xml:space="preserve">A01ZZ003-00001 Earth Work - Backfill Re-use, Soil       </v>
      </c>
      <c r="M289" s="257" cm="1">
        <f t="array" ref="M289">INDEX(_xlfn._xlws.FILTER('4.P G-WM'!$H$1:$H$107,('4.P G-WM'!$D$1:$D$107=(_xlfn._xlws.FILTER($E289:$H289,($E289:$H289&lt;&gt;"-")*($E289:$H289&lt;&gt;"_"))))*('4.P G-WM'!$E$1:$E$107=$J289)),1)</f>
        <v>0</v>
      </c>
      <c r="N289" s="257" t="str" cm="1">
        <f t="array" ref="N289">INDEX(_xlfn._xlws.FILTER('4.P G-WM'!$I$1:$I$107,('4.P G-WM'!$D$1:$D$107=(_xlfn._xlws.FILTER($E289:$H289,($E289:$H289&lt;&gt;"-")*($E289:$H289&lt;&gt;"_"))))*('4.P G-WM'!$E$1:$E$107=$J289)),1)</f>
        <v>M3</v>
      </c>
      <c r="O289" s="258"/>
      <c r="P289" s="259" t="str" cm="1">
        <f t="array" ref="P289">INDEX('3.S Family'!$L$1:$AH$200,MIN(IF(('3.S Family'!$L$1:$L$200=$P$262),ROW('3.S Family'!$L$1:$L$200))),MATCH($J289,'3.S Family'!$36:$36,0)-11)</f>
        <v>=Back</v>
      </c>
      <c r="Q289" s="260"/>
      <c r="R289" s="69"/>
    </row>
    <row r="290" spans="1:18" ht="30" customHeight="1" outlineLevel="1">
      <c r="A290" s="285"/>
      <c r="B290" s="36" t="b">
        <f>IF(B$279=TRUE, TRUE, FALSE)</f>
        <v>1</v>
      </c>
      <c r="C290" s="251"/>
      <c r="D290" s="252"/>
      <c r="E290" s="253" t="s">
        <v>161</v>
      </c>
      <c r="F290" s="254" t="s">
        <v>161</v>
      </c>
      <c r="G290" s="254" t="str">
        <f>$G$262</f>
        <v>EARTH</v>
      </c>
      <c r="H290" s="314" t="s">
        <v>161</v>
      </c>
      <c r="I290" s="277"/>
      <c r="J290" s="278" t="str" cm="1">
        <f t="array" ref="J290">INDEX('4.P G-WM'!$E$1:$E$107,MATCH(_xlfn._xlws.FILTER(E290:H290,(E290:H290&lt;&gt;"-")*(E290:H290&lt;&gt;"_")),'4.P G-WM'!$D$1:$D$107,0)+3)</f>
        <v>Backfilling_B</v>
      </c>
      <c r="K290" s="257" t="str" cm="1">
        <f t="array" ref="K290">INDEX(_xlfn._xlws.FILTER('4.P G-WM'!$F$1:$F$107,('4.P G-WM'!$D$1:$D$107=(_xlfn._xlws.FILTER($E290:$H290,($E290:$H290&lt;&gt;"-")*($E290:$H290&lt;&gt;"_"))))*('4.P G-WM'!$E$1:$E$107=$J290)),1)</f>
        <v>A01ZZ003-00003</v>
      </c>
      <c r="L290" s="257" t="str" cm="1">
        <f t="array" ref="L290">INDEX(_xlfn._xlws.FILTER('4.P G-WM'!$G$1:$G$107,('4.P G-WM'!$D$1:$D$107=(_xlfn._xlws.FILTER($E290:$H290,($E290:$H290&lt;&gt;"-")*($E290:$H290&lt;&gt;"_"))))*('4.P G-WM'!$E$1:$E$107=$J290)),1)</f>
        <v xml:space="preserve">A01ZZ003-00003 Earth Work - Backfill Purchased, Soil       </v>
      </c>
      <c r="M290" s="257" cm="1">
        <f t="array" ref="M290">INDEX(_xlfn._xlws.FILTER('4.P G-WM'!$H$1:$H$107,('4.P G-WM'!$D$1:$D$107=(_xlfn._xlws.FILTER($E290:$H290,($E290:$H290&lt;&gt;"-")*($E290:$H290&lt;&gt;"_"))))*('4.P G-WM'!$E$1:$E$107=$J290)),1)</f>
        <v>0</v>
      </c>
      <c r="N290" s="257" t="str" cm="1">
        <f t="array" ref="N290">INDEX(_xlfn._xlws.FILTER('4.P G-WM'!$I$1:$I$107,('4.P G-WM'!$D$1:$D$107=(_xlfn._xlws.FILTER($E290:$H290,($E290:$H290&lt;&gt;"-")*($E290:$H290&lt;&gt;"_"))))*('4.P G-WM'!$E$1:$E$107=$J290)),1)</f>
        <v>M3</v>
      </c>
      <c r="O290" s="258">
        <v>0</v>
      </c>
      <c r="P290" s="259" t="str" cm="1">
        <f t="array" ref="P290">INDEX('3.S Family'!$L$1:$AH$200,MIN(IF(('3.S Family'!$L$1:$L$200=$P$262),ROW('3.S Family'!$L$1:$L$200))),MATCH($J290,'3.S Family'!$36:$36,0)-11)</f>
        <v>=Back</v>
      </c>
      <c r="Q290" s="260"/>
      <c r="R290" s="69"/>
    </row>
    <row r="291" spans="1:18" ht="30" customHeight="1" outlineLevel="1">
      <c r="A291" s="285"/>
      <c r="B291" s="36" t="b">
        <f>IF(B$279=TRUE, TRUE, FALSE)</f>
        <v>1</v>
      </c>
      <c r="C291" s="251"/>
      <c r="D291" s="252"/>
      <c r="E291" s="253" t="s">
        <v>161</v>
      </c>
      <c r="F291" s="254" t="s">
        <v>161</v>
      </c>
      <c r="G291" s="254" t="str">
        <f>$G$262</f>
        <v>EARTH</v>
      </c>
      <c r="H291" s="314" t="s">
        <v>161</v>
      </c>
      <c r="I291" s="277"/>
      <c r="J291" s="278" t="str" cm="1">
        <f t="array" ref="J291">INDEX('4.P G-WM'!$E$1:$E$107,MATCH(_xlfn._xlws.FILTER(E291:H291,(E291:H291&lt;&gt;"-")*(E291:H291&lt;&gt;"_")),'4.P G-WM'!$D$1:$D$107,0)+4)</f>
        <v>Disposal</v>
      </c>
      <c r="K291" s="257" t="str" cm="1">
        <f t="array" ref="K291">INDEX(_xlfn._xlws.FILTER('4.P G-WM'!$F$1:$F$107,('4.P G-WM'!$D$1:$D$107=(_xlfn._xlws.FILTER($E291:$H291,($E291:$H291&lt;&gt;"-")*($E291:$H291&lt;&gt;"_"))))*('4.P G-WM'!$E$1:$E$107=$J291)),1)</f>
        <v>A01ZZ004-00001</v>
      </c>
      <c r="L291" s="257" t="str" cm="1">
        <f t="array" ref="L291">INDEX(_xlfn._xlws.FILTER('4.P G-WM'!$G$1:$G$107,('4.P G-WM'!$D$1:$D$107=(_xlfn._xlws.FILTER($E291:$H291,($E291:$H291&lt;&gt;"-")*($E291:$H291&lt;&gt;"_"))))*('4.P G-WM'!$E$1:$E$107=$J291)),1)</f>
        <v xml:space="preserve">A01ZZ004-00001 Earth Work - Disposal Soil       </v>
      </c>
      <c r="M291" s="257" cm="1">
        <f t="array" ref="M291">INDEX(_xlfn._xlws.FILTER('4.P G-WM'!$H$1:$H$107,('4.P G-WM'!$D$1:$D$107=(_xlfn._xlws.FILTER($E291:$H291,($E291:$H291&lt;&gt;"-")*($E291:$H291&lt;&gt;"_"))))*('4.P G-WM'!$E$1:$E$107=$J291)),1)</f>
        <v>0</v>
      </c>
      <c r="N291" s="257" t="str" cm="1">
        <f t="array" ref="N291">INDEX(_xlfn._xlws.FILTER('4.P G-WM'!$I$1:$I$107,('4.P G-WM'!$D$1:$D$107=(_xlfn._xlws.FILTER($E291:$H291,($E291:$H291&lt;&gt;"-")*($E291:$H291&lt;&gt;"_"))))*('4.P G-WM'!$E$1:$E$107=$J291)),1)</f>
        <v>M3</v>
      </c>
      <c r="O291" s="258">
        <v>0</v>
      </c>
      <c r="P291" s="259" t="str" cm="1">
        <f t="array" ref="P291">INDEX('3.S Family'!$L$1:$AH$200,MIN(IF(('3.S Family'!$L$1:$L$200=$P$262),ROW('3.S Family'!$L$1:$L$200))),MATCH($J291,'3.S Family'!$36:$36,0)-11)</f>
        <v>=Disp</v>
      </c>
      <c r="Q291" s="260"/>
      <c r="R291" s="69"/>
    </row>
    <row r="292" spans="1:18" ht="30" customHeight="1" outlineLevel="1">
      <c r="A292" s="285"/>
      <c r="B292" s="36" t="b">
        <f>IF(B$279=TRUE, TRUE, FALSE)</f>
        <v>1</v>
      </c>
      <c r="C292" s="251"/>
      <c r="D292" s="252"/>
      <c r="E292" s="253" t="s">
        <v>161</v>
      </c>
      <c r="F292" s="254" t="s">
        <v>161</v>
      </c>
      <c r="G292" s="314" t="s">
        <v>161</v>
      </c>
      <c r="H292" s="254" t="str">
        <f>$H$262</f>
        <v>BASE</v>
      </c>
      <c r="I292" s="277"/>
      <c r="J292" s="278" t="str" cm="1">
        <f t="array" ref="J292">INDEX('4.P G-WM'!$E$1:$E$107,MATCH(_xlfn._xlws.FILTER(E292:H292,(E292:H292&lt;&gt;"-")*(E292:H292&lt;&gt;"_")),'4.P G-WM'!$D$1:$D$107,0)+0)</f>
        <v>Base</v>
      </c>
      <c r="K292" s="257" t="str" cm="1">
        <f t="array" ref="K292">INDEX(_xlfn._xlws.FILTER('4.P G-WM'!$F$1:$F$107,('4.P G-WM'!$D$1:$D$107=(_xlfn._xlws.FILTER($E292:$H292,($E292:$H292&lt;&gt;"-")*($E292:$H292&lt;&gt;"_"))))*('4.P G-WM'!$E$1:$E$107=$J292)),1)</f>
        <v>A01ZZ005-00001</v>
      </c>
      <c r="L292" s="257" t="str" cm="1">
        <f t="array" ref="L292">INDEX(_xlfn._xlws.FILTER('4.P G-WM'!$G$1:$G$107,('4.P G-WM'!$D$1:$D$107=(_xlfn._xlws.FILTER($E292:$H292,($E292:$H292&lt;&gt;"-")*($E292:$H292&lt;&gt;"_"))))*('4.P G-WM'!$E$1:$E$107=$J292)),1)</f>
        <v>A01ZZ005-00001 Earth Work - Base Course        THK≤150mm</v>
      </c>
      <c r="M292" s="257" t="str" cm="1">
        <f t="array" ref="M292">INDEX(_xlfn._xlws.FILTER('4.P G-WM'!$H$1:$H$107,('4.P G-WM'!$D$1:$D$107=(_xlfn._xlws.FILTER($E292:$H292,($E292:$H292&lt;&gt;"-")*($E292:$H292&lt;&gt;"_"))))*('4.P G-WM'!$E$1:$E$107=$J292)),1)</f>
        <v>T=150</v>
      </c>
      <c r="N292" s="257" t="str" cm="1">
        <f t="array" ref="N292">INDEX(_xlfn._xlws.FILTER('4.P G-WM'!$I$1:$I$107,('4.P G-WM'!$D$1:$D$107=(_xlfn._xlws.FILTER($E292:$H292,($E292:$H292&lt;&gt;"-")*($E292:$H292&lt;&gt;"_"))))*('4.P G-WM'!$E$1:$E$107=$J292)),1)</f>
        <v>M2</v>
      </c>
      <c r="O292" s="258">
        <v>1169.8399999999999</v>
      </c>
      <c r="P292" s="259" t="str" cm="1">
        <f t="array" ref="P292">INDEX('3.S Family'!$L$1:$AH$200,MIN(IF(('3.S Family'!$L$1:$L$200=$P$262),ROW('3.S Family'!$L$1:$L$200))),MATCH($J292,'3.S Family'!$36:$36,0)-11)</f>
        <v>=(A+P/1000*D1+4*D1*D1)</v>
      </c>
      <c r="Q292" s="260"/>
      <c r="R292" s="69"/>
    </row>
    <row r="293" spans="1:18" ht="30" customHeight="1" outlineLevel="1">
      <c r="A293" s="285"/>
      <c r="B293" s="36" t="b">
        <f>IF(B$279=TRUE, TRUE, FALSE)</f>
        <v>1</v>
      </c>
      <c r="C293" s="251"/>
      <c r="D293" s="252"/>
      <c r="E293" s="253" t="s">
        <v>161</v>
      </c>
      <c r="F293" s="254" t="s">
        <v>161</v>
      </c>
      <c r="G293" s="254" t="s">
        <v>161</v>
      </c>
      <c r="H293" s="254" t="str">
        <f>$H$262</f>
        <v>BASE</v>
      </c>
      <c r="I293" s="277"/>
      <c r="J293" s="278" t="str" cm="1">
        <f t="array" ref="J293">INDEX('4.P G-WM'!$E$1:$E$107,MATCH(_xlfn._xlws.FILTER(E293:H293,(E293:H293&lt;&gt;"-")*(E293:H293&lt;&gt;"_")),'4.P G-WM'!$D$1:$D$107,0)+1)</f>
        <v>Sub Base</v>
      </c>
      <c r="K293" s="257" t="str" cm="1">
        <f t="array" ref="K293">INDEX(_xlfn._xlws.FILTER('4.P G-WM'!$F$1:$F$107,('4.P G-WM'!$D$1:$D$107=(_xlfn._xlws.FILTER($E293:$H293,($E293:$H293&lt;&gt;"-")*($E293:$H293&lt;&gt;"_"))))*('4.P G-WM'!$E$1:$E$107=$J293)),1)</f>
        <v>A01ZZ006-00001</v>
      </c>
      <c r="L293" s="257" t="str" cm="1">
        <f t="array" ref="L293">INDEX(_xlfn._xlws.FILTER('4.P G-WM'!$G$1:$G$107,('4.P G-WM'!$D$1:$D$107=(_xlfn._xlws.FILTER($E293:$H293,($E293:$H293&lt;&gt;"-")*($E293:$H293&lt;&gt;"_"))))*('4.P G-WM'!$E$1:$E$107=$J293)),1)</f>
        <v>A01ZZ006-00001 Earth Work - Subbase Course      Including Compaction of Sub-Grade  THK≤150mm</v>
      </c>
      <c r="M293" s="257" t="str" cm="1">
        <f t="array" ref="M293">INDEX(_xlfn._xlws.FILTER('4.P G-WM'!$H$1:$H$107,('4.P G-WM'!$D$1:$D$107=(_xlfn._xlws.FILTER($E293:$H293,($E293:$H293&lt;&gt;"-")*($E293:$H293&lt;&gt;"_"))))*('4.P G-WM'!$E$1:$E$107=$J293)),1)</f>
        <v>T=150</v>
      </c>
      <c r="N293" s="257" t="str" cm="1">
        <f t="array" ref="N293">INDEX(_xlfn._xlws.FILTER('4.P G-WM'!$I$1:$I$107,('4.P G-WM'!$D$1:$D$107=(_xlfn._xlws.FILTER($E293:$H293,($E293:$H293&lt;&gt;"-")*($E293:$H293&lt;&gt;"_"))))*('4.P G-WM'!$E$1:$E$107=$J293)),1)</f>
        <v>M2</v>
      </c>
      <c r="O293" s="258">
        <v>1169.8399999999999</v>
      </c>
      <c r="P293" s="259" t="str" cm="1">
        <f t="array" ref="P293">INDEX('3.S Family'!$L$1:$AH$200,MIN(IF(('3.S Family'!$L$1:$L$200=$P$262),ROW('3.S Family'!$L$1:$L$200))),MATCH($J293,'3.S Family'!$36:$36,0)-11)</f>
        <v>=(A+P/1000*D1+4*D1*D1)</v>
      </c>
      <c r="Q293" s="260"/>
      <c r="R293" s="69"/>
    </row>
    <row r="294" spans="1:18" ht="30" customHeight="1" outlineLevel="1">
      <c r="A294" s="285"/>
      <c r="B294" s="36" t="b">
        <f>IF(B$279=TRUE, TRUE, FALSE)</f>
        <v>1</v>
      </c>
      <c r="C294" s="281"/>
      <c r="D294" s="262"/>
      <c r="E294" s="253" t="s">
        <v>161</v>
      </c>
      <c r="F294" s="254" t="s">
        <v>161</v>
      </c>
      <c r="G294" s="254" t="s">
        <v>771</v>
      </c>
      <c r="H294" s="254" t="s">
        <v>771</v>
      </c>
      <c r="I294" s="277" t="str">
        <f>$I$262</f>
        <v>PE Sheet</v>
      </c>
      <c r="J294" s="286" t="s">
        <v>274</v>
      </c>
      <c r="K294" s="257" t="str">
        <f>LEFT(L294,14)</f>
        <v>A01ZZ012-00002</v>
      </c>
      <c r="L294" s="257" t="str" cm="1">
        <f t="array" ref="L294">INDEX(_xlfn._xlws.FILTER('4.P S-WM'!G:G,('4.P S-WM'!$E:$E=$J294)*('4.P S-WM'!$E:$E=$J294)),1)</f>
        <v>A01ZZ012-00002 Earth Work - PE Sheet (Vapor Barrier)        THK ≤ 0.25mm (or 0.01 inch)</v>
      </c>
      <c r="M294" s="257" cm="1">
        <f t="array" ref="M294">INDEX(_xlfn._xlws.FILTER('4.P S-WM'!H:H,('4.P S-WM'!$E:$E=$J294)*('4.P S-WM'!$E:$E=$J294)),1)</f>
        <v>0</v>
      </c>
      <c r="N294" s="257" t="str" cm="1">
        <f t="array" ref="N294">INDEX(_xlfn._xlws.FILTER('4.P S-WM'!I:I,('4.P S-WM'!$E:$E=$J294)*('4.P S-WM'!$E:$E=$J294)),1)</f>
        <v>M2</v>
      </c>
      <c r="O294" s="258">
        <v>1154.28</v>
      </c>
      <c r="P294" s="259" t="str" cm="1">
        <f t="array" ref="P294">INDEX('3.S Family'!$L$1:$AH$200,MIN(IF(('3.S Family'!$L$1:$L$200=$P$262),ROW('3.S Family'!$L$1:$L$200))),MATCH($I294,'3.S Family'!$36:$36,0)-11)</f>
        <v>=A</v>
      </c>
      <c r="Q294" s="260"/>
      <c r="R294" s="69"/>
    </row>
    <row r="295" spans="1:18" ht="30" customHeight="1">
      <c r="A295" s="218" t="s">
        <v>762</v>
      </c>
      <c r="B295" s="218" t="s">
        <v>762</v>
      </c>
      <c r="C295" s="236">
        <v>5.5</v>
      </c>
      <c r="D295" s="267" t="str">
        <f>VLOOKUP($C295,'3.S Family'!$D$7:$L$96,2,FALSE)</f>
        <v>H_SF_AR S17_Trench FL</v>
      </c>
      <c r="E295" s="271" t="str">
        <f>VLOOKUP($C295,'3.S Family'!$D$7:$L$96,4,FALSE)</f>
        <v>RC-UG</v>
      </c>
      <c r="F295" s="92" t="str">
        <f>VLOOKUP($C295,'3.S Family'!$D$7:$L$96,5,FALSE)</f>
        <v>UG-PT</v>
      </c>
      <c r="G295" s="92" t="str">
        <f>VLOOKUP($C295,'3.S Family'!$D$7:$L$96,6,FALSE)</f>
        <v>EARTH</v>
      </c>
      <c r="H295" s="92" t="str">
        <f>VLOOKUP($C295,'3.S Family'!$D$7:$L$96,7,FALSE)</f>
        <v>BASE</v>
      </c>
      <c r="I295" s="284" t="str">
        <f>VLOOKUP($C295,'3.S Family'!$D$7:$L$96,8,FALSE)</f>
        <v>Trench Finish</v>
      </c>
      <c r="J295" s="271"/>
      <c r="K295" s="272"/>
      <c r="L295" s="273" t="str">
        <f>_xlfn.TEXTJOIN(",     ", TRUE, E295:I295)</f>
        <v>RC-UG,     UG-PT,     EARTH,     BASE,     Trench Finish</v>
      </c>
      <c r="M295" s="92"/>
      <c r="N295" s="92"/>
      <c r="O295" s="274"/>
      <c r="P295" s="92" t="str">
        <f>VLOOKUP($C295,'3.S Family'!$D$7:$L$96,9,FALSE)</f>
        <v>Q5.5</v>
      </c>
      <c r="Q295" s="275"/>
      <c r="R295" s="69"/>
    </row>
    <row r="296" spans="1:18" ht="30" customHeight="1">
      <c r="A296" s="242" t="b">
        <v>0</v>
      </c>
      <c r="B296" s="242" t="b">
        <f>IF(A296=TRUE, TRUE, FALSE)</f>
        <v>0</v>
      </c>
      <c r="C296" s="230"/>
      <c r="D296" s="263" t="s">
        <v>851</v>
      </c>
      <c r="E296" s="244"/>
      <c r="F296" s="245"/>
      <c r="G296" s="245"/>
      <c r="H296" s="245"/>
      <c r="I296" s="246"/>
      <c r="J296" s="244"/>
      <c r="K296" s="247"/>
      <c r="L296" s="248"/>
      <c r="M296" s="245"/>
      <c r="N296" s="245"/>
      <c r="O296" s="249"/>
      <c r="P296" s="245"/>
      <c r="Q296" s="250"/>
      <c r="R296" s="69"/>
    </row>
    <row r="297" spans="1:18" ht="30" customHeight="1" outlineLevel="1">
      <c r="A297" s="285"/>
      <c r="B297" s="36" t="b">
        <f>IF(B$296=TRUE, TRUE, FALSE)</f>
        <v>0</v>
      </c>
      <c r="C297" s="251"/>
      <c r="D297" s="279"/>
      <c r="E297" s="253" t="str">
        <f>$E$295</f>
        <v>RC-UG</v>
      </c>
      <c r="F297" s="314" t="s">
        <v>161</v>
      </c>
      <c r="G297" s="314" t="s">
        <v>161</v>
      </c>
      <c r="H297" s="314" t="s">
        <v>161</v>
      </c>
      <c r="I297" s="277"/>
      <c r="J297" s="278" t="str" cm="1">
        <f t="array" ref="J297">INDEX('4.P G-WM'!$E$1:$E$107,MATCH(_xlfn._xlws.FILTER(E297:H297,(E297:H297&lt;&gt;"-")*(E297:H297&lt;&gt;"_")),'4.P G-WM'!$D$1:$D$107,0)+0)</f>
        <v>Concrete</v>
      </c>
      <c r="K297" s="254" t="str" cm="1">
        <f t="array" ref="K297">INDEX(_xlfn._xlws.FILTER('4.P G-WM'!$F$1:$F$107,('4.P G-WM'!$D$1:$D$107=(_xlfn._xlws.FILTER($E297:$H297,($E297:$H297&lt;&gt;"-")*($E297:$H297&lt;&gt;"_"))))*('4.P G-WM'!$E$1:$E$107=$J297)),1)</f>
        <v>A03AD032-00018</v>
      </c>
      <c r="L297" s="257" t="str" cm="1">
        <f t="array" ref="L297">INDEX(_xlfn._xlws.FILTER('4.P G-WM'!$G$1:$G$107,('4.P G-WM'!$D$1:$D$107=(_xlfn._xlws.FILTER($E297:$H297,($E297:$H297&lt;&gt;"-")*($E297:$H297&lt;&gt;"_"))))*('4.P G-WM'!$E$1:$E$107=$J297)),1)</f>
        <v xml:space="preserve">A03AD032-00018 Concrete Work Substructure Work Structural Concrete  Cement Type-5 35MPa ≤ F'c (Cylinder Strength)      </v>
      </c>
      <c r="M297" s="257" t="str" cm="1">
        <f t="array" ref="M297">INDEX(_xlfn._xlws.FILTER('4.P G-WM'!$H$1:$H$107,('4.P G-WM'!$D$1:$D$107=(_xlfn._xlws.FILTER($E297:$H297,($E297:$H297&lt;&gt;"-")*($E297:$H297&lt;&gt;"_"))))*('4.P G-WM'!$E$1:$E$107=$J297)),1)</f>
        <v>35MPa</v>
      </c>
      <c r="N297" s="257" t="str" cm="1">
        <f t="array" ref="N297">INDEX(_xlfn._xlws.FILTER('4.P G-WM'!$I$1:$I$107,('4.P G-WM'!$D$1:$D$107=(_xlfn._xlws.FILTER($E297:$H297,($E297:$H297&lt;&gt;"-")*($E297:$H297&lt;&gt;"_"))))*('4.P G-WM'!$E$1:$E$107=$J297)),1)</f>
        <v>M3</v>
      </c>
      <c r="O297" s="258"/>
      <c r="P297" s="259" t="str" cm="1">
        <f t="array" ref="P297">INDEX('3.S Family'!$L$1:$AH$200,MIN(IF(('3.S Family'!$L$1:$L$200=$P$295),ROW('3.S Family'!$L$1:$L$200))),MATCH($J297,'3.S Family'!$36:$36,0)-11)</f>
        <v>=V</v>
      </c>
      <c r="Q297" s="260"/>
      <c r="R297" s="69"/>
    </row>
    <row r="298" spans="1:18" ht="30" customHeight="1" outlineLevel="1">
      <c r="A298" s="285"/>
      <c r="B298" s="36" t="b">
        <f t="shared" ref="B298:B311" si="45">IF(B$296=TRUE, TRUE, FALSE)</f>
        <v>0</v>
      </c>
      <c r="C298" s="251"/>
      <c r="D298" s="252"/>
      <c r="E298" s="253" t="str">
        <f t="shared" ref="E298:E300" si="46">$E$295</f>
        <v>RC-UG</v>
      </c>
      <c r="F298" s="314" t="s">
        <v>161</v>
      </c>
      <c r="G298" s="314" t="s">
        <v>161</v>
      </c>
      <c r="H298" s="314" t="s">
        <v>161</v>
      </c>
      <c r="I298" s="277"/>
      <c r="J298" s="278" t="str" cm="1">
        <f t="array" ref="J298">INDEX('4.P G-WM'!$E$1:$E$107,MATCH(_xlfn._xlws.FILTER(E298:H298,(E298:H298&lt;&gt;"-")*(E298:H298&lt;&gt;"_")),'4.P G-WM'!$D$1:$D$107,0)+1)</f>
        <v>Form1</v>
      </c>
      <c r="K298" s="254" t="str" cm="1">
        <f t="array" ref="K298">INDEX(_xlfn._xlws.FILTER('4.P G-WM'!$F$1:$F$107,('4.P G-WM'!$D$1:$D$107=(_xlfn._xlws.FILTER($E298:$H298,($E298:$H298&lt;&gt;"-")*($E298:$H298&lt;&gt;"_"))))*('4.P G-WM'!$E$1:$E$107=$J298)),1)</f>
        <v>A03AD035-00001</v>
      </c>
      <c r="L298" s="257"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7" cm="1">
        <f t="array" ref="M298">INDEX(_xlfn._xlws.FILTER('4.P G-WM'!$H$1:$H$107,('4.P G-WM'!$D$1:$D$107=(_xlfn._xlws.FILTER($E298:$H298,($E298:$H298&lt;&gt;"-")*($E298:$H298&lt;&gt;"_"))))*('4.P G-WM'!$E$1:$E$107=$J298)),1)</f>
        <v>0</v>
      </c>
      <c r="N298" s="257" t="str" cm="1">
        <f t="array" ref="N298">INDEX(_xlfn._xlws.FILTER('4.P G-WM'!$I$1:$I$107,('4.P G-WM'!$D$1:$D$107=(_xlfn._xlws.FILTER($E298:$H298,($E298:$H298&lt;&gt;"-")*($E298:$H298&lt;&gt;"_"))))*('4.P G-WM'!$E$1:$E$107=$J298)),1)</f>
        <v>M2</v>
      </c>
      <c r="O298" s="258"/>
      <c r="P298" s="259" t="str" cm="1">
        <f t="array" ref="P298">INDEX('3.S Family'!$L$1:$AH$200,MIN(IF(('3.S Family'!$L$1:$L$200=$P$295),ROW('3.S Family'!$L$1:$L$200))),MATCH($J298,'3.S Family'!$36:$36,0)-11)</f>
        <v>=P*T/10**6</v>
      </c>
      <c r="Q298" s="260"/>
      <c r="R298" s="69"/>
    </row>
    <row r="299" spans="1:18" ht="30" customHeight="1" outlineLevel="1">
      <c r="A299" s="285"/>
      <c r="B299" s="36" t="b">
        <f t="shared" si="45"/>
        <v>0</v>
      </c>
      <c r="C299" s="251"/>
      <c r="D299" s="252"/>
      <c r="E299" s="253" t="str">
        <f t="shared" si="46"/>
        <v>RC-UG</v>
      </c>
      <c r="F299" s="314" t="s">
        <v>161</v>
      </c>
      <c r="G299" s="314" t="s">
        <v>161</v>
      </c>
      <c r="H299" s="314" t="s">
        <v>161</v>
      </c>
      <c r="I299" s="277"/>
      <c r="J299" s="278" t="str" cm="1">
        <f t="array" ref="J299">INDEX('4.P G-WM'!$E$1:$E$107,MATCH(_xlfn._xlws.FILTER(E299:H299,(E299:H299&lt;&gt;"-")*(E299:H299&lt;&gt;"_")),'4.P G-WM'!$D$1:$D$107,0)+2)</f>
        <v>Rebar</v>
      </c>
      <c r="K299" s="254" t="str" cm="1">
        <f t="array" ref="K299">INDEX(_xlfn._xlws.FILTER('4.P G-WM'!$F$1:$F$107,('4.P G-WM'!$D$1:$D$107=(_xlfn._xlws.FILTER($E299:$H299,($E299:$H299&lt;&gt;"-")*($E299:$H299&lt;&gt;"_"))))*('4.P G-WM'!$E$1:$E$107=$J299)),1)</f>
        <v>A03AD037-00002</v>
      </c>
      <c r="L299" s="257" t="str" cm="1">
        <f t="array" ref="L299">INDEX(_xlfn._xlws.FILTER('4.P G-WM'!$G$1:$G$107,('4.P G-WM'!$D$1:$D$107=(_xlfn._xlws.FILTER($E299:$H299,($E299:$H299&lt;&gt;"-")*($E299:$H299&lt;&gt;"_"))))*('4.P G-WM'!$E$1:$E$107=$J299)),1)</f>
        <v xml:space="preserve">A03AD037-00002 Concrete Work Substructure Work Rebar Work Deformed Bar (Non-Coat.)  400MPa&lt;Fy≤470MPa     </v>
      </c>
      <c r="M299" s="257" t="str" cm="1">
        <f t="array" ref="M299">INDEX(_xlfn._xlws.FILTER('4.P G-WM'!$H$1:$H$107,('4.P G-WM'!$D$1:$D$107=(_xlfn._xlws.FILTER($E299:$H299,($E299:$H299&lt;&gt;"-")*($E299:$H299&lt;&gt;"_"))))*('4.P G-WM'!$E$1:$E$107=$J299)),1)</f>
        <v>420MPa</v>
      </c>
      <c r="N299" s="257" t="str" cm="1">
        <f t="array" ref="N299">INDEX(_xlfn._xlws.FILTER('4.P G-WM'!$I$1:$I$107,('4.P G-WM'!$D$1:$D$107=(_xlfn._xlws.FILTER($E299:$H299,($E299:$H299&lt;&gt;"-")*($E299:$H299&lt;&gt;"_"))))*('4.P G-WM'!$E$1:$E$107=$J299)),1)</f>
        <v>TON</v>
      </c>
      <c r="O299" s="258"/>
      <c r="P299" s="259" t="str" cm="1">
        <f t="array" ref="P299">INDEX('3.S Family'!$L$1:$AH$200,MIN(IF(('3.S Family'!$L$1:$L$200=$P$295),ROW('3.S Family'!$L$1:$L$200))),MATCH($J299,'3.S Family'!$36:$36,0)-11)</f>
        <v>=V*RE</v>
      </c>
      <c r="Q299" s="260"/>
      <c r="R299" s="69"/>
    </row>
    <row r="300" spans="1:18" ht="30" customHeight="1" outlineLevel="1">
      <c r="A300" s="285"/>
      <c r="B300" s="36" t="b">
        <f t="shared" si="45"/>
        <v>0</v>
      </c>
      <c r="C300" s="251"/>
      <c r="D300" s="252"/>
      <c r="E300" s="253" t="str">
        <f t="shared" si="46"/>
        <v>RC-UG</v>
      </c>
      <c r="F300" s="314" t="s">
        <v>161</v>
      </c>
      <c r="G300" s="314" t="s">
        <v>161</v>
      </c>
      <c r="H300" s="314" t="s">
        <v>161</v>
      </c>
      <c r="I300" s="277"/>
      <c r="J300" s="278" t="str" cm="1">
        <f t="array" ref="J300">INDEX('4.P G-WM'!$E$1:$E$107,MATCH(_xlfn._xlws.FILTER(E300:H300,(E300:H300&lt;&gt;"-")*(E300:H300&lt;&gt;"_")),'4.P G-WM'!$D$1:$D$107,0)+3)</f>
        <v>Lean</v>
      </c>
      <c r="K300" s="254" t="str" cm="1">
        <f t="array" ref="K300">INDEX(_xlfn._xlws.FILTER('4.P G-WM'!$F$1:$F$107,('4.P G-WM'!$D$1:$D$107=(_xlfn._xlws.FILTER($E300:$H300,($E300:$H300&lt;&gt;"-")*($E300:$H300&lt;&gt;"_"))))*('4.P G-WM'!$E$1:$E$107=$J300)),1)</f>
        <v>A03AD034-00013</v>
      </c>
      <c r="L300" s="257"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7" t="str" cm="1">
        <f t="array" ref="M300">INDEX(_xlfn._xlws.FILTER('4.P G-WM'!$H$1:$H$107,('4.P G-WM'!$D$1:$D$107=(_xlfn._xlws.FILTER($E300:$H300,($E300:$H300&lt;&gt;"-")*($E300:$H300&lt;&gt;"_"))))*('4.P G-WM'!$E$1:$E$107=$J300)),1)</f>
        <v>14MPa</v>
      </c>
      <c r="N300" s="257" t="str" cm="1">
        <f t="array" ref="N300">INDEX(_xlfn._xlws.FILTER('4.P G-WM'!$I$1:$I$107,('4.P G-WM'!$D$1:$D$107=(_xlfn._xlws.FILTER($E300:$H300,($E300:$H300&lt;&gt;"-")*($E300:$H300&lt;&gt;"_"))))*('4.P G-WM'!$E$1:$E$107=$J300)),1)</f>
        <v>M3</v>
      </c>
      <c r="O300" s="258"/>
      <c r="P300" s="259" t="str" cm="1">
        <f t="array" ref="P300">INDEX('3.S Family'!$L$1:$AH$200,MIN(IF(('3.S Family'!$L$1:$L$200=$P$295),ROW('3.S Family'!$L$1:$L$200))),MATCH($J300,'3.S Family'!$36:$36,0)-11)</f>
        <v>=(A*C1/10**3)+(P*D1+4*D1*D1)*C1/10**9</v>
      </c>
      <c r="Q300" s="260"/>
      <c r="R300" s="69"/>
    </row>
    <row r="301" spans="1:18" ht="30" customHeight="1" outlineLevel="1">
      <c r="A301" s="285"/>
      <c r="B301" s="36" t="b">
        <f t="shared" si="45"/>
        <v>0</v>
      </c>
      <c r="C301" s="251"/>
      <c r="D301" s="252"/>
      <c r="E301" s="253" t="s">
        <v>161</v>
      </c>
      <c r="F301" s="254" t="str">
        <f>$F$295</f>
        <v>UG-PT</v>
      </c>
      <c r="G301" s="314" t="s">
        <v>161</v>
      </c>
      <c r="H301" s="314" t="s">
        <v>161</v>
      </c>
      <c r="I301" s="277"/>
      <c r="J301" s="278" t="str" cm="1">
        <f t="array" ref="J301">INDEX('4.P G-WM'!$E$1:$E$107,MATCH(_xlfn._xlws.FILTER(E301:H301,(E301:H301&lt;&gt;"-")*(E301:H301&lt;&gt;"_")),'4.P G-WM'!$D$1:$D$107,0)+0)</f>
        <v>UG Coating</v>
      </c>
      <c r="K301" s="254" t="str" cm="1">
        <f t="array" ref="K301">INDEX(_xlfn._xlws.FILTER('4.P G-WM'!$F$1:$F$107,('4.P G-WM'!$D$1:$D$107=(_xlfn._xlws.FILTER($E301:$H301,($E301:$H301&lt;&gt;"-")*($E301:$H301&lt;&gt;"_"))))*('4.P G-WM'!$E$1:$E$107=$J301)),1)</f>
        <v>A03AH056-00001</v>
      </c>
      <c r="L301" s="257" t="str" cm="1">
        <f t="array" ref="L301">INDEX(_xlfn._xlws.FILTER('4.P G-WM'!$G$1:$G$107,('4.P G-WM'!$D$1:$D$107=(_xlfn._xlws.FILTER($E301:$H301,($E301:$H301&lt;&gt;"-")*($E301:$H301&lt;&gt;"_"))))*('4.P G-WM'!$E$1:$E$107=$J301)),1)</f>
        <v xml:space="preserve">A03AH056-00001 Concrete Work Concrete Protective Coating (U/G) Bitumen/Bituminous/Asphalt Coating        </v>
      </c>
      <c r="M301" s="257" cm="1">
        <f t="array" ref="M301">INDEX(_xlfn._xlws.FILTER('4.P G-WM'!$H$1:$H$107,('4.P G-WM'!$D$1:$D$107=(_xlfn._xlws.FILTER($E301:$H301,($E301:$H301&lt;&gt;"-")*($E301:$H301&lt;&gt;"_"))))*('4.P G-WM'!$E$1:$E$107=$J301)),1)</f>
        <v>0</v>
      </c>
      <c r="N301" s="257" t="str" cm="1">
        <f t="array" ref="N301">INDEX(_xlfn._xlws.FILTER('4.P G-WM'!$I$1:$I$107,('4.P G-WM'!$D$1:$D$107=(_xlfn._xlws.FILTER($E301:$H301,($E301:$H301&lt;&gt;"-")*($E301:$H301&lt;&gt;"_"))))*('4.P G-WM'!$E$1:$E$107=$J301)),1)</f>
        <v>M2</v>
      </c>
      <c r="O301" s="258"/>
      <c r="P301" s="259" t="str" cm="1">
        <f t="array" ref="P301">INDEX('3.S Family'!$L$1:$AH$200,MIN(IF(('3.S Family'!$L$1:$L$200=$P$295),ROW('3.S Family'!$L$1:$L$200))),MATCH($J301,'3.S Family'!$36:$36,0)-11)</f>
        <v>=A</v>
      </c>
      <c r="Q301" s="260"/>
      <c r="R301" s="69"/>
    </row>
    <row r="302" spans="1:18" ht="30" customHeight="1" outlineLevel="1">
      <c r="A302" s="285"/>
      <c r="B302" s="36" t="b">
        <f t="shared" si="45"/>
        <v>0</v>
      </c>
      <c r="C302" s="251"/>
      <c r="D302" s="252"/>
      <c r="E302" s="253" t="s">
        <v>161</v>
      </c>
      <c r="F302" s="254" t="str">
        <f>$F$295</f>
        <v>UG-PT</v>
      </c>
      <c r="G302" s="314" t="s">
        <v>161</v>
      </c>
      <c r="H302" s="314" t="s">
        <v>161</v>
      </c>
      <c r="I302" s="277"/>
      <c r="J302" s="278" t="str" cm="1">
        <f t="array" ref="J302">INDEX('4.P G-WM'!$E$1:$E$107,MATCH(_xlfn._xlws.FILTER(E302:H302,(E302:H302&lt;&gt;"-")*(E302:H302&lt;&gt;"_")),'4.P G-WM'!$D$1:$D$107,0)+1)</f>
        <v>Membrane</v>
      </c>
      <c r="K302" s="254" t="str" cm="1">
        <f t="array" ref="K302">INDEX(_xlfn._xlws.FILTER('4.P G-WM'!$F$1:$F$107,('4.P G-WM'!$D$1:$D$107=(_xlfn._xlws.FILTER($E302:$H302,($E302:$H302&lt;&gt;"-")*($E302:$H302&lt;&gt;"_"))))*('4.P G-WM'!$E$1:$E$107=$J302)),1)</f>
        <v>A03AH059-00001</v>
      </c>
      <c r="L302" s="257"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7" cm="1">
        <f t="array" ref="M302">INDEX(_xlfn._xlws.FILTER('4.P G-WM'!$H$1:$H$107,('4.P G-WM'!$D$1:$D$107=(_xlfn._xlws.FILTER($E302:$H302,($E302:$H302&lt;&gt;"-")*($E302:$H302&lt;&gt;"_"))))*('4.P G-WM'!$E$1:$E$107=$J302)),1)</f>
        <v>0</v>
      </c>
      <c r="N302" s="257" t="str" cm="1">
        <f t="array" ref="N302">INDEX(_xlfn._xlws.FILTER('4.P G-WM'!$I$1:$I$107,('4.P G-WM'!$D$1:$D$107=(_xlfn._xlws.FILTER($E302:$H302,($E302:$H302&lt;&gt;"-")*($E302:$H302&lt;&gt;"_"))))*('4.P G-WM'!$E$1:$E$107=$J302)),1)</f>
        <v>M2</v>
      </c>
      <c r="O302" s="258"/>
      <c r="P302" s="259" t="str" cm="1">
        <f t="array" ref="P302">INDEX('3.S Family'!$L$1:$AH$200,MIN(IF(('3.S Family'!$L$1:$L$200=$P$295),ROW('3.S Family'!$L$1:$L$200))),MATCH($J302,'3.S Family'!$36:$36,0)-11)</f>
        <v>=A</v>
      </c>
      <c r="Q302" s="260"/>
      <c r="R302" s="69"/>
    </row>
    <row r="303" spans="1:18" ht="30" customHeight="1" outlineLevel="1">
      <c r="A303" s="285"/>
      <c r="B303" s="36" t="b">
        <f t="shared" si="45"/>
        <v>0</v>
      </c>
      <c r="C303" s="251"/>
      <c r="D303" s="252"/>
      <c r="E303" s="253" t="s">
        <v>161</v>
      </c>
      <c r="F303" s="254" t="str">
        <f>$F$295</f>
        <v>UG-PT</v>
      </c>
      <c r="G303" s="314" t="s">
        <v>161</v>
      </c>
      <c r="H303" s="314" t="s">
        <v>161</v>
      </c>
      <c r="I303" s="277"/>
      <c r="J303" s="278" t="str" cm="1">
        <f t="array" ref="J303">INDEX('4.P G-WM'!$E$1:$E$107,MATCH(_xlfn._xlws.FILTER(E303:H303,(E303:H303&lt;&gt;"-")*(E303:H303&lt;&gt;"_")),'4.P G-WM'!$D$1:$D$107,0)+2)</f>
        <v>Protection Board</v>
      </c>
      <c r="K303" s="254" t="str" cm="1">
        <f t="array" ref="K303">INDEX(_xlfn._xlws.FILTER('4.P G-WM'!$F$1:$F$107,('4.P G-WM'!$D$1:$D$107=(_xlfn._xlws.FILTER($E303:$H303,($E303:$H303&lt;&gt;"-")*($E303:$H303&lt;&gt;"_"))))*('4.P G-WM'!$E$1:$E$107=$J303)),1)</f>
        <v>A03AH060-00001</v>
      </c>
      <c r="L303" s="257"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7" cm="1">
        <f t="array" ref="M303">INDEX(_xlfn._xlws.FILTER('4.P G-WM'!$H$1:$H$107,('4.P G-WM'!$D$1:$D$107=(_xlfn._xlws.FILTER($E303:$H303,($E303:$H303&lt;&gt;"-")*($E303:$H303&lt;&gt;"_"))))*('4.P G-WM'!$E$1:$E$107=$J303)),1)</f>
        <v>0</v>
      </c>
      <c r="N303" s="257" t="str" cm="1">
        <f t="array" ref="N303">INDEX(_xlfn._xlws.FILTER('4.P G-WM'!$I$1:$I$107,('4.P G-WM'!$D$1:$D$107=(_xlfn._xlws.FILTER($E303:$H303,($E303:$H303&lt;&gt;"-")*($E303:$H303&lt;&gt;"_"))))*('4.P G-WM'!$E$1:$E$107=$J303)),1)</f>
        <v>M2</v>
      </c>
      <c r="O303" s="258"/>
      <c r="P303" s="259" t="str" cm="1">
        <f t="array" ref="P303">INDEX('3.S Family'!$L$1:$AH$200,MIN(IF(('3.S Family'!$L$1:$L$200=$P$295),ROW('3.S Family'!$L$1:$L$200))),MATCH($J303,'3.S Family'!$36:$36,0)-11)</f>
        <v>=A</v>
      </c>
      <c r="Q303" s="260"/>
      <c r="R303" s="69"/>
    </row>
    <row r="304" spans="1:18" ht="30" customHeight="1" outlineLevel="1">
      <c r="A304" s="285"/>
      <c r="B304" s="36" t="b">
        <f t="shared" si="45"/>
        <v>0</v>
      </c>
      <c r="C304" s="251"/>
      <c r="D304" s="252"/>
      <c r="E304" s="253" t="s">
        <v>161</v>
      </c>
      <c r="F304" s="314" t="s">
        <v>161</v>
      </c>
      <c r="G304" s="254" t="str">
        <f>$G$295</f>
        <v>EARTH</v>
      </c>
      <c r="H304" s="314" t="s">
        <v>161</v>
      </c>
      <c r="I304" s="277"/>
      <c r="J304" s="278" t="str" cm="1">
        <f t="array" ref="J304">INDEX('4.P G-WM'!$E$1:$E$107,MATCH(_xlfn._xlws.FILTER(E304:H304,(E304:H304&lt;&gt;"-")*(E304:H304&lt;&gt;"_")),'4.P G-WM'!$D$1:$D$107,0)+0)</f>
        <v>Excavation_A</v>
      </c>
      <c r="K304" s="254" t="str" cm="1">
        <f t="array" ref="K304">INDEX(_xlfn._xlws.FILTER('4.P G-WM'!$F$1:$F$107,('4.P G-WM'!$D$1:$D$107=(_xlfn._xlws.FILTER($E304:$H304,($E304:$H304&lt;&gt;"-")*($E304:$H304&lt;&gt;"_"))))*('4.P G-WM'!$E$1:$E$107=$J304)),1)</f>
        <v>A01ZZ001-00012</v>
      </c>
      <c r="L304" s="257" t="str" cm="1">
        <f t="array" ref="L304">INDEX(_xlfn._xlws.FILTER('4.P G-WM'!$G$1:$G$107,('4.P G-WM'!$D$1:$D$107=(_xlfn._xlws.FILTER($E304:$H304,($E304:$H304&lt;&gt;"-")*($E304:$H304&lt;&gt;"_"))))*('4.P G-WM'!$E$1:$E$107=$J304)),1)</f>
        <v xml:space="preserve">A01ZZ001-00012 Earth Work - Excavation Soil, Mech.      Mech. Excavation Above GWL </v>
      </c>
      <c r="M304" s="257" cm="1">
        <f t="array" ref="M304">INDEX(_xlfn._xlws.FILTER('4.P G-WM'!$H$1:$H$107,('4.P G-WM'!$D$1:$D$107=(_xlfn._xlws.FILTER($E304:$H304,($E304:$H304&lt;&gt;"-")*($E304:$H304&lt;&gt;"_"))))*('4.P G-WM'!$E$1:$E$107=$J304)),1)</f>
        <v>0</v>
      </c>
      <c r="N304" s="257" t="str" cm="1">
        <f t="array" ref="N304">INDEX(_xlfn._xlws.FILTER('4.P G-WM'!$I$1:$I$107,('4.P G-WM'!$D$1:$D$107=(_xlfn._xlws.FILTER($E304:$H304,($E304:$H304&lt;&gt;"-")*($E304:$H304&lt;&gt;"_"))))*('4.P G-WM'!$E$1:$E$107=$J304)),1)</f>
        <v>M3</v>
      </c>
      <c r="O304" s="258"/>
      <c r="P304" s="259" t="str" cm="1">
        <f t="array" ref="P304">INDEX('3.S Family'!$L$1:$AH$200,MIN(IF(('3.S Family'!$L$1:$L$200=$P$295),ROW('3.S Family'!$L$1:$L$200))),MATCH($J304,'3.S Family'!$36:$36,0)-11)</f>
        <v>=Exca</v>
      </c>
      <c r="Q304" s="260"/>
      <c r="R304" s="69"/>
    </row>
    <row r="305" spans="1:18" ht="30" customHeight="1" outlineLevel="1">
      <c r="A305" s="285"/>
      <c r="B305" s="36" t="b">
        <f t="shared" si="45"/>
        <v>0</v>
      </c>
      <c r="C305" s="251"/>
      <c r="D305" s="252"/>
      <c r="E305" s="253" t="s">
        <v>161</v>
      </c>
      <c r="F305" s="314" t="s">
        <v>161</v>
      </c>
      <c r="G305" s="254" t="str">
        <f>$G$295</f>
        <v>EARTH</v>
      </c>
      <c r="H305" s="314" t="s">
        <v>161</v>
      </c>
      <c r="I305" s="277"/>
      <c r="J305" s="278" t="str" cm="1">
        <f t="array" ref="J305">INDEX('4.P G-WM'!$E$1:$E$107,MATCH(_xlfn._xlws.FILTER(E305:H305,(E305:H305&lt;&gt;"-")*(E305:H305&lt;&gt;"_")),'4.P G-WM'!$D$1:$D$107,0)+1)</f>
        <v>Excavation_B</v>
      </c>
      <c r="K305" s="254" t="str" cm="1">
        <f t="array" ref="K305">INDEX(_xlfn._xlws.FILTER('4.P G-WM'!$F$1:$F$107,('4.P G-WM'!$D$1:$D$107=(_xlfn._xlws.FILTER($E305:$H305,($E305:$H305&lt;&gt;"-")*($E305:$H305&lt;&gt;"_"))))*('4.P G-WM'!$E$1:$E$107=$J305)),1)</f>
        <v>A01ZZ001-00013</v>
      </c>
      <c r="L305" s="257" t="str" cm="1">
        <f t="array" ref="L305">INDEX(_xlfn._xlws.FILTER('4.P G-WM'!$G$1:$G$107,('4.P G-WM'!$D$1:$D$107=(_xlfn._xlws.FILTER($E305:$H305,($E305:$H305&lt;&gt;"-")*($E305:$H305&lt;&gt;"_"))))*('4.P G-WM'!$E$1:$E$107=$J305)),1)</f>
        <v xml:space="preserve">A01ZZ001-00013 Earth Work - Excavation Soil, Mech.      Mech. Excavation Below GWL </v>
      </c>
      <c r="M305" s="257" cm="1">
        <f t="array" ref="M305">INDEX(_xlfn._xlws.FILTER('4.P G-WM'!$H$1:$H$107,('4.P G-WM'!$D$1:$D$107=(_xlfn._xlws.FILTER($E305:$H305,($E305:$H305&lt;&gt;"-")*($E305:$H305&lt;&gt;"_"))))*('4.P G-WM'!$E$1:$E$107=$J305)),1)</f>
        <v>0</v>
      </c>
      <c r="N305" s="257" t="str" cm="1">
        <f t="array" ref="N305">INDEX(_xlfn._xlws.FILTER('4.P G-WM'!$I$1:$I$107,('4.P G-WM'!$D$1:$D$107=(_xlfn._xlws.FILTER($E305:$H305,($E305:$H305&lt;&gt;"-")*($E305:$H305&lt;&gt;"_"))))*('4.P G-WM'!$E$1:$E$107=$J305)),1)</f>
        <v>M3</v>
      </c>
      <c r="O305" s="258"/>
      <c r="P305" s="259" t="str" cm="1">
        <f t="array" ref="P305">INDEX('3.S Family'!$L$1:$AH$200,MIN(IF(('3.S Family'!$L$1:$L$200=$P$295),ROW('3.S Family'!$L$1:$L$200))),MATCH($J305,'3.S Family'!$36:$36,0)-11)</f>
        <v>=Exca</v>
      </c>
      <c r="Q305" s="260"/>
      <c r="R305" s="69"/>
    </row>
    <row r="306" spans="1:18" ht="30" customHeight="1" outlineLevel="1">
      <c r="A306" s="285"/>
      <c r="B306" s="36" t="b">
        <f t="shared" si="45"/>
        <v>0</v>
      </c>
      <c r="C306" s="251"/>
      <c r="D306" s="252"/>
      <c r="E306" s="253" t="s">
        <v>161</v>
      </c>
      <c r="F306" s="314" t="s">
        <v>161</v>
      </c>
      <c r="G306" s="254" t="str">
        <f>$G$295</f>
        <v>EARTH</v>
      </c>
      <c r="H306" s="314" t="s">
        <v>161</v>
      </c>
      <c r="I306" s="277"/>
      <c r="J306" s="278" t="str" cm="1">
        <f t="array" ref="J306">INDEX('4.P G-WM'!$E$1:$E$107,MATCH(_xlfn._xlws.FILTER(E306:H306,(E306:H306&lt;&gt;"-")*(E306:H306&lt;&gt;"_")),'4.P G-WM'!$D$1:$D$107,0)+2)</f>
        <v>Backfilling_A</v>
      </c>
      <c r="K306" s="254" t="str" cm="1">
        <f t="array" ref="K306">INDEX(_xlfn._xlws.FILTER('4.P G-WM'!$F$1:$F$107,('4.P G-WM'!$D$1:$D$107=(_xlfn._xlws.FILTER($E306:$H306,($E306:$H306&lt;&gt;"-")*($E306:$H306&lt;&gt;"_"))))*('4.P G-WM'!$E$1:$E$107=$J306)),1)</f>
        <v>A01ZZ003-00001</v>
      </c>
      <c r="L306" s="257" t="str" cm="1">
        <f t="array" ref="L306">INDEX(_xlfn._xlws.FILTER('4.P G-WM'!$G$1:$G$107,('4.P G-WM'!$D$1:$D$107=(_xlfn._xlws.FILTER($E306:$H306,($E306:$H306&lt;&gt;"-")*($E306:$H306&lt;&gt;"_"))))*('4.P G-WM'!$E$1:$E$107=$J306)),1)</f>
        <v xml:space="preserve">A01ZZ003-00001 Earth Work - Backfill Re-use, Soil       </v>
      </c>
      <c r="M306" s="257" cm="1">
        <f t="array" ref="M306">INDEX(_xlfn._xlws.FILTER('4.P G-WM'!$H$1:$H$107,('4.P G-WM'!$D$1:$D$107=(_xlfn._xlws.FILTER($E306:$H306,($E306:$H306&lt;&gt;"-")*($E306:$H306&lt;&gt;"_"))))*('4.P G-WM'!$E$1:$E$107=$J306)),1)</f>
        <v>0</v>
      </c>
      <c r="N306" s="257" t="str" cm="1">
        <f t="array" ref="N306">INDEX(_xlfn._xlws.FILTER('4.P G-WM'!$I$1:$I$107,('4.P G-WM'!$D$1:$D$107=(_xlfn._xlws.FILTER($E306:$H306,($E306:$H306&lt;&gt;"-")*($E306:$H306&lt;&gt;"_"))))*('4.P G-WM'!$E$1:$E$107=$J306)),1)</f>
        <v>M3</v>
      </c>
      <c r="O306" s="258"/>
      <c r="P306" s="259" t="str" cm="1">
        <f t="array" ref="P306">INDEX('3.S Family'!$L$1:$AH$200,MIN(IF(('3.S Family'!$L$1:$L$200=$P$295),ROW('3.S Family'!$L$1:$L$200))),MATCH($J306,'3.S Family'!$36:$36,0)-11)</f>
        <v>=Back</v>
      </c>
      <c r="Q306" s="260"/>
      <c r="R306" s="69"/>
    </row>
    <row r="307" spans="1:18" ht="30" customHeight="1" outlineLevel="1">
      <c r="A307" s="285"/>
      <c r="B307" s="36" t="b">
        <f t="shared" si="45"/>
        <v>0</v>
      </c>
      <c r="C307" s="251"/>
      <c r="D307" s="252"/>
      <c r="E307" s="253" t="s">
        <v>161</v>
      </c>
      <c r="F307" s="314" t="s">
        <v>161</v>
      </c>
      <c r="G307" s="254" t="str">
        <f>$G$295</f>
        <v>EARTH</v>
      </c>
      <c r="H307" s="314" t="s">
        <v>161</v>
      </c>
      <c r="I307" s="277"/>
      <c r="J307" s="278" t="str" cm="1">
        <f t="array" ref="J307">INDEX('4.P G-WM'!$E$1:$E$107,MATCH(_xlfn._xlws.FILTER(E307:H307,(E307:H307&lt;&gt;"-")*(E307:H307&lt;&gt;"_")),'4.P G-WM'!$D$1:$D$107,0)+3)</f>
        <v>Backfilling_B</v>
      </c>
      <c r="K307" s="254" t="str" cm="1">
        <f t="array" ref="K307">INDEX(_xlfn._xlws.FILTER('4.P G-WM'!$F$1:$F$107,('4.P G-WM'!$D$1:$D$107=(_xlfn._xlws.FILTER($E307:$H307,($E307:$H307&lt;&gt;"-")*($E307:$H307&lt;&gt;"_"))))*('4.P G-WM'!$E$1:$E$107=$J307)),1)</f>
        <v>A01ZZ003-00003</v>
      </c>
      <c r="L307" s="257" t="str" cm="1">
        <f t="array" ref="L307">INDEX(_xlfn._xlws.FILTER('4.P G-WM'!$G$1:$G$107,('4.P G-WM'!$D$1:$D$107=(_xlfn._xlws.FILTER($E307:$H307,($E307:$H307&lt;&gt;"-")*($E307:$H307&lt;&gt;"_"))))*('4.P G-WM'!$E$1:$E$107=$J307)),1)</f>
        <v xml:space="preserve">A01ZZ003-00003 Earth Work - Backfill Purchased, Soil       </v>
      </c>
      <c r="M307" s="257" cm="1">
        <f t="array" ref="M307">INDEX(_xlfn._xlws.FILTER('4.P G-WM'!$H$1:$H$107,('4.P G-WM'!$D$1:$D$107=(_xlfn._xlws.FILTER($E307:$H307,($E307:$H307&lt;&gt;"-")*($E307:$H307&lt;&gt;"_"))))*('4.P G-WM'!$E$1:$E$107=$J307)),1)</f>
        <v>0</v>
      </c>
      <c r="N307" s="257" t="str" cm="1">
        <f t="array" ref="N307">INDEX(_xlfn._xlws.FILTER('4.P G-WM'!$I$1:$I$107,('4.P G-WM'!$D$1:$D$107=(_xlfn._xlws.FILTER($E307:$H307,($E307:$H307&lt;&gt;"-")*($E307:$H307&lt;&gt;"_"))))*('4.P G-WM'!$E$1:$E$107=$J307)),1)</f>
        <v>M3</v>
      </c>
      <c r="O307" s="258"/>
      <c r="P307" s="259" t="str" cm="1">
        <f t="array" ref="P307">INDEX('3.S Family'!$L$1:$AH$200,MIN(IF(('3.S Family'!$L$1:$L$200=$P$295),ROW('3.S Family'!$L$1:$L$200))),MATCH($J307,'3.S Family'!$36:$36,0)-11)</f>
        <v>=Back</v>
      </c>
      <c r="Q307" s="260"/>
      <c r="R307" s="69"/>
    </row>
    <row r="308" spans="1:18" ht="30" customHeight="1" outlineLevel="1">
      <c r="A308" s="285"/>
      <c r="B308" s="36" t="b">
        <f t="shared" si="45"/>
        <v>0</v>
      </c>
      <c r="C308" s="251"/>
      <c r="D308" s="252"/>
      <c r="E308" s="253" t="s">
        <v>161</v>
      </c>
      <c r="F308" s="314" t="s">
        <v>161</v>
      </c>
      <c r="G308" s="254" t="str">
        <f>$G$295</f>
        <v>EARTH</v>
      </c>
      <c r="H308" s="314" t="s">
        <v>161</v>
      </c>
      <c r="I308" s="277"/>
      <c r="J308" s="278" t="str" cm="1">
        <f t="array" ref="J308">INDEX('4.P G-WM'!$E$1:$E$107,MATCH(_xlfn._xlws.FILTER(E308:H308,(E308:H308&lt;&gt;"-")*(E308:H308&lt;&gt;"_")),'4.P G-WM'!$D$1:$D$107,0)+4)</f>
        <v>Disposal</v>
      </c>
      <c r="K308" s="254" t="str" cm="1">
        <f t="array" ref="K308">INDEX(_xlfn._xlws.FILTER('4.P G-WM'!$F$1:$F$107,('4.P G-WM'!$D$1:$D$107=(_xlfn._xlws.FILTER($E308:$H308,($E308:$H308&lt;&gt;"-")*($E308:$H308&lt;&gt;"_"))))*('4.P G-WM'!$E$1:$E$107=$J308)),1)</f>
        <v>A01ZZ004-00001</v>
      </c>
      <c r="L308" s="257" t="str" cm="1">
        <f t="array" ref="L308">INDEX(_xlfn._xlws.FILTER('4.P G-WM'!$G$1:$G$107,('4.P G-WM'!$D$1:$D$107=(_xlfn._xlws.FILTER($E308:$H308,($E308:$H308&lt;&gt;"-")*($E308:$H308&lt;&gt;"_"))))*('4.P G-WM'!$E$1:$E$107=$J308)),1)</f>
        <v xml:space="preserve">A01ZZ004-00001 Earth Work - Disposal Soil       </v>
      </c>
      <c r="M308" s="257" cm="1">
        <f t="array" ref="M308">INDEX(_xlfn._xlws.FILTER('4.P G-WM'!$H$1:$H$107,('4.P G-WM'!$D$1:$D$107=(_xlfn._xlws.FILTER($E308:$H308,($E308:$H308&lt;&gt;"-")*($E308:$H308&lt;&gt;"_"))))*('4.P G-WM'!$E$1:$E$107=$J308)),1)</f>
        <v>0</v>
      </c>
      <c r="N308" s="257" t="str" cm="1">
        <f t="array" ref="N308">INDEX(_xlfn._xlws.FILTER('4.P G-WM'!$I$1:$I$107,('4.P G-WM'!$D$1:$D$107=(_xlfn._xlws.FILTER($E308:$H308,($E308:$H308&lt;&gt;"-")*($E308:$H308&lt;&gt;"_"))))*('4.P G-WM'!$E$1:$E$107=$J308)),1)</f>
        <v>M3</v>
      </c>
      <c r="O308" s="258"/>
      <c r="P308" s="259" t="str" cm="1">
        <f t="array" ref="P308">INDEX('3.S Family'!$L$1:$AH$200,MIN(IF(('3.S Family'!$L$1:$L$200=$P$295),ROW('3.S Family'!$L$1:$L$200))),MATCH($J308,'3.S Family'!$36:$36,0)-11)</f>
        <v>=Disp</v>
      </c>
      <c r="Q308" s="260"/>
      <c r="R308" s="69"/>
    </row>
    <row r="309" spans="1:18" ht="30" customHeight="1" outlineLevel="1">
      <c r="A309" s="285"/>
      <c r="B309" s="36" t="b">
        <f t="shared" si="45"/>
        <v>0</v>
      </c>
      <c r="C309" s="251"/>
      <c r="D309" s="252"/>
      <c r="E309" s="253" t="s">
        <v>161</v>
      </c>
      <c r="F309" s="254" t="s">
        <v>161</v>
      </c>
      <c r="G309" s="254" t="s">
        <v>161</v>
      </c>
      <c r="H309" s="314" t="str">
        <f>$H$295</f>
        <v>BASE</v>
      </c>
      <c r="I309" s="277"/>
      <c r="J309" s="278" t="str" cm="1">
        <f t="array" ref="J309">INDEX('4.P G-WM'!$E$1:$E$107,MATCH(_xlfn._xlws.FILTER(E309:H309,(E309:H309&lt;&gt;"-")*(E309:H309&lt;&gt;"_")),'4.P G-WM'!$D$1:$D$107,0)+0)</f>
        <v>Base</v>
      </c>
      <c r="K309" s="254" t="str" cm="1">
        <f t="array" ref="K309">INDEX(_xlfn._xlws.FILTER('4.P G-WM'!$F$1:$F$107,('4.P G-WM'!$D$1:$D$107=(_xlfn._xlws.FILTER($E309:$H309,($E309:$H309&lt;&gt;"-")*($E309:$H309&lt;&gt;"_"))))*('4.P G-WM'!$E$1:$E$107=$J309)),1)</f>
        <v>A01ZZ005-00001</v>
      </c>
      <c r="L309" s="257" t="str" cm="1">
        <f t="array" ref="L309">INDEX(_xlfn._xlws.FILTER('4.P G-WM'!$G$1:$G$107,('4.P G-WM'!$D$1:$D$107=(_xlfn._xlws.FILTER($E309:$H309,($E309:$H309&lt;&gt;"-")*($E309:$H309&lt;&gt;"_"))))*('4.P G-WM'!$E$1:$E$107=$J309)),1)</f>
        <v>A01ZZ005-00001 Earth Work - Base Course        THK≤150mm</v>
      </c>
      <c r="M309" s="257" t="str" cm="1">
        <f t="array" ref="M309">INDEX(_xlfn._xlws.FILTER('4.P G-WM'!$H$1:$H$107,('4.P G-WM'!$D$1:$D$107=(_xlfn._xlws.FILTER($E309:$H309,($E309:$H309&lt;&gt;"-")*($E309:$H309&lt;&gt;"_"))))*('4.P G-WM'!$E$1:$E$107=$J309)),1)</f>
        <v>T=150</v>
      </c>
      <c r="N309" s="257" t="str" cm="1">
        <f t="array" ref="N309">INDEX(_xlfn._xlws.FILTER('4.P G-WM'!$I$1:$I$107,('4.P G-WM'!$D$1:$D$107=(_xlfn._xlws.FILTER($E309:$H309,($E309:$H309&lt;&gt;"-")*($E309:$H309&lt;&gt;"_"))))*('4.P G-WM'!$E$1:$E$107=$J309)),1)</f>
        <v>M2</v>
      </c>
      <c r="O309" s="258"/>
      <c r="P309" s="259" t="str" cm="1">
        <f t="array" ref="P309">INDEX('3.S Family'!$L$1:$AH$200,MIN(IF(('3.S Family'!$L$1:$L$200=$P$295),ROW('3.S Family'!$L$1:$L$200))),MATCH($J309,'3.S Family'!$36:$36,0)-11)</f>
        <v>=(A+P/1000*D1+4*D1*D1)</v>
      </c>
      <c r="Q309" s="260"/>
      <c r="R309" s="69"/>
    </row>
    <row r="310" spans="1:18" ht="30" customHeight="1" outlineLevel="1">
      <c r="A310" s="285"/>
      <c r="B310" s="36" t="b">
        <f t="shared" si="45"/>
        <v>0</v>
      </c>
      <c r="C310" s="251"/>
      <c r="D310" s="252"/>
      <c r="E310" s="253" t="s">
        <v>161</v>
      </c>
      <c r="F310" s="254" t="s">
        <v>161</v>
      </c>
      <c r="G310" s="254" t="s">
        <v>771</v>
      </c>
      <c r="H310" s="314" t="str">
        <f>$H$295</f>
        <v>BASE</v>
      </c>
      <c r="I310" s="277"/>
      <c r="J310" s="278" t="str" cm="1">
        <f t="array" ref="J310">INDEX('4.P G-WM'!$E$1:$E$107,MATCH(_xlfn._xlws.FILTER(E310:H310,(E310:H310&lt;&gt;"-")*(E310:H310&lt;&gt;"_")),'4.P G-WM'!$D$1:$D$107,0)+1)</f>
        <v>Sub Base</v>
      </c>
      <c r="K310" s="254" t="str" cm="1">
        <f t="array" ref="K310">INDEX(_xlfn._xlws.FILTER('4.P G-WM'!$F$1:$F$107,('4.P G-WM'!$D$1:$D$107=(_xlfn._xlws.FILTER($E310:$H310,($E310:$H310&lt;&gt;"-")*($E310:$H310&lt;&gt;"_"))))*('4.P G-WM'!$E$1:$E$107=$J310)),1)</f>
        <v>A01ZZ006-00001</v>
      </c>
      <c r="L310" s="257" t="str" cm="1">
        <f t="array" ref="L310">INDEX(_xlfn._xlws.FILTER('4.P G-WM'!$G$1:$G$107,('4.P G-WM'!$D$1:$D$107=(_xlfn._xlws.FILTER($E310:$H310,($E310:$H310&lt;&gt;"-")*($E310:$H310&lt;&gt;"_"))))*('4.P G-WM'!$E$1:$E$107=$J310)),1)</f>
        <v>A01ZZ006-00001 Earth Work - Subbase Course      Including Compaction of Sub-Grade  THK≤150mm</v>
      </c>
      <c r="M310" s="257" t="str" cm="1">
        <f t="array" ref="M310">INDEX(_xlfn._xlws.FILTER('4.P G-WM'!$H$1:$H$107,('4.P G-WM'!$D$1:$D$107=(_xlfn._xlws.FILTER($E310:$H310,($E310:$H310&lt;&gt;"-")*($E310:$H310&lt;&gt;"_"))))*('4.P G-WM'!$E$1:$E$107=$J310)),1)</f>
        <v>T=150</v>
      </c>
      <c r="N310" s="257" t="str" cm="1">
        <f t="array" ref="N310">INDEX(_xlfn._xlws.FILTER('4.P G-WM'!$I$1:$I$107,('4.P G-WM'!$D$1:$D$107=(_xlfn._xlws.FILTER($E310:$H310,($E310:$H310&lt;&gt;"-")*($E310:$H310&lt;&gt;"_"))))*('4.P G-WM'!$E$1:$E$107=$J310)),1)</f>
        <v>M2</v>
      </c>
      <c r="O310" s="258"/>
      <c r="P310" s="259" t="str" cm="1">
        <f t="array" ref="P310">INDEX('3.S Family'!$L$1:$AH$200,MIN(IF(('3.S Family'!$L$1:$L$200=$P$295),ROW('3.S Family'!$L$1:$L$200))),MATCH($J310,'3.S Family'!$36:$36,0)-11)</f>
        <v>=(A+P/1000*D1+4*D1*D1)</v>
      </c>
      <c r="Q310" s="260"/>
      <c r="R310" s="69"/>
    </row>
    <row r="311" spans="1:18" ht="30" customHeight="1" outlineLevel="1">
      <c r="A311" s="285"/>
      <c r="B311" s="36" t="b">
        <f t="shared" si="45"/>
        <v>0</v>
      </c>
      <c r="C311" s="281"/>
      <c r="D311" s="262"/>
      <c r="E311" s="253" t="s">
        <v>161</v>
      </c>
      <c r="F311" s="254" t="s">
        <v>161</v>
      </c>
      <c r="G311" s="254" t="s">
        <v>771</v>
      </c>
      <c r="H311" s="254" t="s">
        <v>771</v>
      </c>
      <c r="I311" s="277" t="str">
        <f>$I$295</f>
        <v>Trench Finish</v>
      </c>
      <c r="J311" s="286" t="s">
        <v>273</v>
      </c>
      <c r="K311" s="257" t="str">
        <f>LEFT(L311,14)</f>
        <v>A04AM080-00006</v>
      </c>
      <c r="L311" s="257" t="str" cm="1">
        <f t="array" ref="L311">INDEX(_xlfn._xlws.FILTER('4.P S-WM'!G:G,('4.P S-WM'!$E:$E=$J311)*('4.P S-WM'!$E:$E=$J311)),1)</f>
        <v xml:space="preserve">A04AM080-00006 Finishing Work Painting Work Floor Painting Epoxy Paint       </v>
      </c>
      <c r="M311" s="257" cm="1">
        <f t="array" ref="M311">INDEX(_xlfn._xlws.FILTER('4.P S-WM'!H:H,('4.P S-WM'!$E:$E=$J311)*('4.P S-WM'!$E:$E=$J311)),1)</f>
        <v>0</v>
      </c>
      <c r="N311" s="257" t="str" cm="1">
        <f t="array" ref="N311">INDEX(_xlfn._xlws.FILTER('4.P S-WM'!I:I,('4.P S-WM'!$E:$E=$J311)*('4.P S-WM'!$E:$E=$J311)),1)</f>
        <v>M2</v>
      </c>
      <c r="O311" s="258"/>
      <c r="P311" s="259" t="str" cm="1">
        <f t="array" ref="P311">INDEX('3.S Family'!$L$1:$AH$200,MIN(IF(('3.S Family'!$L$1:$L$200=$P$295),ROW('3.S Family'!$L$1:$L$200))),MATCH($I311,'3.S Family'!$36:$36,0)-11)</f>
        <v>=A</v>
      </c>
      <c r="Q311" s="260"/>
      <c r="R311" s="69"/>
    </row>
    <row r="312" spans="1:18" ht="30" customHeight="1">
      <c r="A312" s="218" t="s">
        <v>762</v>
      </c>
      <c r="B312" s="218" t="s">
        <v>762</v>
      </c>
      <c r="C312" s="236">
        <v>5.6</v>
      </c>
      <c r="D312" s="267" t="str">
        <f>VLOOKUP($C312,'3.S Family'!$D$7:$L$96,2,FALSE)</f>
        <v>H_SF_AR S18_Wall Fdn</v>
      </c>
      <c r="E312" s="271" t="str">
        <f>VLOOKUP($C312,'3.S Family'!$D$7:$L$96,4,FALSE)</f>
        <v>RC-UG</v>
      </c>
      <c r="F312" s="92" t="str">
        <f>VLOOKUP($C312,'3.S Family'!$D$7:$L$96,5,FALSE)</f>
        <v>UG-PT</v>
      </c>
      <c r="G312" s="92" t="str">
        <f>VLOOKUP($C312,'3.S Family'!$D$7:$L$96,6,FALSE)</f>
        <v>EARTH</v>
      </c>
      <c r="H312" s="92" t="str">
        <f>VLOOKUP($C312,'3.S Family'!$D$7:$L$96,7,FALSE)</f>
        <v>BASE</v>
      </c>
      <c r="I312" s="284" t="str">
        <f>VLOOKUP($C312,'3.S Family'!$D$7:$L$96,8,FALSE)</f>
        <v>-</v>
      </c>
      <c r="J312" s="271"/>
      <c r="K312" s="272"/>
      <c r="L312" s="273" t="str">
        <f>_xlfn.TEXTJOIN(",     ", TRUE, E312:I312)</f>
        <v>RC-UG,     UG-PT,     EARTH,     BASE,     -</v>
      </c>
      <c r="M312" s="92"/>
      <c r="N312" s="92"/>
      <c r="O312" s="274"/>
      <c r="P312" s="92" t="str">
        <f>VLOOKUP($C312,'3.S Family'!$D$7:$L$96,9,FALSE)</f>
        <v>Q5.6</v>
      </c>
      <c r="Q312" s="275"/>
      <c r="R312" s="69"/>
    </row>
    <row r="313" spans="1:18" ht="30" customHeight="1">
      <c r="A313" s="242" t="b">
        <v>0</v>
      </c>
      <c r="B313" s="242" t="b">
        <f>IF(A313=TRUE, TRUE, FALSE)</f>
        <v>0</v>
      </c>
      <c r="C313" s="230"/>
      <c r="D313" s="263" t="s">
        <v>852</v>
      </c>
      <c r="E313" s="244"/>
      <c r="F313" s="245"/>
      <c r="G313" s="245"/>
      <c r="H313" s="245"/>
      <c r="I313" s="246"/>
      <c r="J313" s="244"/>
      <c r="K313" s="247"/>
      <c r="L313" s="248"/>
      <c r="M313" s="245"/>
      <c r="N313" s="245"/>
      <c r="O313" s="249"/>
      <c r="P313" s="245"/>
      <c r="Q313" s="250"/>
      <c r="R313" s="69"/>
    </row>
    <row r="314" spans="1:18" ht="30" customHeight="1" outlineLevel="1">
      <c r="A314" s="285"/>
      <c r="B314" s="36" t="b">
        <f>IF(B$313=TRUE, TRUE, FALSE)</f>
        <v>0</v>
      </c>
      <c r="C314" s="251"/>
      <c r="D314" s="252"/>
      <c r="E314" s="253" t="str">
        <f>$E$312</f>
        <v>RC-UG</v>
      </c>
      <c r="F314" s="314" t="s">
        <v>161</v>
      </c>
      <c r="G314" s="314" t="s">
        <v>161</v>
      </c>
      <c r="H314" s="314" t="s">
        <v>161</v>
      </c>
      <c r="I314" s="277"/>
      <c r="J314" s="278" t="str" cm="1">
        <f t="array" ref="J314">INDEX('4.P G-WM'!$E$1:$E$107,MATCH(_xlfn._xlws.FILTER(E314:H314,(E314:H314&lt;&gt;"-")*(E314:H314&lt;&gt;"_")),'4.P G-WM'!$D$1:$D$107,0)+0)</f>
        <v>Concrete</v>
      </c>
      <c r="K314" s="257" t="str" cm="1">
        <f t="array" ref="K314">INDEX(_xlfn._xlws.FILTER('4.P G-WM'!$F$1:$F$107,('4.P G-WM'!$D$1:$D$107=(_xlfn._xlws.FILTER($E314:$H314,($E314:$H314&lt;&gt;"-")*($E314:$H314&lt;&gt;"_"))))*('4.P G-WM'!$E$1:$E$107=$J314)),1)</f>
        <v>A03AD032-00018</v>
      </c>
      <c r="L314" s="257" t="str" cm="1">
        <f t="array" ref="L314">INDEX(_xlfn._xlws.FILTER('4.P G-WM'!$G$1:$G$107,('4.P G-WM'!$D$1:$D$107=(_xlfn._xlws.FILTER($E314:$H314,($E314:$H314&lt;&gt;"-")*($E314:$H314&lt;&gt;"_"))))*('4.P G-WM'!$E$1:$E$107=$J314)),1)</f>
        <v xml:space="preserve">A03AD032-00018 Concrete Work Substructure Work Structural Concrete  Cement Type-5 35MPa ≤ F'c (Cylinder Strength)      </v>
      </c>
      <c r="M314" s="257" t="str" cm="1">
        <f t="array" ref="M314">INDEX(_xlfn._xlws.FILTER('4.P G-WM'!$H$1:$H$107,('4.P G-WM'!$D$1:$D$107=(_xlfn._xlws.FILTER($E314:$H314,($E314:$H314&lt;&gt;"-")*($E314:$H314&lt;&gt;"_"))))*('4.P G-WM'!$E$1:$E$107=$J314)),1)</f>
        <v>35MPa</v>
      </c>
      <c r="N314" s="257" t="str" cm="1">
        <f t="array" ref="N314">INDEX(_xlfn._xlws.FILTER('4.P G-WM'!$I$1:$I$107,('4.P G-WM'!$D$1:$D$107=(_xlfn._xlws.FILTER($E314:$H314,($E314:$H314&lt;&gt;"-")*($E314:$H314&lt;&gt;"_"))))*('4.P G-WM'!$E$1:$E$107=$J314)),1)</f>
        <v>M3</v>
      </c>
      <c r="O314" s="258"/>
      <c r="P314" s="259" t="str" cm="1">
        <f t="array" ref="P314">INDEX('3.S Family'!$L$1:$AH$200,MIN(IF(('3.S Family'!$L$1:$L$200=$P$312),ROW('3.S Family'!$L$1:$L$200))),MATCH($J314,'3.S Family'!$36:$36,0)-11)</f>
        <v>=V</v>
      </c>
      <c r="Q314" s="260"/>
      <c r="R314" s="69"/>
    </row>
    <row r="315" spans="1:18" ht="30" customHeight="1" outlineLevel="1">
      <c r="A315" s="285"/>
      <c r="B315" s="36" t="b">
        <f t="shared" ref="B315:B326" si="47">IF(B$313=TRUE, TRUE, FALSE)</f>
        <v>0</v>
      </c>
      <c r="C315" s="251"/>
      <c r="D315" s="252"/>
      <c r="E315" s="253" t="str">
        <f t="shared" ref="E315:E317" si="48">$E$312</f>
        <v>RC-UG</v>
      </c>
      <c r="F315" s="314" t="s">
        <v>161</v>
      </c>
      <c r="G315" s="314" t="s">
        <v>161</v>
      </c>
      <c r="H315" s="314" t="s">
        <v>161</v>
      </c>
      <c r="I315" s="277"/>
      <c r="J315" s="278" t="str" cm="1">
        <f t="array" ref="J315">INDEX('4.P G-WM'!$E$1:$E$107,MATCH(_xlfn._xlws.FILTER(E315:H315,(E315:H315&lt;&gt;"-")*(E315:H315&lt;&gt;"_")),'4.P G-WM'!$D$1:$D$107,0)+1)</f>
        <v>Form1</v>
      </c>
      <c r="K315" s="257" t="str" cm="1">
        <f t="array" ref="K315">INDEX(_xlfn._xlws.FILTER('4.P G-WM'!$F$1:$F$107,('4.P G-WM'!$D$1:$D$107=(_xlfn._xlws.FILTER($E315:$H315,($E315:$H315&lt;&gt;"-")*($E315:$H315&lt;&gt;"_"))))*('4.P G-WM'!$E$1:$E$107=$J315)),1)</f>
        <v>A03AD035-00001</v>
      </c>
      <c r="L315" s="257"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7" cm="1">
        <f t="array" ref="M315">INDEX(_xlfn._xlws.FILTER('4.P G-WM'!$H$1:$H$107,('4.P G-WM'!$D$1:$D$107=(_xlfn._xlws.FILTER($E315:$H315,($E315:$H315&lt;&gt;"-")*($E315:$H315&lt;&gt;"_"))))*('4.P G-WM'!$E$1:$E$107=$J315)),1)</f>
        <v>0</v>
      </c>
      <c r="N315" s="257" t="str" cm="1">
        <f t="array" ref="N315">INDEX(_xlfn._xlws.FILTER('4.P G-WM'!$I$1:$I$107,('4.P G-WM'!$D$1:$D$107=(_xlfn._xlws.FILTER($E315:$H315,($E315:$H315&lt;&gt;"-")*($E315:$H315&lt;&gt;"_"))))*('4.P G-WM'!$E$1:$E$107=$J315)),1)</f>
        <v>M2</v>
      </c>
      <c r="O315" s="258"/>
      <c r="P315" s="259" t="str" cm="1">
        <f t="array" ref="P315">INDEX('3.S Family'!$L$1:$AH$200,MIN(IF(('3.S Family'!$L$1:$L$200=$P$312),ROW('3.S Family'!$L$1:$L$200))),MATCH($J315,'3.S Family'!$36:$36,0)-11)</f>
        <v>=2*(W+L)*T/10**6</v>
      </c>
      <c r="Q315" s="260"/>
      <c r="R315" s="69"/>
    </row>
    <row r="316" spans="1:18" ht="30" customHeight="1" outlineLevel="1">
      <c r="A316" s="285"/>
      <c r="B316" s="36" t="b">
        <f t="shared" si="47"/>
        <v>0</v>
      </c>
      <c r="C316" s="251"/>
      <c r="D316" s="252"/>
      <c r="E316" s="253" t="str">
        <f t="shared" si="48"/>
        <v>RC-UG</v>
      </c>
      <c r="F316" s="314" t="s">
        <v>161</v>
      </c>
      <c r="G316" s="314" t="s">
        <v>161</v>
      </c>
      <c r="H316" s="314" t="s">
        <v>161</v>
      </c>
      <c r="I316" s="277"/>
      <c r="J316" s="278" t="str" cm="1">
        <f t="array" ref="J316">INDEX('4.P G-WM'!$E$1:$E$107,MATCH(_xlfn._xlws.FILTER(E316:H316,(E316:H316&lt;&gt;"-")*(E316:H316&lt;&gt;"_")),'4.P G-WM'!$D$1:$D$107,0)+2)</f>
        <v>Rebar</v>
      </c>
      <c r="K316" s="257" t="str" cm="1">
        <f t="array" ref="K316">INDEX(_xlfn._xlws.FILTER('4.P G-WM'!$F$1:$F$107,('4.P G-WM'!$D$1:$D$107=(_xlfn._xlws.FILTER($E316:$H316,($E316:$H316&lt;&gt;"-")*($E316:$H316&lt;&gt;"_"))))*('4.P G-WM'!$E$1:$E$107=$J316)),1)</f>
        <v>A03AD037-00002</v>
      </c>
      <c r="L316" s="257" t="str" cm="1">
        <f t="array" ref="L316">INDEX(_xlfn._xlws.FILTER('4.P G-WM'!$G$1:$G$107,('4.P G-WM'!$D$1:$D$107=(_xlfn._xlws.FILTER($E316:$H316,($E316:$H316&lt;&gt;"-")*($E316:$H316&lt;&gt;"_"))))*('4.P G-WM'!$E$1:$E$107=$J316)),1)</f>
        <v xml:space="preserve">A03AD037-00002 Concrete Work Substructure Work Rebar Work Deformed Bar (Non-Coat.)  400MPa&lt;Fy≤470MPa     </v>
      </c>
      <c r="M316" s="257" t="str" cm="1">
        <f t="array" ref="M316">INDEX(_xlfn._xlws.FILTER('4.P G-WM'!$H$1:$H$107,('4.P G-WM'!$D$1:$D$107=(_xlfn._xlws.FILTER($E316:$H316,($E316:$H316&lt;&gt;"-")*($E316:$H316&lt;&gt;"_"))))*('4.P G-WM'!$E$1:$E$107=$J316)),1)</f>
        <v>420MPa</v>
      </c>
      <c r="N316" s="257" t="str" cm="1">
        <f t="array" ref="N316">INDEX(_xlfn._xlws.FILTER('4.P G-WM'!$I$1:$I$107,('4.P G-WM'!$D$1:$D$107=(_xlfn._xlws.FILTER($E316:$H316,($E316:$H316&lt;&gt;"-")*($E316:$H316&lt;&gt;"_"))))*('4.P G-WM'!$E$1:$E$107=$J316)),1)</f>
        <v>TON</v>
      </c>
      <c r="O316" s="258"/>
      <c r="P316" s="259" t="str" cm="1">
        <f t="array" ref="P316">INDEX('3.S Family'!$L$1:$AH$200,MIN(IF(('3.S Family'!$L$1:$L$200=$P$312),ROW('3.S Family'!$L$1:$L$200))),MATCH($J316,'3.S Family'!$36:$36,0)-11)</f>
        <v>=V*RE</v>
      </c>
      <c r="Q316" s="260"/>
      <c r="R316" s="69"/>
    </row>
    <row r="317" spans="1:18" ht="30" customHeight="1" outlineLevel="1">
      <c r="A317" s="285"/>
      <c r="B317" s="36" t="b">
        <f t="shared" si="47"/>
        <v>0</v>
      </c>
      <c r="C317" s="251"/>
      <c r="D317" s="252"/>
      <c r="E317" s="253" t="str">
        <f t="shared" si="48"/>
        <v>RC-UG</v>
      </c>
      <c r="F317" s="314" t="s">
        <v>161</v>
      </c>
      <c r="G317" s="314" t="s">
        <v>161</v>
      </c>
      <c r="H317" s="314" t="s">
        <v>161</v>
      </c>
      <c r="I317" s="277"/>
      <c r="J317" s="278" t="str" cm="1">
        <f t="array" ref="J317">INDEX('4.P G-WM'!$E$1:$E$107,MATCH(_xlfn._xlws.FILTER(E317:H317,(E317:H317&lt;&gt;"-")*(E317:H317&lt;&gt;"_")),'4.P G-WM'!$D$1:$D$107,0)+3)</f>
        <v>Lean</v>
      </c>
      <c r="K317" s="257" t="str" cm="1">
        <f t="array" ref="K317">INDEX(_xlfn._xlws.FILTER('4.P G-WM'!$F$1:$F$107,('4.P G-WM'!$D$1:$D$107=(_xlfn._xlws.FILTER($E317:$H317,($E317:$H317&lt;&gt;"-")*($E317:$H317&lt;&gt;"_"))))*('4.P G-WM'!$E$1:$E$107=$J317)),1)</f>
        <v>A03AD034-00013</v>
      </c>
      <c r="L317" s="257"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7" t="str" cm="1">
        <f t="array" ref="M317">INDEX(_xlfn._xlws.FILTER('4.P G-WM'!$H$1:$H$107,('4.P G-WM'!$D$1:$D$107=(_xlfn._xlws.FILTER($E317:$H317,($E317:$H317&lt;&gt;"-")*($E317:$H317&lt;&gt;"_"))))*('4.P G-WM'!$E$1:$E$107=$J317)),1)</f>
        <v>14MPa</v>
      </c>
      <c r="N317" s="257" t="str" cm="1">
        <f t="array" ref="N317">INDEX(_xlfn._xlws.FILTER('4.P G-WM'!$I$1:$I$107,('4.P G-WM'!$D$1:$D$107=(_xlfn._xlws.FILTER($E317:$H317,($E317:$H317&lt;&gt;"-")*($E317:$H317&lt;&gt;"_"))))*('4.P G-WM'!$E$1:$E$107=$J317)),1)</f>
        <v>M3</v>
      </c>
      <c r="O317" s="258"/>
      <c r="P317" s="259" t="str" cm="1">
        <f t="array" ref="P317">INDEX('3.S Family'!$L$1:$AH$200,MIN(IF(('3.S Family'!$L$1:$L$200=$P$312),ROW('3.S Family'!$L$1:$L$200))),MATCH($J317,'3.S Family'!$36:$36,0)-11)</f>
        <v>=(W+2*D1)*(L+2*D1)*C1/10**9</v>
      </c>
      <c r="Q317" s="260"/>
      <c r="R317" s="69"/>
    </row>
    <row r="318" spans="1:18" ht="30" customHeight="1" outlineLevel="1">
      <c r="A318" s="285"/>
      <c r="B318" s="36" t="b">
        <f t="shared" si="47"/>
        <v>0</v>
      </c>
      <c r="C318" s="251"/>
      <c r="D318" s="252"/>
      <c r="E318" s="253" t="s">
        <v>161</v>
      </c>
      <c r="F318" s="254" t="str">
        <f>$F$312</f>
        <v>UG-PT</v>
      </c>
      <c r="G318" s="314" t="s">
        <v>161</v>
      </c>
      <c r="H318" s="314" t="s">
        <v>161</v>
      </c>
      <c r="I318" s="277"/>
      <c r="J318" s="278" t="str" cm="1">
        <f t="array" ref="J318">INDEX('4.P G-WM'!$E$1:$E$107,MATCH(_xlfn._xlws.FILTER(E318:H318,(E318:H318&lt;&gt;"-")*(E318:H318&lt;&gt;"_")),'4.P G-WM'!$D$1:$D$107,0)+0)</f>
        <v>UG Coating</v>
      </c>
      <c r="K318" s="257" t="str" cm="1">
        <f t="array" ref="K318">INDEX(_xlfn._xlws.FILTER('4.P G-WM'!$F$1:$F$107,('4.P G-WM'!$D$1:$D$107=(_xlfn._xlws.FILTER($E318:$H318,($E318:$H318&lt;&gt;"-")*($E318:$H318&lt;&gt;"_"))))*('4.P G-WM'!$E$1:$E$107=$J318)),1)</f>
        <v>A03AH056-00001</v>
      </c>
      <c r="L318" s="257" t="str" cm="1">
        <f t="array" ref="L318">INDEX(_xlfn._xlws.FILTER('4.P G-WM'!$G$1:$G$107,('4.P G-WM'!$D$1:$D$107=(_xlfn._xlws.FILTER($E318:$H318,($E318:$H318&lt;&gt;"-")*($E318:$H318&lt;&gt;"_"))))*('4.P G-WM'!$E$1:$E$107=$J318)),1)</f>
        <v xml:space="preserve">A03AH056-00001 Concrete Work Concrete Protective Coating (U/G) Bitumen/Bituminous/Asphalt Coating        </v>
      </c>
      <c r="M318" s="257" cm="1">
        <f t="array" ref="M318">INDEX(_xlfn._xlws.FILTER('4.P G-WM'!$H$1:$H$107,('4.P G-WM'!$D$1:$D$107=(_xlfn._xlws.FILTER($E318:$H318,($E318:$H318&lt;&gt;"-")*($E318:$H318&lt;&gt;"_"))))*('4.P G-WM'!$E$1:$E$107=$J318)),1)</f>
        <v>0</v>
      </c>
      <c r="N318" s="257" t="str" cm="1">
        <f t="array" ref="N318">INDEX(_xlfn._xlws.FILTER('4.P G-WM'!$I$1:$I$107,('4.P G-WM'!$D$1:$D$107=(_xlfn._xlws.FILTER($E318:$H318,($E318:$H318&lt;&gt;"-")*($E318:$H318&lt;&gt;"_"))))*('4.P G-WM'!$E$1:$E$107=$J318)),1)</f>
        <v>M2</v>
      </c>
      <c r="O318" s="258"/>
      <c r="P318" s="259" t="str" cm="1">
        <f t="array" ref="P318">INDEX('3.S Family'!$L$1:$AH$200,MIN(IF(('3.S Family'!$L$1:$L$200=$P$312),ROW('3.S Family'!$L$1:$L$200))),MATCH($J318,'3.S Family'!$36:$36,0)-11)</f>
        <v>=(2*(W+L)*T+2*(W*L))/10**6</v>
      </c>
      <c r="Q318" s="260"/>
      <c r="R318" s="69"/>
    </row>
    <row r="319" spans="1:18" ht="30" customHeight="1" outlineLevel="1">
      <c r="A319" s="285"/>
      <c r="B319" s="36" t="b">
        <f t="shared" si="47"/>
        <v>0</v>
      </c>
      <c r="C319" s="251"/>
      <c r="D319" s="252"/>
      <c r="E319" s="253" t="s">
        <v>161</v>
      </c>
      <c r="F319" s="254" t="str">
        <f t="shared" ref="F319:F320" si="49">$F$312</f>
        <v>UG-PT</v>
      </c>
      <c r="G319" s="314" t="s">
        <v>161</v>
      </c>
      <c r="H319" s="314" t="s">
        <v>161</v>
      </c>
      <c r="I319" s="277"/>
      <c r="J319" s="278" t="str" cm="1">
        <f t="array" ref="J319">INDEX('4.P G-WM'!$E$1:$E$107,MATCH(_xlfn._xlws.FILTER(E319:H319,(E319:H319&lt;&gt;"-")*(E319:H319&lt;&gt;"_")),'4.P G-WM'!$D$1:$D$107,0)+1)</f>
        <v>Membrane</v>
      </c>
      <c r="K319" s="257" t="str" cm="1">
        <f t="array" ref="K319">INDEX(_xlfn._xlws.FILTER('4.P G-WM'!$F$1:$F$107,('4.P G-WM'!$D$1:$D$107=(_xlfn._xlws.FILTER($E319:$H319,($E319:$H319&lt;&gt;"-")*($E319:$H319&lt;&gt;"_"))))*('4.P G-WM'!$E$1:$E$107=$J319)),1)</f>
        <v>A03AH059-00001</v>
      </c>
      <c r="L319" s="257"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7" cm="1">
        <f t="array" ref="M319">INDEX(_xlfn._xlws.FILTER('4.P G-WM'!$H$1:$H$107,('4.P G-WM'!$D$1:$D$107=(_xlfn._xlws.FILTER($E319:$H319,($E319:$H319&lt;&gt;"-")*($E319:$H319&lt;&gt;"_"))))*('4.P G-WM'!$E$1:$E$107=$J319)),1)</f>
        <v>0</v>
      </c>
      <c r="N319" s="257" t="str" cm="1">
        <f t="array" ref="N319">INDEX(_xlfn._xlws.FILTER('4.P G-WM'!$I$1:$I$107,('4.P G-WM'!$D$1:$D$107=(_xlfn._xlws.FILTER($E319:$H319,($E319:$H319&lt;&gt;"-")*($E319:$H319&lt;&gt;"_"))))*('4.P G-WM'!$E$1:$E$107=$J319)),1)</f>
        <v>M2</v>
      </c>
      <c r="O319" s="258"/>
      <c r="P319" s="259" t="str" cm="1">
        <f t="array" ref="P319">INDEX('3.S Family'!$L$1:$AH$200,MIN(IF(('3.S Family'!$L$1:$L$200=$P$312),ROW('3.S Family'!$L$1:$L$200))),MATCH($J319,'3.S Family'!$36:$36,0)-11)</f>
        <v>=(2*(W+L)*T+2*(W*L))/10**6</v>
      </c>
      <c r="Q319" s="260"/>
      <c r="R319" s="69"/>
    </row>
    <row r="320" spans="1:18" ht="30" customHeight="1" outlineLevel="1">
      <c r="A320" s="285"/>
      <c r="B320" s="36" t="b">
        <f t="shared" si="47"/>
        <v>0</v>
      </c>
      <c r="C320" s="251"/>
      <c r="D320" s="252"/>
      <c r="E320" s="253" t="s">
        <v>161</v>
      </c>
      <c r="F320" s="254" t="str">
        <f t="shared" si="49"/>
        <v>UG-PT</v>
      </c>
      <c r="G320" s="314" t="s">
        <v>161</v>
      </c>
      <c r="H320" s="314" t="s">
        <v>161</v>
      </c>
      <c r="I320" s="277"/>
      <c r="J320" s="278" t="str" cm="1">
        <f t="array" ref="J320">INDEX('4.P G-WM'!$E$1:$E$107,MATCH(_xlfn._xlws.FILTER(E320:H320,(E320:H320&lt;&gt;"-")*(E320:H320&lt;&gt;"_")),'4.P G-WM'!$D$1:$D$107,0)+2)</f>
        <v>Protection Board</v>
      </c>
      <c r="K320" s="257" t="str" cm="1">
        <f t="array" ref="K320">INDEX(_xlfn._xlws.FILTER('4.P G-WM'!$F$1:$F$107,('4.P G-WM'!$D$1:$D$107=(_xlfn._xlws.FILTER($E320:$H320,($E320:$H320&lt;&gt;"-")*($E320:$H320&lt;&gt;"_"))))*('4.P G-WM'!$E$1:$E$107=$J320)),1)</f>
        <v>A03AH060-00001</v>
      </c>
      <c r="L320" s="257"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7" cm="1">
        <f t="array" ref="M320">INDEX(_xlfn._xlws.FILTER('4.P G-WM'!$H$1:$H$107,('4.P G-WM'!$D$1:$D$107=(_xlfn._xlws.FILTER($E320:$H320,($E320:$H320&lt;&gt;"-")*($E320:$H320&lt;&gt;"_"))))*('4.P G-WM'!$E$1:$E$107=$J320)),1)</f>
        <v>0</v>
      </c>
      <c r="N320" s="257" t="str" cm="1">
        <f t="array" ref="N320">INDEX(_xlfn._xlws.FILTER('4.P G-WM'!$I$1:$I$107,('4.P G-WM'!$D$1:$D$107=(_xlfn._xlws.FILTER($E320:$H320,($E320:$H320&lt;&gt;"-")*($E320:$H320&lt;&gt;"_"))))*('4.P G-WM'!$E$1:$E$107=$J320)),1)</f>
        <v>M2</v>
      </c>
      <c r="O320" s="258"/>
      <c r="P320" s="259" t="str" cm="1">
        <f t="array" ref="P320">INDEX('3.S Family'!$L$1:$AH$200,MIN(IF(('3.S Family'!$L$1:$L$200=$P$312),ROW('3.S Family'!$L$1:$L$200))),MATCH($J320,'3.S Family'!$36:$36,0)-11)</f>
        <v>=(2*(W+L)*T+2*(W*L))/10**6</v>
      </c>
      <c r="Q320" s="260"/>
      <c r="R320" s="69"/>
    </row>
    <row r="321" spans="1:18" ht="30" customHeight="1" outlineLevel="1">
      <c r="A321" s="285"/>
      <c r="B321" s="36" t="b">
        <f t="shared" si="47"/>
        <v>0</v>
      </c>
      <c r="C321" s="251"/>
      <c r="D321" s="252"/>
      <c r="E321" s="253" t="s">
        <v>161</v>
      </c>
      <c r="F321" s="314" t="s">
        <v>161</v>
      </c>
      <c r="G321" s="254" t="str">
        <f>$G$312</f>
        <v>EARTH</v>
      </c>
      <c r="H321" s="314" t="s">
        <v>161</v>
      </c>
      <c r="I321" s="277"/>
      <c r="J321" s="278" t="str" cm="1">
        <f t="array" ref="J321">INDEX('4.P G-WM'!$E$1:$E$107,MATCH(_xlfn._xlws.FILTER(E321:H321,(E321:H321&lt;&gt;"-")*(E321:H321&lt;&gt;"_")),'4.P G-WM'!$D$1:$D$107,0)+0)</f>
        <v>Excavation_A</v>
      </c>
      <c r="K321" s="257" t="str" cm="1">
        <f t="array" ref="K321">INDEX(_xlfn._xlws.FILTER('4.P G-WM'!$F$1:$F$107,('4.P G-WM'!$D$1:$D$107=(_xlfn._xlws.FILTER($E321:$H321,($E321:$H321&lt;&gt;"-")*($E321:$H321&lt;&gt;"_"))))*('4.P G-WM'!$E$1:$E$107=$J321)),1)</f>
        <v>A01ZZ001-00012</v>
      </c>
      <c r="L321" s="257" t="str" cm="1">
        <f t="array" ref="L321">INDEX(_xlfn._xlws.FILTER('4.P G-WM'!$G$1:$G$107,('4.P G-WM'!$D$1:$D$107=(_xlfn._xlws.FILTER($E321:$H321,($E321:$H321&lt;&gt;"-")*($E321:$H321&lt;&gt;"_"))))*('4.P G-WM'!$E$1:$E$107=$J321)),1)</f>
        <v xml:space="preserve">A01ZZ001-00012 Earth Work - Excavation Soil, Mech.      Mech. Excavation Above GWL </v>
      </c>
      <c r="M321" s="257" cm="1">
        <f t="array" ref="M321">INDEX(_xlfn._xlws.FILTER('4.P G-WM'!$H$1:$H$107,('4.P G-WM'!$D$1:$D$107=(_xlfn._xlws.FILTER($E321:$H321,($E321:$H321&lt;&gt;"-")*($E321:$H321&lt;&gt;"_"))))*('4.P G-WM'!$E$1:$E$107=$J321)),1)</f>
        <v>0</v>
      </c>
      <c r="N321" s="257" t="str" cm="1">
        <f t="array" ref="N321">INDEX(_xlfn._xlws.FILTER('4.P G-WM'!$I$1:$I$107,('4.P G-WM'!$D$1:$D$107=(_xlfn._xlws.FILTER($E321:$H321,($E321:$H321&lt;&gt;"-")*($E321:$H321&lt;&gt;"_"))))*('4.P G-WM'!$E$1:$E$107=$J321)),1)</f>
        <v>M3</v>
      </c>
      <c r="O321" s="258"/>
      <c r="P321" s="259" t="str" cm="1">
        <f t="array" ref="P321">INDEX('3.S Family'!$L$1:$AH$200,MIN(IF(('3.S Family'!$L$1:$L$200=$P$312),ROW('3.S Family'!$L$1:$L$200))),MATCH($J321,'3.S Family'!$36:$36,0)-11)</f>
        <v>=Exca</v>
      </c>
      <c r="Q321" s="260"/>
      <c r="R321" s="69"/>
    </row>
    <row r="322" spans="1:18" ht="30" customHeight="1" outlineLevel="1">
      <c r="A322" s="285"/>
      <c r="B322" s="36" t="b">
        <f t="shared" si="47"/>
        <v>0</v>
      </c>
      <c r="C322" s="251"/>
      <c r="D322" s="252"/>
      <c r="E322" s="253" t="s">
        <v>161</v>
      </c>
      <c r="F322" s="314" t="s">
        <v>161</v>
      </c>
      <c r="G322" s="254" t="str">
        <f>$G$312</f>
        <v>EARTH</v>
      </c>
      <c r="H322" s="314" t="s">
        <v>161</v>
      </c>
      <c r="I322" s="277"/>
      <c r="J322" s="278" t="str" cm="1">
        <f t="array" ref="J322">INDEX('4.P G-WM'!$E$1:$E$107,MATCH(_xlfn._xlws.FILTER(E322:H322,(E322:H322&lt;&gt;"-")*(E322:H322&lt;&gt;"_")),'4.P G-WM'!$D$1:$D$107,0)+1)</f>
        <v>Excavation_B</v>
      </c>
      <c r="K322" s="257" t="str" cm="1">
        <f t="array" ref="K322">INDEX(_xlfn._xlws.FILTER('4.P G-WM'!$F$1:$F$107,('4.P G-WM'!$D$1:$D$107=(_xlfn._xlws.FILTER($E322:$H322,($E322:$H322&lt;&gt;"-")*($E322:$H322&lt;&gt;"_"))))*('4.P G-WM'!$E$1:$E$107=$J322)),1)</f>
        <v>A01ZZ001-00013</v>
      </c>
      <c r="L322" s="257" t="str" cm="1">
        <f t="array" ref="L322">INDEX(_xlfn._xlws.FILTER('4.P G-WM'!$G$1:$G$107,('4.P G-WM'!$D$1:$D$107=(_xlfn._xlws.FILTER($E322:$H322,($E322:$H322&lt;&gt;"-")*($E322:$H322&lt;&gt;"_"))))*('4.P G-WM'!$E$1:$E$107=$J322)),1)</f>
        <v xml:space="preserve">A01ZZ001-00013 Earth Work - Excavation Soil, Mech.      Mech. Excavation Below GWL </v>
      </c>
      <c r="M322" s="257" cm="1">
        <f t="array" ref="M322">INDEX(_xlfn._xlws.FILTER('4.P G-WM'!$H$1:$H$107,('4.P G-WM'!$D$1:$D$107=(_xlfn._xlws.FILTER($E322:$H322,($E322:$H322&lt;&gt;"-")*($E322:$H322&lt;&gt;"_"))))*('4.P G-WM'!$E$1:$E$107=$J322)),1)</f>
        <v>0</v>
      </c>
      <c r="N322" s="257" t="str" cm="1">
        <f t="array" ref="N322">INDEX(_xlfn._xlws.FILTER('4.P G-WM'!$I$1:$I$107,('4.P G-WM'!$D$1:$D$107=(_xlfn._xlws.FILTER($E322:$H322,($E322:$H322&lt;&gt;"-")*($E322:$H322&lt;&gt;"_"))))*('4.P G-WM'!$E$1:$E$107=$J322)),1)</f>
        <v>M3</v>
      </c>
      <c r="O322" s="258"/>
      <c r="P322" s="259" t="str" cm="1">
        <f t="array" ref="P322">INDEX('3.S Family'!$L$1:$AH$200,MIN(IF(('3.S Family'!$L$1:$L$200=$P$312),ROW('3.S Family'!$L$1:$L$200))),MATCH($J322,'3.S Family'!$36:$36,0)-11)</f>
        <v>=Exca</v>
      </c>
      <c r="Q322" s="260"/>
      <c r="R322" s="69"/>
    </row>
    <row r="323" spans="1:18" ht="30" customHeight="1" outlineLevel="1">
      <c r="A323" s="285"/>
      <c r="B323" s="36" t="b">
        <f t="shared" si="47"/>
        <v>0</v>
      </c>
      <c r="C323" s="251"/>
      <c r="D323" s="252"/>
      <c r="E323" s="253" t="s">
        <v>161</v>
      </c>
      <c r="F323" s="314" t="s">
        <v>161</v>
      </c>
      <c r="G323" s="254" t="str">
        <f>$G$312</f>
        <v>EARTH</v>
      </c>
      <c r="H323" s="314" t="s">
        <v>161</v>
      </c>
      <c r="I323" s="277"/>
      <c r="J323" s="278" t="str" cm="1">
        <f t="array" ref="J323">INDEX('4.P G-WM'!$E$1:$E$107,MATCH(_xlfn._xlws.FILTER(E323:H323,(E323:H323&lt;&gt;"-")*(E323:H323&lt;&gt;"_")),'4.P G-WM'!$D$1:$D$107,0)+2)</f>
        <v>Backfilling_A</v>
      </c>
      <c r="K323" s="257" t="str" cm="1">
        <f t="array" ref="K323">INDEX(_xlfn._xlws.FILTER('4.P G-WM'!$F$1:$F$107,('4.P G-WM'!$D$1:$D$107=(_xlfn._xlws.FILTER($E323:$H323,($E323:$H323&lt;&gt;"-")*($E323:$H323&lt;&gt;"_"))))*('4.P G-WM'!$E$1:$E$107=$J323)),1)</f>
        <v>A01ZZ003-00001</v>
      </c>
      <c r="L323" s="257" t="str" cm="1">
        <f t="array" ref="L323">INDEX(_xlfn._xlws.FILTER('4.P G-WM'!$G$1:$G$107,('4.P G-WM'!$D$1:$D$107=(_xlfn._xlws.FILTER($E323:$H323,($E323:$H323&lt;&gt;"-")*($E323:$H323&lt;&gt;"_"))))*('4.P G-WM'!$E$1:$E$107=$J323)),1)</f>
        <v xml:space="preserve">A01ZZ003-00001 Earth Work - Backfill Re-use, Soil       </v>
      </c>
      <c r="M323" s="257" cm="1">
        <f t="array" ref="M323">INDEX(_xlfn._xlws.FILTER('4.P G-WM'!$H$1:$H$107,('4.P G-WM'!$D$1:$D$107=(_xlfn._xlws.FILTER($E323:$H323,($E323:$H323&lt;&gt;"-")*($E323:$H323&lt;&gt;"_"))))*('4.P G-WM'!$E$1:$E$107=$J323)),1)</f>
        <v>0</v>
      </c>
      <c r="N323" s="257" t="str" cm="1">
        <f t="array" ref="N323">INDEX(_xlfn._xlws.FILTER('4.P G-WM'!$I$1:$I$107,('4.P G-WM'!$D$1:$D$107=(_xlfn._xlws.FILTER($E323:$H323,($E323:$H323&lt;&gt;"-")*($E323:$H323&lt;&gt;"_"))))*('4.P G-WM'!$E$1:$E$107=$J323)),1)</f>
        <v>M3</v>
      </c>
      <c r="O323" s="258"/>
      <c r="P323" s="259" t="str" cm="1">
        <f t="array" ref="P323">INDEX('3.S Family'!$L$1:$AH$200,MIN(IF(('3.S Family'!$L$1:$L$200=$P$312),ROW('3.S Family'!$L$1:$L$200))),MATCH($J323,'3.S Family'!$36:$36,0)-11)</f>
        <v>=Back</v>
      </c>
      <c r="Q323" s="260"/>
      <c r="R323" s="69"/>
    </row>
    <row r="324" spans="1:18" ht="30" customHeight="1" outlineLevel="1">
      <c r="A324" s="285"/>
      <c r="B324" s="36" t="b">
        <f t="shared" si="47"/>
        <v>0</v>
      </c>
      <c r="C324" s="251"/>
      <c r="D324" s="252"/>
      <c r="E324" s="253" t="s">
        <v>161</v>
      </c>
      <c r="F324" s="314" t="s">
        <v>161</v>
      </c>
      <c r="G324" s="254" t="str">
        <f>$G$312</f>
        <v>EARTH</v>
      </c>
      <c r="H324" s="314" t="s">
        <v>161</v>
      </c>
      <c r="I324" s="277"/>
      <c r="J324" s="278" t="str" cm="1">
        <f t="array" ref="J324">INDEX('4.P G-WM'!$E$1:$E$107,MATCH(_xlfn._xlws.FILTER(E324:H324,(E324:H324&lt;&gt;"-")*(E324:H324&lt;&gt;"_")),'4.P G-WM'!$D$1:$D$107,0)+3)</f>
        <v>Backfilling_B</v>
      </c>
      <c r="K324" s="257" t="str" cm="1">
        <f t="array" ref="K324">INDEX(_xlfn._xlws.FILTER('4.P G-WM'!$F$1:$F$107,('4.P G-WM'!$D$1:$D$107=(_xlfn._xlws.FILTER($E324:$H324,($E324:$H324&lt;&gt;"-")*($E324:$H324&lt;&gt;"_"))))*('4.P G-WM'!$E$1:$E$107=$J324)),1)</f>
        <v>A01ZZ003-00003</v>
      </c>
      <c r="L324" s="257" t="str" cm="1">
        <f t="array" ref="L324">INDEX(_xlfn._xlws.FILTER('4.P G-WM'!$G$1:$G$107,('4.P G-WM'!$D$1:$D$107=(_xlfn._xlws.FILTER($E324:$H324,($E324:$H324&lt;&gt;"-")*($E324:$H324&lt;&gt;"_"))))*('4.P G-WM'!$E$1:$E$107=$J324)),1)</f>
        <v xml:space="preserve">A01ZZ003-00003 Earth Work - Backfill Purchased, Soil       </v>
      </c>
      <c r="M324" s="257" cm="1">
        <f t="array" ref="M324">INDEX(_xlfn._xlws.FILTER('4.P G-WM'!$H$1:$H$107,('4.P G-WM'!$D$1:$D$107=(_xlfn._xlws.FILTER($E324:$H324,($E324:$H324&lt;&gt;"-")*($E324:$H324&lt;&gt;"_"))))*('4.P G-WM'!$E$1:$E$107=$J324)),1)</f>
        <v>0</v>
      </c>
      <c r="N324" s="257" t="str" cm="1">
        <f t="array" ref="N324">INDEX(_xlfn._xlws.FILTER('4.P G-WM'!$I$1:$I$107,('4.P G-WM'!$D$1:$D$107=(_xlfn._xlws.FILTER($E324:$H324,($E324:$H324&lt;&gt;"-")*($E324:$H324&lt;&gt;"_"))))*('4.P G-WM'!$E$1:$E$107=$J324)),1)</f>
        <v>M3</v>
      </c>
      <c r="O324" s="258"/>
      <c r="P324" s="259" t="str" cm="1">
        <f t="array" ref="P324">INDEX('3.S Family'!$L$1:$AH$200,MIN(IF(('3.S Family'!$L$1:$L$200=$P$312),ROW('3.S Family'!$L$1:$L$200))),MATCH($J324,'3.S Family'!$36:$36,0)-11)</f>
        <v>=Back</v>
      </c>
      <c r="Q324" s="260"/>
      <c r="R324" s="69"/>
    </row>
    <row r="325" spans="1:18" ht="30" customHeight="1" outlineLevel="1">
      <c r="A325" s="285"/>
      <c r="B325" s="36" t="b">
        <f t="shared" si="47"/>
        <v>0</v>
      </c>
      <c r="C325" s="251"/>
      <c r="D325" s="252"/>
      <c r="E325" s="253" t="s">
        <v>161</v>
      </c>
      <c r="F325" s="254" t="s">
        <v>161</v>
      </c>
      <c r="G325" s="254" t="s">
        <v>161</v>
      </c>
      <c r="H325" s="314" t="str">
        <f>$H$312</f>
        <v>BASE</v>
      </c>
      <c r="I325" s="277"/>
      <c r="J325" s="278" t="str" cm="1">
        <f t="array" ref="J325">INDEX('4.P G-WM'!$E$1:$E$107,MATCH(_xlfn._xlws.FILTER(E325:H325,(E325:H325&lt;&gt;"-")*(E325:H325&lt;&gt;"_")),'4.P G-WM'!$D$1:$D$107,0)+0)</f>
        <v>Base</v>
      </c>
      <c r="K325" s="257" t="str" cm="1">
        <f t="array" ref="K325">INDEX(_xlfn._xlws.FILTER('4.P G-WM'!$F$1:$F$107,('4.P G-WM'!$D$1:$D$107=(_xlfn._xlws.FILTER($E325:$H325,($E325:$H325&lt;&gt;"-")*($E325:$H325&lt;&gt;"_"))))*('4.P G-WM'!$E$1:$E$107=$J325)),1)</f>
        <v>A01ZZ005-00001</v>
      </c>
      <c r="L325" s="257" t="str" cm="1">
        <f t="array" ref="L325">INDEX(_xlfn._xlws.FILTER('4.P G-WM'!$G$1:$G$107,('4.P G-WM'!$D$1:$D$107=(_xlfn._xlws.FILTER($E325:$H325,($E325:$H325&lt;&gt;"-")*($E325:$H325&lt;&gt;"_"))))*('4.P G-WM'!$E$1:$E$107=$J325)),1)</f>
        <v>A01ZZ005-00001 Earth Work - Base Course        THK≤150mm</v>
      </c>
      <c r="M325" s="257" t="str" cm="1">
        <f t="array" ref="M325">INDEX(_xlfn._xlws.FILTER('4.P G-WM'!$H$1:$H$107,('4.P G-WM'!$D$1:$D$107=(_xlfn._xlws.FILTER($E325:$H325,($E325:$H325&lt;&gt;"-")*($E325:$H325&lt;&gt;"_"))))*('4.P G-WM'!$E$1:$E$107=$J325)),1)</f>
        <v>T=150</v>
      </c>
      <c r="N325" s="257" t="str" cm="1">
        <f t="array" ref="N325">INDEX(_xlfn._xlws.FILTER('4.P G-WM'!$I$1:$I$107,('4.P G-WM'!$D$1:$D$107=(_xlfn._xlws.FILTER($E325:$H325,($E325:$H325&lt;&gt;"-")*($E325:$H325&lt;&gt;"_"))))*('4.P G-WM'!$E$1:$E$107=$J325)),1)</f>
        <v>M2</v>
      </c>
      <c r="O325" s="258"/>
      <c r="P325" s="259" t="str" cm="1">
        <f t="array" ref="P325">INDEX('3.S Family'!$L$1:$AH$200,MIN(IF(('3.S Family'!$L$1:$L$200=$P$312),ROW('3.S Family'!$L$1:$L$200))),MATCH($J325,'3.S Family'!$36:$36,0)-11)</f>
        <v>=(W+2*D1)*(L+2*D1)/10**6</v>
      </c>
      <c r="Q325" s="260"/>
      <c r="R325" s="69"/>
    </row>
    <row r="326" spans="1:18" ht="30" customHeight="1" outlineLevel="1">
      <c r="A326" s="285"/>
      <c r="B326" s="36" t="b">
        <f t="shared" si="47"/>
        <v>0</v>
      </c>
      <c r="C326" s="251"/>
      <c r="D326" s="252"/>
      <c r="E326" s="253" t="s">
        <v>161</v>
      </c>
      <c r="F326" s="254" t="s">
        <v>161</v>
      </c>
      <c r="G326" s="254" t="s">
        <v>771</v>
      </c>
      <c r="H326" s="314" t="str">
        <f>$H$312</f>
        <v>BASE</v>
      </c>
      <c r="I326" s="277"/>
      <c r="J326" s="278" t="str" cm="1">
        <f t="array" ref="J326">INDEX('4.P G-WM'!$E$1:$E$107,MATCH(_xlfn._xlws.FILTER(E326:H326,(E326:H326&lt;&gt;"-")*(E326:H326&lt;&gt;"_")),'4.P G-WM'!$D$1:$D$107,0)+1)</f>
        <v>Sub Base</v>
      </c>
      <c r="K326" s="257" t="str" cm="1">
        <f t="array" ref="K326">INDEX(_xlfn._xlws.FILTER('4.P G-WM'!$F$1:$F$107,('4.P G-WM'!$D$1:$D$107=(_xlfn._xlws.FILTER($E326:$H326,($E326:$H326&lt;&gt;"-")*($E326:$H326&lt;&gt;"_"))))*('4.P G-WM'!$E$1:$E$107=$J326)),1)</f>
        <v>A01ZZ006-00001</v>
      </c>
      <c r="L326" s="257" t="str" cm="1">
        <f t="array" ref="L326">INDEX(_xlfn._xlws.FILTER('4.P G-WM'!$G$1:$G$107,('4.P G-WM'!$D$1:$D$107=(_xlfn._xlws.FILTER($E326:$H326,($E326:$H326&lt;&gt;"-")*($E326:$H326&lt;&gt;"_"))))*('4.P G-WM'!$E$1:$E$107=$J326)),1)</f>
        <v>A01ZZ006-00001 Earth Work - Subbase Course      Including Compaction of Sub-Grade  THK≤150mm</v>
      </c>
      <c r="M326" s="257" t="str" cm="1">
        <f t="array" ref="M326">INDEX(_xlfn._xlws.FILTER('4.P G-WM'!$H$1:$H$107,('4.P G-WM'!$D$1:$D$107=(_xlfn._xlws.FILTER($E326:$H326,($E326:$H326&lt;&gt;"-")*($E326:$H326&lt;&gt;"_"))))*('4.P G-WM'!$E$1:$E$107=$J326)),1)</f>
        <v>T=150</v>
      </c>
      <c r="N326" s="257" t="str" cm="1">
        <f t="array" ref="N326">INDEX(_xlfn._xlws.FILTER('4.P G-WM'!$I$1:$I$107,('4.P G-WM'!$D$1:$D$107=(_xlfn._xlws.FILTER($E326:$H326,($E326:$H326&lt;&gt;"-")*($E326:$H326&lt;&gt;"_"))))*('4.P G-WM'!$E$1:$E$107=$J326)),1)</f>
        <v>M2</v>
      </c>
      <c r="O326" s="258"/>
      <c r="P326" s="259" t="str" cm="1">
        <f t="array" ref="P326">INDEX('3.S Family'!$L$1:$AH$200,MIN(IF(('3.S Family'!$L$1:$L$200=$P$312),ROW('3.S Family'!$L$1:$L$200))),MATCH($J326,'3.S Family'!$36:$36,0)-11)</f>
        <v>=(W+2*D1)*(L+2*D1)/10**6</v>
      </c>
      <c r="Q326" s="260"/>
      <c r="R326" s="69"/>
    </row>
    <row r="327" spans="1:18" ht="30" customHeight="1">
      <c r="A327" s="218" t="s">
        <v>762</v>
      </c>
      <c r="B327" s="218" t="s">
        <v>762</v>
      </c>
      <c r="C327" s="236">
        <v>5.7</v>
      </c>
      <c r="D327" s="267" t="str">
        <f>VLOOKUP($C327,'3.S Family'!$D$7:$L$96,2,FALSE)</f>
        <v>H_SF_AR S18_Ret Fdn</v>
      </c>
      <c r="E327" s="271" t="str">
        <f>VLOOKUP($C327,'3.S Family'!$D$7:$L$96,4,FALSE)</f>
        <v>RC-UG</v>
      </c>
      <c r="F327" s="92" t="str">
        <f>VLOOKUP($C327,'3.S Family'!$D$7:$L$96,5,FALSE)</f>
        <v>UG-PT</v>
      </c>
      <c r="G327" s="92" t="str">
        <f>VLOOKUP($C327,'3.S Family'!$D$7:$L$96,6,FALSE)</f>
        <v>EARTH</v>
      </c>
      <c r="H327" s="92" t="str">
        <f>VLOOKUP($C327,'3.S Family'!$D$7:$L$96,7,FALSE)</f>
        <v>BASE</v>
      </c>
      <c r="I327" s="284" t="str">
        <f>VLOOKUP($C327,'3.S Family'!$D$7:$L$96,8,FALSE)</f>
        <v>-</v>
      </c>
      <c r="J327" s="271"/>
      <c r="K327" s="272"/>
      <c r="L327" s="273" t="str">
        <f>_xlfn.TEXTJOIN(",     ", TRUE, E327:I327)</f>
        <v>RC-UG,     UG-PT,     EARTH,     BASE,     -</v>
      </c>
      <c r="M327" s="92"/>
      <c r="N327" s="92"/>
      <c r="O327" s="274"/>
      <c r="P327" s="92" t="str">
        <f>VLOOKUP($C327,'3.S Family'!$D$7:$L$96,9,FALSE)</f>
        <v>Q5.7</v>
      </c>
      <c r="Q327" s="275"/>
      <c r="R327" s="69"/>
    </row>
    <row r="328" spans="1:18" ht="30" customHeight="1">
      <c r="A328" s="242" t="b">
        <v>1</v>
      </c>
      <c r="B328" s="242" t="b">
        <f>IF(A328=TRUE, TRUE, FALSE)</f>
        <v>1</v>
      </c>
      <c r="C328" s="230"/>
      <c r="D328" s="317" t="s">
        <v>853</v>
      </c>
      <c r="E328" s="244"/>
      <c r="F328" s="245"/>
      <c r="G328" s="245"/>
      <c r="H328" s="245"/>
      <c r="I328" s="246"/>
      <c r="J328" s="244"/>
      <c r="K328" s="247"/>
      <c r="L328" s="248"/>
      <c r="M328" s="245"/>
      <c r="N328" s="245"/>
      <c r="O328" s="249"/>
      <c r="P328" s="245"/>
      <c r="Q328" s="250"/>
      <c r="R328" s="69"/>
    </row>
    <row r="329" spans="1:18" ht="30" customHeight="1" outlineLevel="1">
      <c r="A329" s="285"/>
      <c r="B329" s="36" t="b">
        <f>IF(B$328=TRUE, TRUE, FALSE)</f>
        <v>1</v>
      </c>
      <c r="C329" s="251"/>
      <c r="D329" s="252"/>
      <c r="E329" s="253" t="str">
        <f>$E$327</f>
        <v>RC-UG</v>
      </c>
      <c r="F329" s="314" t="s">
        <v>161</v>
      </c>
      <c r="G329" s="314" t="s">
        <v>161</v>
      </c>
      <c r="H329" s="314" t="s">
        <v>161</v>
      </c>
      <c r="I329" s="277"/>
      <c r="J329" s="278" t="str" cm="1">
        <f t="array" ref="J329">INDEX('4.P G-WM'!$E$1:$E$107,MATCH(_xlfn._xlws.FILTER(E329:H329,(E329:H329&lt;&gt;"-")*(E329:H329&lt;&gt;"_")),'4.P G-WM'!$D$1:$D$107,0)+0)</f>
        <v>Concrete</v>
      </c>
      <c r="K329" s="257" t="str" cm="1">
        <f t="array" ref="K329">INDEX(_xlfn._xlws.FILTER('4.P G-WM'!$F$1:$F$107,('4.P G-WM'!$D$1:$D$107=(_xlfn._xlws.FILTER($E329:$H329,($E329:$H329&lt;&gt;"-")*($E329:$H329&lt;&gt;"_"))))*('4.P G-WM'!$E$1:$E$107=$J329)),1)</f>
        <v>A03AD032-00018</v>
      </c>
      <c r="L329" s="257" t="str" cm="1">
        <f t="array" ref="L329">INDEX(_xlfn._xlws.FILTER('4.P G-WM'!$G$1:$G$107,('4.P G-WM'!$D$1:$D$107=(_xlfn._xlws.FILTER($E329:$H329,($E329:$H329&lt;&gt;"-")*($E329:$H329&lt;&gt;"_"))))*('4.P G-WM'!$E$1:$E$107=$J329)),1)</f>
        <v xml:space="preserve">A03AD032-00018 Concrete Work Substructure Work Structural Concrete  Cement Type-5 35MPa ≤ F'c (Cylinder Strength)      </v>
      </c>
      <c r="M329" s="257" t="str" cm="1">
        <f t="array" ref="M329">INDEX(_xlfn._xlws.FILTER('4.P G-WM'!$H$1:$H$107,('4.P G-WM'!$D$1:$D$107=(_xlfn._xlws.FILTER($E329:$H329,($E329:$H329&lt;&gt;"-")*($E329:$H329&lt;&gt;"_"))))*('4.P G-WM'!$E$1:$E$107=$J329)),1)</f>
        <v>35MPa</v>
      </c>
      <c r="N329" s="257" t="str" cm="1">
        <f t="array" ref="N329">INDEX(_xlfn._xlws.FILTER('4.P G-WM'!$I$1:$I$107,('4.P G-WM'!$D$1:$D$107=(_xlfn._xlws.FILTER($E329:$H329,($E329:$H329&lt;&gt;"-")*($E329:$H329&lt;&gt;"_"))))*('4.P G-WM'!$E$1:$E$107=$J329)),1)</f>
        <v>M3</v>
      </c>
      <c r="O329" s="258">
        <v>127.63500000000001</v>
      </c>
      <c r="P329" s="259" t="str" cm="1">
        <f t="array" ref="P329">INDEX('3.S Family'!$L$1:$AH$200,MIN(IF(('3.S Family'!$L$1:$L$200=$P$327),ROW('3.S Family'!$L$1:$L$200))),MATCH($J329,'3.S Family'!$36:$36,0)-11)</f>
        <v>=V</v>
      </c>
      <c r="Q329" s="260"/>
      <c r="R329" s="69"/>
    </row>
    <row r="330" spans="1:18" ht="30" customHeight="1" outlineLevel="1">
      <c r="A330" s="285"/>
      <c r="B330" s="36" t="b">
        <f t="shared" ref="B330:B333" si="50">IF(B$328=TRUE, TRUE, FALSE)</f>
        <v>1</v>
      </c>
      <c r="C330" s="251"/>
      <c r="D330" s="252"/>
      <c r="E330" s="253" t="str">
        <f>$E$327</f>
        <v>RC-UG</v>
      </c>
      <c r="F330" s="314" t="s">
        <v>161</v>
      </c>
      <c r="G330" s="314" t="s">
        <v>161</v>
      </c>
      <c r="H330" s="314" t="s">
        <v>161</v>
      </c>
      <c r="I330" s="277"/>
      <c r="J330" s="278" t="str" cm="1">
        <f t="array" ref="J330">INDEX('4.P G-WM'!$E$1:$E$107,MATCH(_xlfn._xlws.FILTER(E330:H330,(E330:H330&lt;&gt;"-")*(E330:H330&lt;&gt;"_")),'4.P G-WM'!$D$1:$D$107,0)+1)</f>
        <v>Form1</v>
      </c>
      <c r="K330" s="257" t="str" cm="1">
        <f t="array" ref="K330">INDEX(_xlfn._xlws.FILTER('4.P G-WM'!$F$1:$F$107,('4.P G-WM'!$D$1:$D$107=(_xlfn._xlws.FILTER($E330:$H330,($E330:$H330&lt;&gt;"-")*($E330:$H330&lt;&gt;"_"))))*('4.P G-WM'!$E$1:$E$107=$J330)),1)</f>
        <v>A03AD035-00001</v>
      </c>
      <c r="L330" s="257"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7" cm="1">
        <f t="array" ref="M330">INDEX(_xlfn._xlws.FILTER('4.P G-WM'!$H$1:$H$107,('4.P G-WM'!$D$1:$D$107=(_xlfn._xlws.FILTER($E330:$H330,($E330:$H330&lt;&gt;"-")*($E330:$H330&lt;&gt;"_"))))*('4.P G-WM'!$E$1:$E$107=$J330)),1)</f>
        <v>0</v>
      </c>
      <c r="N330" s="257" t="str" cm="1">
        <f t="array" ref="N330">INDEX(_xlfn._xlws.FILTER('4.P G-WM'!$I$1:$I$107,('4.P G-WM'!$D$1:$D$107=(_xlfn._xlws.FILTER($E330:$H330,($E330:$H330&lt;&gt;"-")*($E330:$H330&lt;&gt;"_"))))*('4.P G-WM'!$E$1:$E$107=$J330)),1)</f>
        <v>M2</v>
      </c>
      <c r="O330" s="258">
        <v>176.2</v>
      </c>
      <c r="P330" s="259" t="str" cm="1">
        <f t="array" ref="P330">INDEX('3.S Family'!$L$1:$AH$200,MIN(IF(('3.S Family'!$L$1:$L$200=$P$327),ROW('3.S Family'!$L$1:$L$200))),MATCH($J330,'3.S Family'!$36:$36,0)-11)</f>
        <v>=2*(W+D)*T/10**6</v>
      </c>
      <c r="Q330" s="260"/>
      <c r="R330" s="69"/>
    </row>
    <row r="331" spans="1:18" ht="30" customHeight="1" outlineLevel="1">
      <c r="A331" s="285"/>
      <c r="B331" s="36" t="b">
        <f t="shared" si="50"/>
        <v>1</v>
      </c>
      <c r="C331" s="251"/>
      <c r="D331" s="252"/>
      <c r="E331" s="253" t="str">
        <f>$E$327</f>
        <v>RC-UG</v>
      </c>
      <c r="F331" s="314" t="s">
        <v>161</v>
      </c>
      <c r="G331" s="314" t="s">
        <v>161</v>
      </c>
      <c r="H331" s="314" t="s">
        <v>161</v>
      </c>
      <c r="I331" s="277"/>
      <c r="J331" s="278" t="str" cm="1">
        <f t="array" ref="J331">INDEX('4.P G-WM'!$E$1:$E$107,MATCH(_xlfn._xlws.FILTER(E331:H331,(E331:H331&lt;&gt;"-")*(E331:H331&lt;&gt;"_")),'4.P G-WM'!$D$1:$D$107,0)+2)</f>
        <v>Rebar</v>
      </c>
      <c r="K331" s="257" t="str" cm="1">
        <f t="array" ref="K331">INDEX(_xlfn._xlws.FILTER('4.P G-WM'!$F$1:$F$107,('4.P G-WM'!$D$1:$D$107=(_xlfn._xlws.FILTER($E331:$H331,($E331:$H331&lt;&gt;"-")*($E331:$H331&lt;&gt;"_"))))*('4.P G-WM'!$E$1:$E$107=$J331)),1)</f>
        <v>A03AD037-00002</v>
      </c>
      <c r="L331" s="257" t="str" cm="1">
        <f t="array" ref="L331">INDEX(_xlfn._xlws.FILTER('4.P G-WM'!$G$1:$G$107,('4.P G-WM'!$D$1:$D$107=(_xlfn._xlws.FILTER($E331:$H331,($E331:$H331&lt;&gt;"-")*($E331:$H331&lt;&gt;"_"))))*('4.P G-WM'!$E$1:$E$107=$J331)),1)</f>
        <v xml:space="preserve">A03AD037-00002 Concrete Work Substructure Work Rebar Work Deformed Bar (Non-Coat.)  400MPa&lt;Fy≤470MPa     </v>
      </c>
      <c r="M331" s="257" t="str" cm="1">
        <f t="array" ref="M331">INDEX(_xlfn._xlws.FILTER('4.P G-WM'!$H$1:$H$107,('4.P G-WM'!$D$1:$D$107=(_xlfn._xlws.FILTER($E331:$H331,($E331:$H331&lt;&gt;"-")*($E331:$H331&lt;&gt;"_"))))*('4.P G-WM'!$E$1:$E$107=$J331)),1)</f>
        <v>420MPa</v>
      </c>
      <c r="N331" s="257" t="str" cm="1">
        <f t="array" ref="N331">INDEX(_xlfn._xlws.FILTER('4.P G-WM'!$I$1:$I$107,('4.P G-WM'!$D$1:$D$107=(_xlfn._xlws.FILTER($E331:$H331,($E331:$H331&lt;&gt;"-")*($E331:$H331&lt;&gt;"_"))))*('4.P G-WM'!$E$1:$E$107=$J331)),1)</f>
        <v>TON</v>
      </c>
      <c r="O331" s="258">
        <v>15.3162</v>
      </c>
      <c r="P331" s="259" t="str" cm="1">
        <f t="array" ref="P331">INDEX('3.S Family'!$L$1:$AH$200,MIN(IF(('3.S Family'!$L$1:$L$200=$P$327),ROW('3.S Family'!$L$1:$L$200))),MATCH($J331,'3.S Family'!$36:$36,0)-11)</f>
        <v>=V*RE</v>
      </c>
      <c r="Q331" s="260"/>
      <c r="R331" s="69"/>
    </row>
    <row r="332" spans="1:18" ht="30" customHeight="1" outlineLevel="1">
      <c r="A332" s="285"/>
      <c r="B332" s="36" t="b">
        <f t="shared" si="50"/>
        <v>1</v>
      </c>
      <c r="C332" s="251"/>
      <c r="D332" s="252"/>
      <c r="E332" s="253" t="str">
        <f>$E$327</f>
        <v>RC-UG</v>
      </c>
      <c r="F332" s="314" t="s">
        <v>161</v>
      </c>
      <c r="G332" s="314" t="s">
        <v>161</v>
      </c>
      <c r="H332" s="314" t="s">
        <v>161</v>
      </c>
      <c r="I332" s="277"/>
      <c r="J332" s="278" t="str" cm="1">
        <f t="array" ref="J332">INDEX('4.P G-WM'!$E$1:$E$107,MATCH(_xlfn._xlws.FILTER(E332:H332,(E332:H332&lt;&gt;"-")*(E332:H332&lt;&gt;"_")),'4.P G-WM'!$D$1:$D$107,0)+3)</f>
        <v>Lean</v>
      </c>
      <c r="K332" s="257" t="str" cm="1">
        <f t="array" ref="K332">INDEX(_xlfn._xlws.FILTER('4.P G-WM'!$F$1:$F$107,('4.P G-WM'!$D$1:$D$107=(_xlfn._xlws.FILTER($E332:$H332,($E332:$H332&lt;&gt;"-")*($E332:$H332&lt;&gt;"_"))))*('4.P G-WM'!$E$1:$E$107=$J332)),1)</f>
        <v>A03AD034-00013</v>
      </c>
      <c r="L332" s="257"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7" t="str" cm="1">
        <f t="array" ref="M332">INDEX(_xlfn._xlws.FILTER('4.P G-WM'!$H$1:$H$107,('4.P G-WM'!$D$1:$D$107=(_xlfn._xlws.FILTER($E332:$H332,($E332:$H332&lt;&gt;"-")*($E332:$H332&lt;&gt;"_"))))*('4.P G-WM'!$E$1:$E$107=$J332)),1)</f>
        <v>14MPa</v>
      </c>
      <c r="N332" s="257" t="str" cm="1">
        <f t="array" ref="N332">INDEX(_xlfn._xlws.FILTER('4.P G-WM'!$I$1:$I$107,('4.P G-WM'!$D$1:$D$107=(_xlfn._xlws.FILTER($E332:$H332,($E332:$H332&lt;&gt;"-")*($E332:$H332&lt;&gt;"_"))))*('4.P G-WM'!$E$1:$E$107=$J332)),1)</f>
        <v>M3</v>
      </c>
      <c r="O332" s="258">
        <v>12.765262062</v>
      </c>
      <c r="P332" s="259" t="str" cm="1">
        <f t="array" ref="P332">INDEX('3.S Family'!$L$1:$AH$200,MIN(IF(('3.S Family'!$L$1:$L$200=$P$327),ROW('3.S Family'!$L$1:$L$200))),MATCH($J332,'3.S Family'!$36:$36,0)-11)</f>
        <v>=(W+2*D1)*(D+2*D1)*C1/10**9</v>
      </c>
      <c r="Q332" s="260"/>
      <c r="R332" s="69"/>
    </row>
    <row r="333" spans="1:18" ht="30" customHeight="1" outlineLevel="1">
      <c r="A333" s="285"/>
      <c r="B333" s="36" t="b">
        <f t="shared" si="50"/>
        <v>1</v>
      </c>
      <c r="C333" s="251"/>
      <c r="D333" s="252"/>
      <c r="E333" s="253" t="s">
        <v>161</v>
      </c>
      <c r="F333" s="254" t="str">
        <f>$F$327</f>
        <v>UG-PT</v>
      </c>
      <c r="G333" s="314" t="s">
        <v>161</v>
      </c>
      <c r="H333" s="314" t="s">
        <v>161</v>
      </c>
      <c r="I333" s="277"/>
      <c r="J333" s="278" t="str" cm="1">
        <f t="array" ref="J333">INDEX('4.P G-WM'!$E$1:$E$107,MATCH(_xlfn._xlws.FILTER(E333:H333,(E333:H333&lt;&gt;"-")*(E333:H333&lt;&gt;"_")),'4.P G-WM'!$D$1:$D$107,0)+0)</f>
        <v>UG Coating</v>
      </c>
      <c r="K333" s="257" t="str" cm="1">
        <f t="array" ref="K333">INDEX(_xlfn._xlws.FILTER('4.P G-WM'!$F$1:$F$107,('4.P G-WM'!$D$1:$D$107=(_xlfn._xlws.FILTER($E333:$H333,($E333:$H333&lt;&gt;"-")*($E333:$H333&lt;&gt;"_"))))*('4.P G-WM'!$E$1:$E$107=$J333)),1)</f>
        <v>A03AH056-00001</v>
      </c>
      <c r="L333" s="257" t="str" cm="1">
        <f t="array" ref="L333">INDEX(_xlfn._xlws.FILTER('4.P G-WM'!$G$1:$G$107,('4.P G-WM'!$D$1:$D$107=(_xlfn._xlws.FILTER($E333:$H333,($E333:$H333&lt;&gt;"-")*($E333:$H333&lt;&gt;"_"))))*('4.P G-WM'!$E$1:$E$107=$J333)),1)</f>
        <v xml:space="preserve">A03AH056-00001 Concrete Work Concrete Protective Coating (U/G) Bitumen/Bituminous/Asphalt Coating        </v>
      </c>
      <c r="M333" s="257" cm="1">
        <f t="array" ref="M333">INDEX(_xlfn._xlws.FILTER('4.P G-WM'!$H$1:$H$107,('4.P G-WM'!$D$1:$D$107=(_xlfn._xlws.FILTER($E333:$H333,($E333:$H333&lt;&gt;"-")*($E333:$H333&lt;&gt;"_"))))*('4.P G-WM'!$E$1:$E$107=$J333)),1)</f>
        <v>0</v>
      </c>
      <c r="N333" s="257" t="str" cm="1">
        <f t="array" ref="N333">INDEX(_xlfn._xlws.FILTER('4.P G-WM'!$I$1:$I$107,('4.P G-WM'!$D$1:$D$107=(_xlfn._xlws.FILTER($E333:$H333,($E333:$H333&lt;&gt;"-")*($E333:$H333&lt;&gt;"_"))))*('4.P G-WM'!$E$1:$E$107=$J333)),1)</f>
        <v>M2</v>
      </c>
      <c r="O333" s="258">
        <v>0</v>
      </c>
      <c r="P333" s="259" t="str" cm="1">
        <f t="array" ref="P333">INDEX('3.S Family'!$L$1:$AH$200,MIN(IF(('3.S Family'!$L$1:$L$200=$P$327),ROW('3.S Family'!$L$1:$L$200))),MATCH($J333,'3.S Family'!$36:$36,0)-11)</f>
        <v>=(2*(W+D)*T+2*(W*D))/10**6</v>
      </c>
      <c r="Q333" s="260"/>
      <c r="R333" s="69"/>
    </row>
    <row r="334" spans="1:18" ht="30" customHeight="1" outlineLevel="1">
      <c r="A334" s="285"/>
      <c r="C334" s="251"/>
      <c r="D334" s="252"/>
      <c r="E334" s="253" t="s">
        <v>161</v>
      </c>
      <c r="F334" s="254" t="str">
        <f>$F$327</f>
        <v>UG-PT</v>
      </c>
      <c r="G334" s="314" t="s">
        <v>161</v>
      </c>
      <c r="H334" s="314" t="s">
        <v>161</v>
      </c>
      <c r="I334" s="277"/>
      <c r="J334" s="278" t="str" cm="1">
        <f t="array" ref="J334">INDEX('4.P G-WM'!$E$1:$E$107,MATCH(_xlfn._xlws.FILTER(E334:H334,(E334:H334&lt;&gt;"-")*(E334:H334&lt;&gt;"_")),'4.P G-WM'!$D$1:$D$107,0)+1)</f>
        <v>Membrane</v>
      </c>
      <c r="K334" s="257" t="str" cm="1">
        <f t="array" ref="K334">INDEX(_xlfn._xlws.FILTER('4.P G-WM'!$F$1:$F$107,('4.P G-WM'!$D$1:$D$107=(_xlfn._xlws.FILTER($E334:$H334,($E334:$H334&lt;&gt;"-")*($E334:$H334&lt;&gt;"_"))))*('4.P G-WM'!$E$1:$E$107=$J334)),1)</f>
        <v>A03AH059-00001</v>
      </c>
      <c r="L334" s="257"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7" cm="1">
        <f t="array" ref="M334">INDEX(_xlfn._xlws.FILTER('4.P G-WM'!$H$1:$H$107,('4.P G-WM'!$D$1:$D$107=(_xlfn._xlws.FILTER($E334:$H334,($E334:$H334&lt;&gt;"-")*($E334:$H334&lt;&gt;"_"))))*('4.P G-WM'!$E$1:$E$107=$J334)),1)</f>
        <v>0</v>
      </c>
      <c r="N334" s="257" t="str" cm="1">
        <f t="array" ref="N334">INDEX(_xlfn._xlws.FILTER('4.P G-WM'!$I$1:$I$107,('4.P G-WM'!$D$1:$D$107=(_xlfn._xlws.FILTER($E334:$H334,($E334:$H334&lt;&gt;"-")*($E334:$H334&lt;&gt;"_"))))*('4.P G-WM'!$E$1:$E$107=$J334)),1)</f>
        <v>M2</v>
      </c>
      <c r="O334" s="258"/>
      <c r="P334" s="259" t="str" cm="1">
        <f t="array" ref="P334">INDEX('3.S Family'!$L$1:$AH$200,MIN(IF(('3.S Family'!$L$1:$L$200=$P$327),ROW('3.S Family'!$L$1:$L$200))),MATCH($J334,'3.S Family'!$36:$36,0)-11)</f>
        <v>=(2*(W+D)*T+2*(W*D))/10**6</v>
      </c>
      <c r="Q334" s="260"/>
      <c r="R334" s="69"/>
    </row>
    <row r="335" spans="1:18" ht="30" customHeight="1" outlineLevel="1">
      <c r="A335" s="285"/>
      <c r="C335" s="251"/>
      <c r="D335" s="252"/>
      <c r="E335" s="253" t="s">
        <v>161</v>
      </c>
      <c r="F335" s="254" t="str">
        <f>$F$327</f>
        <v>UG-PT</v>
      </c>
      <c r="G335" s="314" t="s">
        <v>161</v>
      </c>
      <c r="H335" s="314" t="s">
        <v>161</v>
      </c>
      <c r="I335" s="277"/>
      <c r="J335" s="278" t="str" cm="1">
        <f t="array" ref="J335">INDEX('4.P G-WM'!$E$1:$E$107,MATCH(_xlfn._xlws.FILTER(E335:H335,(E335:H335&lt;&gt;"-")*(E335:H335&lt;&gt;"_")),'4.P G-WM'!$D$1:$D$107,0)+2)</f>
        <v>Protection Board</v>
      </c>
      <c r="K335" s="257" t="str" cm="1">
        <f t="array" ref="K335">INDEX(_xlfn._xlws.FILTER('4.P G-WM'!$F$1:$F$107,('4.P G-WM'!$D$1:$D$107=(_xlfn._xlws.FILTER($E335:$H335,($E335:$H335&lt;&gt;"-")*($E335:$H335&lt;&gt;"_"))))*('4.P G-WM'!$E$1:$E$107=$J335)),1)</f>
        <v>A03AH060-00001</v>
      </c>
      <c r="L335" s="257"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7" cm="1">
        <f t="array" ref="M335">INDEX(_xlfn._xlws.FILTER('4.P G-WM'!$H$1:$H$107,('4.P G-WM'!$D$1:$D$107=(_xlfn._xlws.FILTER($E335:$H335,($E335:$H335&lt;&gt;"-")*($E335:$H335&lt;&gt;"_"))))*('4.P G-WM'!$E$1:$E$107=$J335)),1)</f>
        <v>0</v>
      </c>
      <c r="N335" s="257" t="str" cm="1">
        <f t="array" ref="N335">INDEX(_xlfn._xlws.FILTER('4.P G-WM'!$I$1:$I$107,('4.P G-WM'!$D$1:$D$107=(_xlfn._xlws.FILTER($E335:$H335,($E335:$H335&lt;&gt;"-")*($E335:$H335&lt;&gt;"_"))))*('4.P G-WM'!$E$1:$E$107=$J335)),1)</f>
        <v>M2</v>
      </c>
      <c r="O335" s="258"/>
      <c r="P335" s="259" t="str" cm="1">
        <f t="array" ref="P335">INDEX('3.S Family'!$L$1:$AH$200,MIN(IF(('3.S Family'!$L$1:$L$200=$P$327),ROW('3.S Family'!$L$1:$L$200))),MATCH($J335,'3.S Family'!$36:$36,0)-11)</f>
        <v>=(2*(W+D)*T+2*(W*D))/10**6</v>
      </c>
      <c r="Q335" s="260"/>
      <c r="R335" s="69"/>
    </row>
    <row r="336" spans="1:18" ht="30" customHeight="1" outlineLevel="1">
      <c r="A336" s="285"/>
      <c r="B336" s="36" t="b">
        <f>IF(B$328=TRUE, TRUE, FALSE)</f>
        <v>1</v>
      </c>
      <c r="C336" s="251"/>
      <c r="D336" s="252"/>
      <c r="E336" s="253" t="s">
        <v>161</v>
      </c>
      <c r="F336" s="314" t="s">
        <v>161</v>
      </c>
      <c r="G336" s="254" t="str">
        <f>$G$327</f>
        <v>EARTH</v>
      </c>
      <c r="H336" s="314" t="s">
        <v>161</v>
      </c>
      <c r="I336" s="277"/>
      <c r="J336" s="278" t="str" cm="1">
        <f t="array" ref="J336">INDEX('4.P G-WM'!$E$1:$E$107,MATCH(_xlfn._xlws.FILTER(E336:H336,(E336:H336&lt;&gt;"-")*(E336:H336&lt;&gt;"_")),'4.P G-WM'!$D$1:$D$107,0)+0)</f>
        <v>Excavation_A</v>
      </c>
      <c r="K336" s="257" t="str" cm="1">
        <f t="array" ref="K336">INDEX(_xlfn._xlws.FILTER('4.P G-WM'!$F$1:$F$107,('4.P G-WM'!$D$1:$D$107=(_xlfn._xlws.FILTER($E336:$H336,($E336:$H336&lt;&gt;"-")*($E336:$H336&lt;&gt;"_"))))*('4.P G-WM'!$E$1:$E$107=$J336)),1)</f>
        <v>A01ZZ001-00012</v>
      </c>
      <c r="L336" s="257" t="str" cm="1">
        <f t="array" ref="L336">INDEX(_xlfn._xlws.FILTER('4.P G-WM'!$G$1:$G$107,('4.P G-WM'!$D$1:$D$107=(_xlfn._xlws.FILTER($E336:$H336,($E336:$H336&lt;&gt;"-")*($E336:$H336&lt;&gt;"_"))))*('4.P G-WM'!$E$1:$E$107=$J336)),1)</f>
        <v xml:space="preserve">A01ZZ001-00012 Earth Work - Excavation Soil, Mech.      Mech. Excavation Above GWL </v>
      </c>
      <c r="M336" s="257" cm="1">
        <f t="array" ref="M336">INDEX(_xlfn._xlws.FILTER('4.P G-WM'!$H$1:$H$107,('4.P G-WM'!$D$1:$D$107=(_xlfn._xlws.FILTER($E336:$H336,($E336:$H336&lt;&gt;"-")*($E336:$H336&lt;&gt;"_"))))*('4.P G-WM'!$E$1:$E$107=$J336)),1)</f>
        <v>0</v>
      </c>
      <c r="N336" s="257" t="str" cm="1">
        <f t="array" ref="N336">INDEX(_xlfn._xlws.FILTER('4.P G-WM'!$I$1:$I$107,('4.P G-WM'!$D$1:$D$107=(_xlfn._xlws.FILTER($E336:$H336,($E336:$H336&lt;&gt;"-")*($E336:$H336&lt;&gt;"_"))))*('4.P G-WM'!$E$1:$E$107=$J336)),1)</f>
        <v>M3</v>
      </c>
      <c r="O336" s="258">
        <v>0</v>
      </c>
      <c r="P336" s="259" t="str" cm="1">
        <f t="array" ref="P336">INDEX('3.S Family'!$L$1:$AH$200,MIN(IF(('3.S Family'!$L$1:$L$200=$P$327),ROW('3.S Family'!$L$1:$L$200))),MATCH($J336,'3.S Family'!$36:$36,0)-11)</f>
        <v>=Exca</v>
      </c>
      <c r="Q336" s="260"/>
      <c r="R336" s="69"/>
    </row>
    <row r="337" spans="1:18" ht="30" customHeight="1" outlineLevel="1">
      <c r="A337" s="285"/>
      <c r="C337" s="251"/>
      <c r="D337" s="252"/>
      <c r="E337" s="253" t="s">
        <v>161</v>
      </c>
      <c r="F337" s="314" t="s">
        <v>161</v>
      </c>
      <c r="G337" s="254" t="str">
        <f>$G$327</f>
        <v>EARTH</v>
      </c>
      <c r="H337" s="314" t="s">
        <v>161</v>
      </c>
      <c r="I337" s="277"/>
      <c r="J337" s="278" t="str" cm="1">
        <f t="array" ref="J337">INDEX('4.P G-WM'!$E$1:$E$107,MATCH(_xlfn._xlws.FILTER(E337:H337,(E337:H337&lt;&gt;"-")*(E337:H337&lt;&gt;"_")),'4.P G-WM'!$D$1:$D$107,0)+1)</f>
        <v>Excavation_B</v>
      </c>
      <c r="K337" s="257" t="str" cm="1">
        <f t="array" ref="K337">INDEX(_xlfn._xlws.FILTER('4.P G-WM'!$F$1:$F$107,('4.P G-WM'!$D$1:$D$107=(_xlfn._xlws.FILTER($E337:$H337,($E337:$H337&lt;&gt;"-")*($E337:$H337&lt;&gt;"_"))))*('4.P G-WM'!$E$1:$E$107=$J337)),1)</f>
        <v>A01ZZ001-00013</v>
      </c>
      <c r="L337" s="257" t="str" cm="1">
        <f t="array" ref="L337">INDEX(_xlfn._xlws.FILTER('4.P G-WM'!$G$1:$G$107,('4.P G-WM'!$D$1:$D$107=(_xlfn._xlws.FILTER($E337:$H337,($E337:$H337&lt;&gt;"-")*($E337:$H337&lt;&gt;"_"))))*('4.P G-WM'!$E$1:$E$107=$J337)),1)</f>
        <v xml:space="preserve">A01ZZ001-00013 Earth Work - Excavation Soil, Mech.      Mech. Excavation Below GWL </v>
      </c>
      <c r="M337" s="257" cm="1">
        <f t="array" ref="M337">INDEX(_xlfn._xlws.FILTER('4.P G-WM'!$H$1:$H$107,('4.P G-WM'!$D$1:$D$107=(_xlfn._xlws.FILTER($E337:$H337,($E337:$H337&lt;&gt;"-")*($E337:$H337&lt;&gt;"_"))))*('4.P G-WM'!$E$1:$E$107=$J337)),1)</f>
        <v>0</v>
      </c>
      <c r="N337" s="257" t="str" cm="1">
        <f t="array" ref="N337">INDEX(_xlfn._xlws.FILTER('4.P G-WM'!$I$1:$I$107,('4.P G-WM'!$D$1:$D$107=(_xlfn._xlws.FILTER($E337:$H337,($E337:$H337&lt;&gt;"-")*($E337:$H337&lt;&gt;"_"))))*('4.P G-WM'!$E$1:$E$107=$J337)),1)</f>
        <v>M3</v>
      </c>
      <c r="O337" s="258"/>
      <c r="P337" s="259" t="str" cm="1">
        <f t="array" ref="P337">INDEX('3.S Family'!$L$1:$AH$200,MIN(IF(('3.S Family'!$L$1:$L$200=$P$327),ROW('3.S Family'!$L$1:$L$200))),MATCH($J337,'3.S Family'!$36:$36,0)-11)</f>
        <v>=Exca</v>
      </c>
      <c r="Q337" s="260"/>
      <c r="R337" s="69"/>
    </row>
    <row r="338" spans="1:18" ht="30" customHeight="1" outlineLevel="1">
      <c r="A338" s="285"/>
      <c r="C338" s="251"/>
      <c r="D338" s="252"/>
      <c r="E338" s="253" t="s">
        <v>161</v>
      </c>
      <c r="F338" s="314" t="s">
        <v>161</v>
      </c>
      <c r="G338" s="254" t="str">
        <f>$G$327</f>
        <v>EARTH</v>
      </c>
      <c r="H338" s="314" t="s">
        <v>161</v>
      </c>
      <c r="I338" s="277"/>
      <c r="J338" s="278" t="str" cm="1">
        <f t="array" ref="J338">INDEX('4.P G-WM'!$E$1:$E$107,MATCH(_xlfn._xlws.FILTER(E338:H338,(E338:H338&lt;&gt;"-")*(E338:H338&lt;&gt;"_")),'4.P G-WM'!$D$1:$D$107,0)+2)</f>
        <v>Backfilling_A</v>
      </c>
      <c r="K338" s="257" t="str" cm="1">
        <f t="array" ref="K338">INDEX(_xlfn._xlws.FILTER('4.P G-WM'!$F$1:$F$107,('4.P G-WM'!$D$1:$D$107=(_xlfn._xlws.FILTER($E338:$H338,($E338:$H338&lt;&gt;"-")*($E338:$H338&lt;&gt;"_"))))*('4.P G-WM'!$E$1:$E$107=$J338)),1)</f>
        <v>A01ZZ003-00001</v>
      </c>
      <c r="L338" s="257" t="str" cm="1">
        <f t="array" ref="L338">INDEX(_xlfn._xlws.FILTER('4.P G-WM'!$G$1:$G$107,('4.P G-WM'!$D$1:$D$107=(_xlfn._xlws.FILTER($E338:$H338,($E338:$H338&lt;&gt;"-")*($E338:$H338&lt;&gt;"_"))))*('4.P G-WM'!$E$1:$E$107=$J338)),1)</f>
        <v xml:space="preserve">A01ZZ003-00001 Earth Work - Backfill Re-use, Soil       </v>
      </c>
      <c r="M338" s="257" cm="1">
        <f t="array" ref="M338">INDEX(_xlfn._xlws.FILTER('4.P G-WM'!$H$1:$H$107,('4.P G-WM'!$D$1:$D$107=(_xlfn._xlws.FILTER($E338:$H338,($E338:$H338&lt;&gt;"-")*($E338:$H338&lt;&gt;"_"))))*('4.P G-WM'!$E$1:$E$107=$J338)),1)</f>
        <v>0</v>
      </c>
      <c r="N338" s="257" t="str" cm="1">
        <f t="array" ref="N338">INDEX(_xlfn._xlws.FILTER('4.P G-WM'!$I$1:$I$107,('4.P G-WM'!$D$1:$D$107=(_xlfn._xlws.FILTER($E338:$H338,($E338:$H338&lt;&gt;"-")*($E338:$H338&lt;&gt;"_"))))*('4.P G-WM'!$E$1:$E$107=$J338)),1)</f>
        <v>M3</v>
      </c>
      <c r="O338" s="258"/>
      <c r="P338" s="259" t="str" cm="1">
        <f t="array" ref="P338">INDEX('3.S Family'!$L$1:$AH$200,MIN(IF(('3.S Family'!$L$1:$L$200=$P$327),ROW('3.S Family'!$L$1:$L$200))),MATCH($J338,'3.S Family'!$36:$36,0)-11)</f>
        <v>=Back</v>
      </c>
      <c r="Q338" s="260"/>
      <c r="R338" s="69"/>
    </row>
    <row r="339" spans="1:18" ht="30" customHeight="1" outlineLevel="1">
      <c r="A339" s="285"/>
      <c r="B339" s="36" t="b">
        <f t="shared" ref="B339:B342" si="51">IF(B$328=TRUE, TRUE, FALSE)</f>
        <v>1</v>
      </c>
      <c r="C339" s="251"/>
      <c r="D339" s="252"/>
      <c r="E339" s="253" t="s">
        <v>161</v>
      </c>
      <c r="F339" s="314" t="s">
        <v>161</v>
      </c>
      <c r="G339" s="254" t="str">
        <f>$G$327</f>
        <v>EARTH</v>
      </c>
      <c r="H339" s="314" t="s">
        <v>161</v>
      </c>
      <c r="I339" s="277"/>
      <c r="J339" s="278" t="str" cm="1">
        <f t="array" ref="J339">INDEX('4.P G-WM'!$E$1:$E$107,MATCH(_xlfn._xlws.FILTER(E339:H339,(E339:H339&lt;&gt;"-")*(E339:H339&lt;&gt;"_")),'4.P G-WM'!$D$1:$D$107,0)+3)</f>
        <v>Backfilling_B</v>
      </c>
      <c r="K339" s="257" t="str" cm="1">
        <f t="array" ref="K339">INDEX(_xlfn._xlws.FILTER('4.P G-WM'!$F$1:$F$107,('4.P G-WM'!$D$1:$D$107=(_xlfn._xlws.FILTER($E339:$H339,($E339:$H339&lt;&gt;"-")*($E339:$H339&lt;&gt;"_"))))*('4.P G-WM'!$E$1:$E$107=$J339)),1)</f>
        <v>A01ZZ003-00003</v>
      </c>
      <c r="L339" s="257" t="str" cm="1">
        <f t="array" ref="L339">INDEX(_xlfn._xlws.FILTER('4.P G-WM'!$G$1:$G$107,('4.P G-WM'!$D$1:$D$107=(_xlfn._xlws.FILTER($E339:$H339,($E339:$H339&lt;&gt;"-")*($E339:$H339&lt;&gt;"_"))))*('4.P G-WM'!$E$1:$E$107=$J339)),1)</f>
        <v xml:space="preserve">A01ZZ003-00003 Earth Work - Backfill Purchased, Soil       </v>
      </c>
      <c r="M339" s="257" cm="1">
        <f t="array" ref="M339">INDEX(_xlfn._xlws.FILTER('4.P G-WM'!$H$1:$H$107,('4.P G-WM'!$D$1:$D$107=(_xlfn._xlws.FILTER($E339:$H339,($E339:$H339&lt;&gt;"-")*($E339:$H339&lt;&gt;"_"))))*('4.P G-WM'!$E$1:$E$107=$J339)),1)</f>
        <v>0</v>
      </c>
      <c r="N339" s="257" t="str" cm="1">
        <f t="array" ref="N339">INDEX(_xlfn._xlws.FILTER('4.P G-WM'!$I$1:$I$107,('4.P G-WM'!$D$1:$D$107=(_xlfn._xlws.FILTER($E339:$H339,($E339:$H339&lt;&gt;"-")*($E339:$H339&lt;&gt;"_"))))*('4.P G-WM'!$E$1:$E$107=$J339)),1)</f>
        <v>M3</v>
      </c>
      <c r="O339" s="258">
        <v>0</v>
      </c>
      <c r="P339" s="259" t="str" cm="1">
        <f t="array" ref="P339">INDEX('3.S Family'!$L$1:$AH$200,MIN(IF(('3.S Family'!$L$1:$L$200=$P$327),ROW('3.S Family'!$L$1:$L$200))),MATCH($J339,'3.S Family'!$36:$36,0)-11)</f>
        <v>=Back</v>
      </c>
      <c r="Q339" s="260"/>
      <c r="R339" s="69"/>
    </row>
    <row r="340" spans="1:18" ht="30" customHeight="1" outlineLevel="1">
      <c r="A340" s="285"/>
      <c r="B340" s="36" t="b">
        <f t="shared" si="51"/>
        <v>1</v>
      </c>
      <c r="C340" s="251"/>
      <c r="D340" s="252"/>
      <c r="E340" s="253" t="s">
        <v>161</v>
      </c>
      <c r="F340" s="314" t="s">
        <v>161</v>
      </c>
      <c r="G340" s="254" t="str">
        <f>$G$327</f>
        <v>EARTH</v>
      </c>
      <c r="H340" s="314" t="s">
        <v>161</v>
      </c>
      <c r="I340" s="277"/>
      <c r="J340" s="278" t="str" cm="1">
        <f t="array" ref="J340">INDEX('4.P G-WM'!$E$1:$E$107,MATCH(_xlfn._xlws.FILTER(E340:H340,(E340:H340&lt;&gt;"-")*(E340:H340&lt;&gt;"_")),'4.P G-WM'!$D$1:$D$107,0)+4)</f>
        <v>Disposal</v>
      </c>
      <c r="K340" s="257" t="str" cm="1">
        <f t="array" ref="K340">INDEX(_xlfn._xlws.FILTER('4.P G-WM'!$F$1:$F$107,('4.P G-WM'!$D$1:$D$107=(_xlfn._xlws.FILTER($E340:$H340,($E340:$H340&lt;&gt;"-")*($E340:$H340&lt;&gt;"_"))))*('4.P G-WM'!$E$1:$E$107=$J340)),1)</f>
        <v>A01ZZ004-00001</v>
      </c>
      <c r="L340" s="257" t="str" cm="1">
        <f t="array" ref="L340">INDEX(_xlfn._xlws.FILTER('4.P G-WM'!$G$1:$G$107,('4.P G-WM'!$D$1:$D$107=(_xlfn._xlws.FILTER($E340:$H340,($E340:$H340&lt;&gt;"-")*($E340:$H340&lt;&gt;"_"))))*('4.P G-WM'!$E$1:$E$107=$J340)),1)</f>
        <v xml:space="preserve">A01ZZ004-00001 Earth Work - Disposal Soil       </v>
      </c>
      <c r="M340" s="257" cm="1">
        <f t="array" ref="M340">INDEX(_xlfn._xlws.FILTER('4.P G-WM'!$H$1:$H$107,('4.P G-WM'!$D$1:$D$107=(_xlfn._xlws.FILTER($E340:$H340,($E340:$H340&lt;&gt;"-")*($E340:$H340&lt;&gt;"_"))))*('4.P G-WM'!$E$1:$E$107=$J340)),1)</f>
        <v>0</v>
      </c>
      <c r="N340" s="257" t="str" cm="1">
        <f t="array" ref="N340">INDEX(_xlfn._xlws.FILTER('4.P G-WM'!$I$1:$I$107,('4.P G-WM'!$D$1:$D$107=(_xlfn._xlws.FILTER($E340:$H340,($E340:$H340&lt;&gt;"-")*($E340:$H340&lt;&gt;"_"))))*('4.P G-WM'!$E$1:$E$107=$J340)),1)</f>
        <v>M3</v>
      </c>
      <c r="O340" s="258">
        <v>0</v>
      </c>
      <c r="P340" s="259" t="str" cm="1">
        <f t="array" ref="P340">INDEX('3.S Family'!$L$1:$AH$200,MIN(IF(('3.S Family'!$L$1:$L$200=$P$327),ROW('3.S Family'!$L$1:$L$200))),MATCH($J340,'3.S Family'!$36:$36,0)-11)</f>
        <v>=Disp</v>
      </c>
      <c r="Q340" s="260"/>
      <c r="R340" s="69"/>
    </row>
    <row r="341" spans="1:18" ht="30" customHeight="1" outlineLevel="1">
      <c r="A341" s="285"/>
      <c r="B341" s="36" t="b">
        <f t="shared" si="51"/>
        <v>1</v>
      </c>
      <c r="C341" s="251"/>
      <c r="D341" s="252"/>
      <c r="E341" s="253" t="s">
        <v>161</v>
      </c>
      <c r="F341" s="254" t="s">
        <v>161</v>
      </c>
      <c r="G341" s="254" t="s">
        <v>161</v>
      </c>
      <c r="H341" s="314" t="str">
        <f>$H$327</f>
        <v>BASE</v>
      </c>
      <c r="I341" s="277"/>
      <c r="J341" s="278" t="str" cm="1">
        <f t="array" ref="J341">INDEX('4.P G-WM'!$E$1:$E$107,MATCH(_xlfn._xlws.FILTER(E341:H341,(E341:H341&lt;&gt;"-")*(E341:H341&lt;&gt;"_")),'4.P G-WM'!$D$1:$D$107,0)+0)</f>
        <v>Base</v>
      </c>
      <c r="K341" s="257" t="str" cm="1">
        <f t="array" ref="K341">INDEX(_xlfn._xlws.FILTER('4.P G-WM'!$F$1:$F$107,('4.P G-WM'!$D$1:$D$107=(_xlfn._xlws.FILTER($E341:$H341,($E341:$H341&lt;&gt;"-")*($E341:$H341&lt;&gt;"_"))))*('4.P G-WM'!$E$1:$E$107=$J341)),1)</f>
        <v>A01ZZ005-00001</v>
      </c>
      <c r="L341" s="257" t="str" cm="1">
        <f t="array" ref="L341">INDEX(_xlfn._xlws.FILTER('4.P G-WM'!$G$1:$G$107,('4.P G-WM'!$D$1:$D$107=(_xlfn._xlws.FILTER($E341:$H341,($E341:$H341&lt;&gt;"-")*($E341:$H341&lt;&gt;"_"))))*('4.P G-WM'!$E$1:$E$107=$J341)),1)</f>
        <v>A01ZZ005-00001 Earth Work - Base Course        THK≤150mm</v>
      </c>
      <c r="M341" s="257" t="str" cm="1">
        <f t="array" ref="M341">INDEX(_xlfn._xlws.FILTER('4.P G-WM'!$H$1:$H$107,('4.P G-WM'!$D$1:$D$107=(_xlfn._xlws.FILTER($E341:$H341,($E341:$H341&lt;&gt;"-")*($E341:$H341&lt;&gt;"_"))))*('4.P G-WM'!$E$1:$E$107=$J341)),1)</f>
        <v>T=150</v>
      </c>
      <c r="N341" s="257" t="str" cm="1">
        <f t="array" ref="N341">INDEX(_xlfn._xlws.FILTER('4.P G-WM'!$I$1:$I$107,('4.P G-WM'!$D$1:$D$107=(_xlfn._xlws.FILTER($E341:$H341,($E341:$H341&lt;&gt;"-")*($E341:$H341&lt;&gt;"_"))))*('4.P G-WM'!$E$1:$E$107=$J341)),1)</f>
        <v>M2</v>
      </c>
      <c r="O341" s="258">
        <v>255.30524123999999</v>
      </c>
      <c r="P341" s="259" t="str" cm="1">
        <f t="array" ref="P341">INDEX('3.S Family'!$L$1:$AH$200,MIN(IF(('3.S Family'!$L$1:$L$200=$P$327),ROW('3.S Family'!$L$1:$L$200))),MATCH($J341,'3.S Family'!$36:$36,0)-11)</f>
        <v>=(W+2*D1)*(D+2*D1)/10**6</v>
      </c>
      <c r="Q341" s="260"/>
      <c r="R341" s="69"/>
    </row>
    <row r="342" spans="1:18" ht="30" customHeight="1" outlineLevel="1">
      <c r="A342" s="285"/>
      <c r="B342" s="36" t="b">
        <f t="shared" si="51"/>
        <v>1</v>
      </c>
      <c r="C342" s="251"/>
      <c r="D342" s="252"/>
      <c r="E342" s="253" t="s">
        <v>161</v>
      </c>
      <c r="F342" s="254" t="s">
        <v>161</v>
      </c>
      <c r="G342" s="254" t="s">
        <v>771</v>
      </c>
      <c r="H342" s="314" t="str">
        <f>$H$327</f>
        <v>BASE</v>
      </c>
      <c r="I342" s="277"/>
      <c r="J342" s="278" t="str" cm="1">
        <f t="array" ref="J342">INDEX('4.P G-WM'!$E$1:$E$107,MATCH(_xlfn._xlws.FILTER(E342:H342,(E342:H342&lt;&gt;"-")*(E342:H342&lt;&gt;"_")),'4.P G-WM'!$D$1:$D$107,0)+1)</f>
        <v>Sub Base</v>
      </c>
      <c r="K342" s="257" t="str" cm="1">
        <f t="array" ref="K342">INDEX(_xlfn._xlws.FILTER('4.P G-WM'!$F$1:$F$107,('4.P G-WM'!$D$1:$D$107=(_xlfn._xlws.FILTER($E342:$H342,($E342:$H342&lt;&gt;"-")*($E342:$H342&lt;&gt;"_"))))*('4.P G-WM'!$E$1:$E$107=$J342)),1)</f>
        <v>A01ZZ006-00001</v>
      </c>
      <c r="L342" s="257" t="str" cm="1">
        <f t="array" ref="L342">INDEX(_xlfn._xlws.FILTER('4.P G-WM'!$G$1:$G$107,('4.P G-WM'!$D$1:$D$107=(_xlfn._xlws.FILTER($E342:$H342,($E342:$H342&lt;&gt;"-")*($E342:$H342&lt;&gt;"_"))))*('4.P G-WM'!$E$1:$E$107=$J342)),1)</f>
        <v>A01ZZ006-00001 Earth Work - Subbase Course      Including Compaction of Sub-Grade  THK≤150mm</v>
      </c>
      <c r="M342" s="257" t="str" cm="1">
        <f t="array" ref="M342">INDEX(_xlfn._xlws.FILTER('4.P G-WM'!$H$1:$H$107,('4.P G-WM'!$D$1:$D$107=(_xlfn._xlws.FILTER($E342:$H342,($E342:$H342&lt;&gt;"-")*($E342:$H342&lt;&gt;"_"))))*('4.P G-WM'!$E$1:$E$107=$J342)),1)</f>
        <v>T=150</v>
      </c>
      <c r="N342" s="257" t="str" cm="1">
        <f t="array" ref="N342">INDEX(_xlfn._xlws.FILTER('4.P G-WM'!$I$1:$I$107,('4.P G-WM'!$D$1:$D$107=(_xlfn._xlws.FILTER($E342:$H342,($E342:$H342&lt;&gt;"-")*($E342:$H342&lt;&gt;"_"))))*('4.P G-WM'!$E$1:$E$107=$J342)),1)</f>
        <v>M2</v>
      </c>
      <c r="O342" s="258">
        <v>255.30524123999999</v>
      </c>
      <c r="P342" s="259" t="str" cm="1">
        <f t="array" ref="P342">INDEX('3.S Family'!$L$1:$AH$200,MIN(IF(('3.S Family'!$L$1:$L$200=$P$327),ROW('3.S Family'!$L$1:$L$200))),MATCH($J342,'3.S Family'!$36:$36,0)-11)</f>
        <v>=(W+2*D1)*(D+2*D1)/10**6</v>
      </c>
      <c r="Q342" s="260"/>
      <c r="R342" s="69"/>
    </row>
    <row r="343" spans="1:18" ht="30" customHeight="1">
      <c r="A343" s="218" t="s">
        <v>762</v>
      </c>
      <c r="B343" s="218" t="s">
        <v>762</v>
      </c>
      <c r="C343" s="236">
        <v>5.8</v>
      </c>
      <c r="D343" s="267" t="str">
        <f>VLOOKUP($C343,'3.S Family'!$D$7:$L$96,2,FALSE)</f>
        <v>H_SF_AR S19_Pile</v>
      </c>
      <c r="E343" s="271" t="str">
        <f>VLOOKUP($C343,'3.S Family'!$D$7:$L$96,4,FALSE)</f>
        <v>PILE</v>
      </c>
      <c r="F343" s="92" t="str">
        <f>VLOOKUP($C343,'3.S Family'!$D$7:$L$96,5,FALSE)</f>
        <v>-</v>
      </c>
      <c r="G343" s="92" t="str">
        <f>VLOOKUP($C343,'3.S Family'!$D$7:$L$96,6,FALSE)</f>
        <v>-</v>
      </c>
      <c r="H343" s="92" t="str">
        <f>VLOOKUP($C343,'3.S Family'!$D$7:$L$96,7,FALSE)</f>
        <v>-</v>
      </c>
      <c r="I343" s="284" t="str">
        <f>VLOOKUP($C343,'3.S Family'!$D$7:$L$96,8,FALSE)</f>
        <v>-</v>
      </c>
      <c r="J343" s="271"/>
      <c r="K343" s="272"/>
      <c r="L343" s="273" t="str">
        <f>_xlfn.TEXTJOIN(",     ", TRUE, E343:I343)</f>
        <v>PILE,     -,     -,     -,     -</v>
      </c>
      <c r="M343" s="92"/>
      <c r="N343" s="92"/>
      <c r="O343" s="274"/>
      <c r="P343" s="92" t="str">
        <f>VLOOKUP($C343,'3.S Family'!$D$7:$L$96,9,FALSE)</f>
        <v>Q5.8</v>
      </c>
      <c r="Q343" s="275"/>
      <c r="R343" s="69"/>
    </row>
    <row r="344" spans="1:18" ht="30" customHeight="1">
      <c r="A344" s="242" t="b">
        <v>0</v>
      </c>
      <c r="B344" s="242" t="b">
        <f>IF(A344=TRUE, TRUE, FALSE)</f>
        <v>0</v>
      </c>
      <c r="C344" s="230"/>
      <c r="D344" s="263" t="s">
        <v>854</v>
      </c>
      <c r="E344" s="244"/>
      <c r="F344" s="245"/>
      <c r="G344" s="245"/>
      <c r="H344" s="245"/>
      <c r="I344" s="246"/>
      <c r="J344" s="244"/>
      <c r="K344" s="247"/>
      <c r="L344" s="248"/>
      <c r="M344" s="245"/>
      <c r="N344" s="245"/>
      <c r="O344" s="249"/>
      <c r="P344" s="245"/>
      <c r="Q344" s="250"/>
      <c r="R344" s="69"/>
    </row>
    <row r="345" spans="1:18" ht="30" customHeight="1" outlineLevel="1">
      <c r="A345" s="285"/>
      <c r="B345" s="36" t="b">
        <f>IF(B$344=TRUE, TRUE, FALSE)</f>
        <v>0</v>
      </c>
      <c r="C345" s="251"/>
      <c r="D345" s="252"/>
      <c r="E345" s="253" t="str">
        <f>$E$343</f>
        <v>PILE</v>
      </c>
      <c r="F345" s="314" t="s">
        <v>161</v>
      </c>
      <c r="G345" s="314" t="s">
        <v>161</v>
      </c>
      <c r="H345" s="314" t="s">
        <v>161</v>
      </c>
      <c r="I345" s="277"/>
      <c r="J345" s="278" t="str" cm="1">
        <f t="array" ref="J345">INDEX('4.P G-WM'!$E$1:$E$107,MATCH(_xlfn._xlws.FILTER(E345:H345,(E345:H345&lt;&gt;"-")*(E345:H345&lt;&gt;"_")),'4.P G-WM'!$D$1:$D$107,0)+0)</f>
        <v>Piling</v>
      </c>
      <c r="K345" s="254" t="str" cm="1">
        <f t="array" ref="K345">INDEX(_xlfn._xlws.FILTER('4.P G-WM'!$F$1:$F$107,('4.P G-WM'!$D$1:$D$107=(_xlfn._xlws.FILTER($E345:$H345,($E345:$H345&lt;&gt;"-")*($E345:$H345&lt;&gt;"_"))))*('4.P G-WM'!$E$1:$E$107=$J345)),1)</f>
        <v>A02AA018-00009</v>
      </c>
      <c r="L345" s="257"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7" cm="1">
        <f t="array" ref="M345">INDEX(_xlfn._xlws.FILTER('4.P G-WM'!$H$1:$H$107,('4.P G-WM'!$D$1:$D$107=(_xlfn._xlws.FILTER($E345:$H345,($E345:$H345&lt;&gt;"-")*($E345:$H345&lt;&gt;"_"))))*('4.P G-WM'!$E$1:$E$107=$J345)),1)</f>
        <v>0</v>
      </c>
      <c r="N345" s="257" t="str" cm="1">
        <f t="array" ref="N345">INDEX(_xlfn._xlws.FILTER('4.P G-WM'!$I$1:$I$107,('4.P G-WM'!$D$1:$D$107=(_xlfn._xlws.FILTER($E345:$H345,($E345:$H345&lt;&gt;"-")*($E345:$H345&lt;&gt;"_"))))*('4.P G-WM'!$E$1:$E$107=$J345)),1)</f>
        <v>M</v>
      </c>
      <c r="O345" s="258"/>
      <c r="P345" s="259" t="str" cm="1">
        <f t="array" ref="P345">INDEX('3.S Family'!$L$1:$AH$200,MIN(IF(('3.S Family'!$L$1:$L$200=$P$343),ROW('3.S Family'!$L$1:$L$200))),MATCH($J345,'3.S Family'!$36:$36,0)-11)</f>
        <v>=L</v>
      </c>
      <c r="Q345" s="260"/>
      <c r="R345" s="69"/>
    </row>
    <row r="346" spans="1:18" ht="30" customHeight="1" outlineLevel="1" thickBot="1">
      <c r="A346" s="285"/>
      <c r="B346" s="36" t="b">
        <f>IF(B$344=TRUE, TRUE, FALSE)</f>
        <v>0</v>
      </c>
      <c r="C346" s="318"/>
      <c r="D346" s="319"/>
      <c r="E346" s="253" t="str">
        <f>$E$343</f>
        <v>PILE</v>
      </c>
      <c r="F346" s="314" t="s">
        <v>161</v>
      </c>
      <c r="G346" s="314" t="s">
        <v>161</v>
      </c>
      <c r="H346" s="314" t="s">
        <v>161</v>
      </c>
      <c r="I346" s="277"/>
      <c r="J346" s="278" t="str" cm="1">
        <f t="array" ref="J346">INDEX('4.P G-WM'!$E$1:$E$107,MATCH(_xlfn._xlws.FILTER(E346:H346,(E346:H346&lt;&gt;"-")*(E346:H346&lt;&gt;"_")),'4.P G-WM'!$D$1:$D$107,0)+1)</f>
        <v>Head</v>
      </c>
      <c r="K346" s="254" t="str" cm="1">
        <f t="array" ref="K346">INDEX(_xlfn._xlws.FILTER('4.P G-WM'!$F$1:$F$107,('4.P G-WM'!$D$1:$D$107=(_xlfn._xlws.FILTER($E346:$H346,($E346:$H346&lt;&gt;"-")*($E346:$H346&lt;&gt;"_"))))*('4.P G-WM'!$E$1:$E$107=$J346)),1)</f>
        <v>A02AB018-00004</v>
      </c>
      <c r="L346" s="257" t="str" cm="1">
        <f t="array" ref="L346">INDEX(_xlfn._xlws.FILTER('4.P G-WM'!$G$1:$G$107,('4.P G-WM'!$D$1:$D$107=(_xlfn._xlws.FILTER($E346:$H346,($E346:$H346&lt;&gt;"-")*($E346:$H346&lt;&gt;"_"))))*('4.P G-WM'!$E$1:$E$107=$J346)),1)</f>
        <v>A02AB018-00004 Pile Work Pile Head Treatment Pretensioned High-strength Concrete Pile (Type-A)        500 ≤ DIA &lt;600</v>
      </c>
      <c r="M346" s="257" cm="1">
        <f t="array" ref="M346">INDEX(_xlfn._xlws.FILTER('4.P G-WM'!$H$1:$H$107,('4.P G-WM'!$D$1:$D$107=(_xlfn._xlws.FILTER($E346:$H346,($E346:$H346&lt;&gt;"-")*($E346:$H346&lt;&gt;"_"))))*('4.P G-WM'!$E$1:$E$107=$J346)),1)</f>
        <v>0</v>
      </c>
      <c r="N346" s="257" t="str" cm="1">
        <f t="array" ref="N346">INDEX(_xlfn._xlws.FILTER('4.P G-WM'!$I$1:$I$107,('4.P G-WM'!$D$1:$D$107=(_xlfn._xlws.FILTER($E346:$H346,($E346:$H346&lt;&gt;"-")*($E346:$H346&lt;&gt;"_"))))*('4.P G-WM'!$E$1:$E$107=$J346)),1)</f>
        <v>EA</v>
      </c>
      <c r="O346" s="258"/>
      <c r="P346" s="259" t="str" cm="1">
        <f t="array" ref="P346">INDEX('3.S Family'!$L$1:$AH$200,MIN(IF(('3.S Family'!$L$1:$L$200=$P$343),ROW('3.S Family'!$L$1:$L$200))),MATCH($J346,'3.S Family'!$36:$36,0)-11)</f>
        <v>=Q</v>
      </c>
      <c r="Q346" s="260"/>
      <c r="R346" s="69"/>
    </row>
    <row r="347" spans="1:18" ht="30" customHeight="1" thickBot="1">
      <c r="A347" s="218" t="s">
        <v>762</v>
      </c>
      <c r="B347" s="218" t="s">
        <v>762</v>
      </c>
      <c r="C347" s="58" t="s">
        <v>323</v>
      </c>
      <c r="D347" s="59"/>
      <c r="E347" s="232"/>
      <c r="F347" s="232"/>
      <c r="G347" s="232"/>
      <c r="H347" s="232"/>
      <c r="I347" s="290"/>
      <c r="J347" s="59"/>
      <c r="K347" s="233"/>
      <c r="L347" s="59"/>
      <c r="M347" s="59"/>
      <c r="N347" s="59"/>
      <c r="O347" s="234"/>
      <c r="P347" s="291"/>
      <c r="Q347" s="292"/>
      <c r="R347" s="69"/>
    </row>
    <row r="348" spans="1:18" ht="30" customHeight="1">
      <c r="A348" s="218" t="s">
        <v>762</v>
      </c>
      <c r="B348" s="218" t="s">
        <v>762</v>
      </c>
      <c r="C348" s="236">
        <v>6.1</v>
      </c>
      <c r="D348" s="267" t="str">
        <f>VLOOKUP($C348,'3.S Family'!$D$7:$L$96,2,FALSE)</f>
        <v>H_SC_AR S15_UG Ped</v>
      </c>
      <c r="E348" s="271"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2"/>
      <c r="L348" s="273" t="str">
        <f>_xlfn.TEXTJOIN(",     ", TRUE, E348:I348)</f>
        <v>RC-UG,     UG-PT,     -,     -,     Grout/Anchor Bolt</v>
      </c>
      <c r="M348" s="92"/>
      <c r="N348" s="92"/>
      <c r="O348" s="274"/>
      <c r="P348" s="92" t="str">
        <f>VLOOKUP($C348,'3.S Family'!$D$7:$L$96,9,FALSE)</f>
        <v>Q6.1</v>
      </c>
      <c r="Q348" s="275"/>
      <c r="R348" s="69"/>
    </row>
    <row r="349" spans="1:18" ht="30" customHeight="1">
      <c r="A349" s="242" t="b">
        <v>1</v>
      </c>
      <c r="B349" s="242" t="b">
        <f>IF(A349=TRUE, TRUE, FALSE)</f>
        <v>1</v>
      </c>
      <c r="C349" s="230"/>
      <c r="D349" s="243" t="s">
        <v>855</v>
      </c>
      <c r="E349" s="244"/>
      <c r="F349" s="245"/>
      <c r="G349" s="245"/>
      <c r="H349" s="245"/>
      <c r="I349" s="246"/>
      <c r="J349" s="244"/>
      <c r="K349" s="247"/>
      <c r="L349" s="248"/>
      <c r="M349" s="245"/>
      <c r="N349" s="245"/>
      <c r="O349" s="249"/>
      <c r="P349" s="245"/>
      <c r="Q349" s="250"/>
      <c r="R349" s="69"/>
    </row>
    <row r="350" spans="1:18" ht="30" customHeight="1" outlineLevel="1">
      <c r="A350" s="285"/>
      <c r="B350" s="36" t="b">
        <f>IF(B$349=TRUE, TRUE, FALSE)</f>
        <v>1</v>
      </c>
      <c r="C350" s="251"/>
      <c r="D350" s="252"/>
      <c r="E350" s="253" t="str">
        <f>$E$348</f>
        <v>RC-UG</v>
      </c>
      <c r="F350" s="314" t="s">
        <v>161</v>
      </c>
      <c r="G350" s="314" t="s">
        <v>161</v>
      </c>
      <c r="H350" s="314" t="s">
        <v>161</v>
      </c>
      <c r="I350" s="277"/>
      <c r="J350" s="278" t="str" cm="1">
        <f t="array" ref="J350">INDEX('4.P G-WM'!$E$1:$E$107,MATCH(_xlfn._xlws.FILTER(E350:H350,(E350:H350&lt;&gt;"-")*(E350:H350&lt;&gt;"_")),'4.P G-WM'!$D$1:$D$107,0)+0)</f>
        <v>Concrete</v>
      </c>
      <c r="K350" s="257" t="str" cm="1">
        <f t="array" ref="K350">INDEX(_xlfn._xlws.FILTER('4.P G-WM'!$F$1:$F$107,('4.P G-WM'!$D$1:$D$107=(_xlfn._xlws.FILTER($E350:$H350,($E350:$H350&lt;&gt;"-")*($E350:$H350&lt;&gt;"_"))))*('4.P G-WM'!$E$1:$E$107=$J350)),1)</f>
        <v>A03AD032-00018</v>
      </c>
      <c r="L350" s="257" t="str" cm="1">
        <f t="array" ref="L350">INDEX(_xlfn._xlws.FILTER('4.P G-WM'!$G$1:$G$107,('4.P G-WM'!$D$1:$D$107=(_xlfn._xlws.FILTER($E350:$H350,($E350:$H350&lt;&gt;"-")*($E350:$H350&lt;&gt;"_"))))*('4.P G-WM'!$E$1:$E$107=$J350)),1)</f>
        <v xml:space="preserve">A03AD032-00018 Concrete Work Substructure Work Structural Concrete  Cement Type-5 35MPa ≤ F'c (Cylinder Strength)      </v>
      </c>
      <c r="M350" s="257" t="str" cm="1">
        <f t="array" ref="M350">INDEX(_xlfn._xlws.FILTER('4.P G-WM'!$H$1:$H$107,('4.P G-WM'!$D$1:$D$107=(_xlfn._xlws.FILTER($E350:$H350,($E350:$H350&lt;&gt;"-")*($E350:$H350&lt;&gt;"_"))))*('4.P G-WM'!$E$1:$E$107=$J350)),1)</f>
        <v>35MPa</v>
      </c>
      <c r="N350" s="257" t="str" cm="1">
        <f t="array" ref="N350">INDEX(_xlfn._xlws.FILTER('4.P G-WM'!$I$1:$I$107,('4.P G-WM'!$D$1:$D$107=(_xlfn._xlws.FILTER($E350:$H350,($E350:$H350&lt;&gt;"-")*($E350:$H350&lt;&gt;"_"))))*('4.P G-WM'!$E$1:$E$107=$J350)),1)</f>
        <v>M3</v>
      </c>
      <c r="O350" s="258">
        <v>13.458</v>
      </c>
      <c r="P350" s="259" t="str" cm="1">
        <f t="array" ref="P350">INDEX('3.S Family'!$L$1:$AH$200,MIN(IF(('3.S Family'!$L$1:$L$200=$P$348),ROW('3.S Family'!$L$1:$L$200))),MATCH($J350,'3.S Family'!$45:$45,0)-11)</f>
        <v>=V</v>
      </c>
      <c r="Q350" s="260"/>
      <c r="R350" s="69"/>
    </row>
    <row r="351" spans="1:18" ht="30" customHeight="1" outlineLevel="1">
      <c r="A351" s="285"/>
      <c r="B351" s="36" t="b">
        <f t="shared" ref="B351:B354" si="52">IF(B$349=TRUE, TRUE, FALSE)</f>
        <v>1</v>
      </c>
      <c r="C351" s="251"/>
      <c r="D351" s="252"/>
      <c r="E351" s="253" t="str">
        <f t="shared" ref="E351:E353" si="53">$E$348</f>
        <v>RC-UG</v>
      </c>
      <c r="F351" s="314" t="s">
        <v>161</v>
      </c>
      <c r="G351" s="314" t="s">
        <v>161</v>
      </c>
      <c r="H351" s="314" t="s">
        <v>161</v>
      </c>
      <c r="I351" s="277"/>
      <c r="J351" s="278" t="str" cm="1">
        <f t="array" ref="J351">INDEX('4.P G-WM'!$E$1:$E$107,MATCH(_xlfn._xlws.FILTER(E351:H351,(E351:H351&lt;&gt;"-")*(E351:H351&lt;&gt;"_")),'4.P G-WM'!$D$1:$D$107,0)+1)</f>
        <v>Form1</v>
      </c>
      <c r="K351" s="257" t="str" cm="1">
        <f t="array" ref="K351">INDEX(_xlfn._xlws.FILTER('4.P G-WM'!$F$1:$F$107,('4.P G-WM'!$D$1:$D$107=(_xlfn._xlws.FILTER($E351:$H351,($E351:$H351&lt;&gt;"-")*($E351:$H351&lt;&gt;"_"))))*('4.P G-WM'!$E$1:$E$107=$J351)),1)</f>
        <v>A03AD035-00001</v>
      </c>
      <c r="L351" s="257"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7" cm="1">
        <f t="array" ref="M351">INDEX(_xlfn._xlws.FILTER('4.P G-WM'!$H$1:$H$107,('4.P G-WM'!$D$1:$D$107=(_xlfn._xlws.FILTER($E351:$H351,($E351:$H351&lt;&gt;"-")*($E351:$H351&lt;&gt;"_"))))*('4.P G-WM'!$E$1:$E$107=$J351)),1)</f>
        <v>0</v>
      </c>
      <c r="N351" s="257" t="str" cm="1">
        <f t="array" ref="N351">INDEX(_xlfn._xlws.FILTER('4.P G-WM'!$I$1:$I$107,('4.P G-WM'!$D$1:$D$107=(_xlfn._xlws.FILTER($E351:$H351,($E351:$H351&lt;&gt;"-")*($E351:$H351&lt;&gt;"_"))))*('4.P G-WM'!$E$1:$E$107=$J351)),1)</f>
        <v>M2</v>
      </c>
      <c r="O351" s="258">
        <v>91.237203199999996</v>
      </c>
      <c r="P351" s="259" t="str" cm="1">
        <f t="array" ref="P351">INDEX('3.S Family'!$L$1:$AH$200,MIN(IF(('3.S Family'!$L$1:$L$200=$P$348),ROW('3.S Family'!$L$1:$L$200))),MATCH($J351,'3.S Family'!$45:$45,0)-11)</f>
        <v>=2*(W+D)*H/10**6</v>
      </c>
      <c r="Q351" s="260"/>
      <c r="R351" s="69"/>
    </row>
    <row r="352" spans="1:18" ht="30" customHeight="1" outlineLevel="1">
      <c r="A352" s="285"/>
      <c r="B352" s="36" t="b">
        <f t="shared" si="52"/>
        <v>1</v>
      </c>
      <c r="C352" s="251"/>
      <c r="D352" s="252"/>
      <c r="E352" s="253" t="str">
        <f t="shared" si="53"/>
        <v>RC-UG</v>
      </c>
      <c r="F352" s="314" t="s">
        <v>161</v>
      </c>
      <c r="G352" s="314" t="s">
        <v>161</v>
      </c>
      <c r="H352" s="314" t="s">
        <v>161</v>
      </c>
      <c r="I352" s="277"/>
      <c r="J352" s="278" t="str" cm="1">
        <f t="array" ref="J352">INDEX('4.P G-WM'!$E$1:$E$107,MATCH(_xlfn._xlws.FILTER(E352:H352,(E352:H352&lt;&gt;"-")*(E352:H352&lt;&gt;"_")),'4.P G-WM'!$D$1:$D$107,0)+2)</f>
        <v>Rebar</v>
      </c>
      <c r="K352" s="257" t="str" cm="1">
        <f t="array" ref="K352">INDEX(_xlfn._xlws.FILTER('4.P G-WM'!$F$1:$F$107,('4.P G-WM'!$D$1:$D$107=(_xlfn._xlws.FILTER($E352:$H352,($E352:$H352&lt;&gt;"-")*($E352:$H352&lt;&gt;"_"))))*('4.P G-WM'!$E$1:$E$107=$J352)),1)</f>
        <v>A03AD037-00002</v>
      </c>
      <c r="L352" s="257" t="str" cm="1">
        <f t="array" ref="L352">INDEX(_xlfn._xlws.FILTER('4.P G-WM'!$G$1:$G$107,('4.P G-WM'!$D$1:$D$107=(_xlfn._xlws.FILTER($E352:$H352,($E352:$H352&lt;&gt;"-")*($E352:$H352&lt;&gt;"_"))))*('4.P G-WM'!$E$1:$E$107=$J352)),1)</f>
        <v xml:space="preserve">A03AD037-00002 Concrete Work Substructure Work Rebar Work Deformed Bar (Non-Coat.)  400MPa&lt;Fy≤470MPa     </v>
      </c>
      <c r="M352" s="257" t="str" cm="1">
        <f t="array" ref="M352">INDEX(_xlfn._xlws.FILTER('4.P G-WM'!$H$1:$H$107,('4.P G-WM'!$D$1:$D$107=(_xlfn._xlws.FILTER($E352:$H352,($E352:$H352&lt;&gt;"-")*($E352:$H352&lt;&gt;"_"))))*('4.P G-WM'!$E$1:$E$107=$J352)),1)</f>
        <v>420MPa</v>
      </c>
      <c r="N352" s="257" t="str" cm="1">
        <f t="array" ref="N352">INDEX(_xlfn._xlws.FILTER('4.P G-WM'!$I$1:$I$107,('4.P G-WM'!$D$1:$D$107=(_xlfn._xlws.FILTER($E352:$H352,($E352:$H352&lt;&gt;"-")*($E352:$H352&lt;&gt;"_"))))*('4.P G-WM'!$E$1:$E$107=$J352)),1)</f>
        <v>TON</v>
      </c>
      <c r="O352" s="258">
        <v>4.0373999999999999</v>
      </c>
      <c r="P352" s="259" t="str" cm="1">
        <f t="array" ref="P352">INDEX('3.S Family'!$L$1:$AH$200,MIN(IF(('3.S Family'!$L$1:$L$200=$P$348),ROW('3.S Family'!$L$1:$L$200))),MATCH($J352,'3.S Family'!$45:$45,0)-11)</f>
        <v>=V*RE</v>
      </c>
      <c r="Q352" s="260"/>
      <c r="R352" s="69"/>
    </row>
    <row r="353" spans="1:18" ht="30" customHeight="1" outlineLevel="1">
      <c r="A353" s="285"/>
      <c r="B353" s="36" t="b">
        <f t="shared" si="52"/>
        <v>1</v>
      </c>
      <c r="C353" s="251"/>
      <c r="D353" s="252"/>
      <c r="E353" s="253" t="str">
        <f t="shared" si="53"/>
        <v>RC-UG</v>
      </c>
      <c r="F353" s="314" t="s">
        <v>161</v>
      </c>
      <c r="G353" s="314" t="s">
        <v>161</v>
      </c>
      <c r="H353" s="314" t="s">
        <v>161</v>
      </c>
      <c r="I353" s="277"/>
      <c r="J353" s="278" t="str" cm="1">
        <f t="array" ref="J353">INDEX('4.P G-WM'!$E$1:$E$107,MATCH(_xlfn._xlws.FILTER(E353:H353,(E353:H353&lt;&gt;"-")*(E353:H353&lt;&gt;"_")),'4.P G-WM'!$D$1:$D$107,0)+3)</f>
        <v>Lean</v>
      </c>
      <c r="K353" s="257" t="str" cm="1">
        <f t="array" ref="K353">INDEX(_xlfn._xlws.FILTER('4.P G-WM'!$F$1:$F$107,('4.P G-WM'!$D$1:$D$107=(_xlfn._xlws.FILTER($E353:$H353,($E353:$H353&lt;&gt;"-")*($E353:$H353&lt;&gt;"_"))))*('4.P G-WM'!$E$1:$E$107=$J353)),1)</f>
        <v>A03AD034-00013</v>
      </c>
      <c r="L353" s="257"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7" t="str" cm="1">
        <f t="array" ref="M353">INDEX(_xlfn._xlws.FILTER('4.P G-WM'!$H$1:$H$107,('4.P G-WM'!$D$1:$D$107=(_xlfn._xlws.FILTER($E353:$H353,($E353:$H353&lt;&gt;"-")*($E353:$H353&lt;&gt;"_"))))*('4.P G-WM'!$E$1:$E$107=$J353)),1)</f>
        <v>14MPa</v>
      </c>
      <c r="N353" s="257" t="str" cm="1">
        <f t="array" ref="N353">INDEX(_xlfn._xlws.FILTER('4.P G-WM'!$I$1:$I$107,('4.P G-WM'!$D$1:$D$107=(_xlfn._xlws.FILTER($E353:$H353,($E353:$H353&lt;&gt;"-")*($E353:$H353&lt;&gt;"_"))))*('4.P G-WM'!$E$1:$E$107=$J353)),1)</f>
        <v>M3</v>
      </c>
      <c r="O353" s="258">
        <v>0</v>
      </c>
      <c r="P353" s="259" cm="1">
        <f t="array" ref="P353">INDEX('3.S Family'!$L$1:$AH$200,MIN(IF(('3.S Family'!$L$1:$L$200=$P$348),ROW('3.S Family'!$L$1:$L$200))),MATCH($J353,'3.S Family'!$45:$45,0)-11)</f>
        <v>0</v>
      </c>
      <c r="Q353" s="260"/>
      <c r="R353" s="69"/>
    </row>
    <row r="354" spans="1:18" ht="30" customHeight="1" outlineLevel="1">
      <c r="A354" s="285"/>
      <c r="B354" s="36" t="b">
        <f t="shared" si="52"/>
        <v>1</v>
      </c>
      <c r="C354" s="251"/>
      <c r="D354" s="252"/>
      <c r="E354" s="253" t="s">
        <v>161</v>
      </c>
      <c r="F354" s="254" t="str">
        <f>$F$348</f>
        <v>UG-PT</v>
      </c>
      <c r="G354" s="314" t="s">
        <v>161</v>
      </c>
      <c r="H354" s="314" t="s">
        <v>161</v>
      </c>
      <c r="I354" s="277"/>
      <c r="J354" s="278" t="str" cm="1">
        <f t="array" ref="J354">INDEX('4.P G-WM'!$E$1:$E$107,MATCH(_xlfn._xlws.FILTER(E354:H354,(E354:H354&lt;&gt;"-")*(E354:H354&lt;&gt;"_")),'4.P G-WM'!$D$1:$D$107,0)+0)</f>
        <v>UG Coating</v>
      </c>
      <c r="K354" s="257" t="str" cm="1">
        <f t="array" ref="K354">INDEX(_xlfn._xlws.FILTER('4.P G-WM'!$F$1:$F$107,('4.P G-WM'!$D$1:$D$107=(_xlfn._xlws.FILTER($E354:$H354,($E354:$H354&lt;&gt;"-")*($E354:$H354&lt;&gt;"_"))))*('4.P G-WM'!$E$1:$E$107=$J354)),1)</f>
        <v>A03AH056-00001</v>
      </c>
      <c r="L354" s="257" t="str" cm="1">
        <f t="array" ref="L354">INDEX(_xlfn._xlws.FILTER('4.P G-WM'!$G$1:$G$107,('4.P G-WM'!$D$1:$D$107=(_xlfn._xlws.FILTER($E354:$H354,($E354:$H354&lt;&gt;"-")*($E354:$H354&lt;&gt;"_"))))*('4.P G-WM'!$E$1:$E$107=$J354)),1)</f>
        <v xml:space="preserve">A03AH056-00001 Concrete Work Concrete Protective Coating (U/G) Bitumen/Bituminous/Asphalt Coating        </v>
      </c>
      <c r="M354" s="257" cm="1">
        <f t="array" ref="M354">INDEX(_xlfn._xlws.FILTER('4.P G-WM'!$H$1:$H$107,('4.P G-WM'!$D$1:$D$107=(_xlfn._xlws.FILTER($E354:$H354,($E354:$H354&lt;&gt;"-")*($E354:$H354&lt;&gt;"_"))))*('4.P G-WM'!$E$1:$E$107=$J354)),1)</f>
        <v>0</v>
      </c>
      <c r="N354" s="257" t="str" cm="1">
        <f t="array" ref="N354">INDEX(_xlfn._xlws.FILTER('4.P G-WM'!$I$1:$I$107,('4.P G-WM'!$D$1:$D$107=(_xlfn._xlws.FILTER($E354:$H354,($E354:$H354&lt;&gt;"-")*($E354:$H354&lt;&gt;"_"))))*('4.P G-WM'!$E$1:$E$107=$J354)),1)</f>
        <v>M2</v>
      </c>
      <c r="O354" s="258">
        <v>91.237203199999996</v>
      </c>
      <c r="P354" s="259" t="str" cm="1">
        <f t="array" ref="P354">INDEX('3.S Family'!$L$1:$AH$200,MIN(IF(('3.S Family'!$L$1:$L$200=$P$348),ROW('3.S Family'!$L$1:$L$200))),MATCH($J354,'3.S Family'!$45:$45,0)-11)</f>
        <v>=2*(W+D)*H/10**6</v>
      </c>
      <c r="Q354" s="260"/>
      <c r="R354" s="69"/>
    </row>
    <row r="355" spans="1:18" ht="30" customHeight="1" outlineLevel="1">
      <c r="A355" s="285"/>
      <c r="C355" s="251"/>
      <c r="D355" s="252"/>
      <c r="E355" s="253" t="s">
        <v>161</v>
      </c>
      <c r="F355" s="254" t="str">
        <f>$F$348</f>
        <v>UG-PT</v>
      </c>
      <c r="G355" s="314" t="s">
        <v>161</v>
      </c>
      <c r="H355" s="314" t="s">
        <v>161</v>
      </c>
      <c r="I355" s="277"/>
      <c r="J355" s="278" t="str" cm="1">
        <f t="array" ref="J355">INDEX('4.P G-WM'!$E$1:$E$107,MATCH(_xlfn._xlws.FILTER(E355:H355,(E355:H355&lt;&gt;"-")*(E355:H355&lt;&gt;"_")),'4.P G-WM'!$D$1:$D$107,0)+1)</f>
        <v>Membrane</v>
      </c>
      <c r="K355" s="257" t="str" cm="1">
        <f t="array" ref="K355">INDEX(_xlfn._xlws.FILTER('4.P G-WM'!$F$1:$F$107,('4.P G-WM'!$D$1:$D$107=(_xlfn._xlws.FILTER($E355:$H355,($E355:$H355&lt;&gt;"-")*($E355:$H355&lt;&gt;"_"))))*('4.P G-WM'!$E$1:$E$107=$J355)),1)</f>
        <v>A03AH059-00001</v>
      </c>
      <c r="L355" s="257"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7" cm="1">
        <f t="array" ref="M355">INDEX(_xlfn._xlws.FILTER('4.P G-WM'!$H$1:$H$107,('4.P G-WM'!$D$1:$D$107=(_xlfn._xlws.FILTER($E355:$H355,($E355:$H355&lt;&gt;"-")*($E355:$H355&lt;&gt;"_"))))*('4.P G-WM'!$E$1:$E$107=$J355)),1)</f>
        <v>0</v>
      </c>
      <c r="N355" s="257" t="str" cm="1">
        <f t="array" ref="N355">INDEX(_xlfn._xlws.FILTER('4.P G-WM'!$I$1:$I$107,('4.P G-WM'!$D$1:$D$107=(_xlfn._xlws.FILTER($E355:$H355,($E355:$H355&lt;&gt;"-")*($E355:$H355&lt;&gt;"_"))))*('4.P G-WM'!$E$1:$E$107=$J355)),1)</f>
        <v>M2</v>
      </c>
      <c r="O355" s="258"/>
      <c r="P355" s="259" t="str" cm="1">
        <f t="array" ref="P355">INDEX('3.S Family'!$L$1:$AH$200,MIN(IF(('3.S Family'!$L$1:$L$200=$P$348),ROW('3.S Family'!$L$1:$L$200))),MATCH($J355,'3.S Family'!$45:$45,0)-11)</f>
        <v>=2*(W+D)*H/10**6</v>
      </c>
      <c r="Q355" s="260"/>
      <c r="R355" s="69"/>
    </row>
    <row r="356" spans="1:18" ht="30" customHeight="1" outlineLevel="1">
      <c r="A356" s="285"/>
      <c r="C356" s="251"/>
      <c r="D356" s="252"/>
      <c r="E356" s="253" t="s">
        <v>161</v>
      </c>
      <c r="F356" s="254" t="str">
        <f>$F$348</f>
        <v>UG-PT</v>
      </c>
      <c r="G356" s="314" t="s">
        <v>161</v>
      </c>
      <c r="H356" s="314" t="s">
        <v>161</v>
      </c>
      <c r="I356" s="277"/>
      <c r="J356" s="278" t="str" cm="1">
        <f t="array" ref="J356">INDEX('4.P G-WM'!$E$1:$E$107,MATCH(_xlfn._xlws.FILTER(E356:H356,(E356:H356&lt;&gt;"-")*(E356:H356&lt;&gt;"_")),'4.P G-WM'!$D$1:$D$107,0)+2)</f>
        <v>Protection Board</v>
      </c>
      <c r="K356" s="257" t="str" cm="1">
        <f t="array" ref="K356">INDEX(_xlfn._xlws.FILTER('4.P G-WM'!$F$1:$F$107,('4.P G-WM'!$D$1:$D$107=(_xlfn._xlws.FILTER($E356:$H356,($E356:$H356&lt;&gt;"-")*($E356:$H356&lt;&gt;"_"))))*('4.P G-WM'!$E$1:$E$107=$J356)),1)</f>
        <v>A03AH060-00001</v>
      </c>
      <c r="L356" s="257"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7" cm="1">
        <f t="array" ref="M356">INDEX(_xlfn._xlws.FILTER('4.P G-WM'!$H$1:$H$107,('4.P G-WM'!$D$1:$D$107=(_xlfn._xlws.FILTER($E356:$H356,($E356:$H356&lt;&gt;"-")*($E356:$H356&lt;&gt;"_"))))*('4.P G-WM'!$E$1:$E$107=$J356)),1)</f>
        <v>0</v>
      </c>
      <c r="N356" s="257" t="str" cm="1">
        <f t="array" ref="N356">INDEX(_xlfn._xlws.FILTER('4.P G-WM'!$I$1:$I$107,('4.P G-WM'!$D$1:$D$107=(_xlfn._xlws.FILTER($E356:$H356,($E356:$H356&lt;&gt;"-")*($E356:$H356&lt;&gt;"_"))))*('4.P G-WM'!$E$1:$E$107=$J356)),1)</f>
        <v>M2</v>
      </c>
      <c r="O356" s="258"/>
      <c r="P356" s="259" t="str" cm="1">
        <f t="array" ref="P356">INDEX('3.S Family'!$L$1:$AH$200,MIN(IF(('3.S Family'!$L$1:$L$200=$P$348),ROW('3.S Family'!$L$1:$L$200))),MATCH($J356,'3.S Family'!$45:$45,0)-11)</f>
        <v>=2*(W+D)*H/10**6</v>
      </c>
      <c r="Q356" s="260"/>
      <c r="R356" s="69"/>
    </row>
    <row r="357" spans="1:18" ht="30" customHeight="1" outlineLevel="1">
      <c r="A357" s="285"/>
      <c r="C357" s="251"/>
      <c r="D357" s="252"/>
      <c r="E357" s="320" t="s">
        <v>161</v>
      </c>
      <c r="F357" s="314" t="s">
        <v>161</v>
      </c>
      <c r="G357" s="314" t="s">
        <v>161</v>
      </c>
      <c r="H357" s="314" t="s">
        <v>161</v>
      </c>
      <c r="I357" s="321" t="s">
        <v>325</v>
      </c>
      <c r="J357" s="322" t="s">
        <v>715</v>
      </c>
      <c r="K357" s="257" t="str">
        <f>LEFT(L357,14)</f>
        <v>S03AA030-00001</v>
      </c>
      <c r="L357" s="257" t="str" cm="1">
        <f t="array" ref="L357">INDEX(_xlfn._xlws.FILTER('4.P S-WM'!G:G,('4.P S-WM'!$E:$E=$J357)*('4.P S-WM'!$E:$E=$J357)),1)</f>
        <v xml:space="preserve">S03AA030-00001 Main Steel Structure Erection Work Shelter/Building Non-Shrink Grouting        </v>
      </c>
      <c r="M357" s="257" cm="1">
        <f t="array" ref="M357">INDEX(_xlfn._xlws.FILTER('4.P S-WM'!H:H,('4.P S-WM'!$E:$E=$J357)*('4.P S-WM'!$E:$E=$J357)),1)</f>
        <v>0</v>
      </c>
      <c r="N357" s="257" t="str" cm="1">
        <f t="array" ref="N357">INDEX(_xlfn._xlws.FILTER('4.P S-WM'!I:I,('4.P S-WM'!$E:$E=$J357)*('4.P S-WM'!$E:$E=$J357)),1)</f>
        <v>M2</v>
      </c>
      <c r="O357" s="258"/>
      <c r="P357" s="259" t="str" cm="1">
        <f t="array" ref="P357">INDEX('3.S Family'!$L$1:$AH$200,MIN(IF(('3.S Family'!$L$1:$L$200=$P$348),ROW('3.S Family'!$L$1:$L$200))),MATCH($I357,'3.S Family'!$45:$45,0)-11)</f>
        <v>=W*D*GT/10**6</v>
      </c>
      <c r="Q357" s="260"/>
      <c r="R357" s="69"/>
    </row>
    <row r="358" spans="1:18" ht="30" customHeight="1" outlineLevel="1">
      <c r="A358" s="285"/>
      <c r="C358" s="251"/>
      <c r="D358" s="252"/>
      <c r="E358" s="320" t="s">
        <v>161</v>
      </c>
      <c r="F358" s="314" t="s">
        <v>161</v>
      </c>
      <c r="G358" s="314" t="s">
        <v>161</v>
      </c>
      <c r="H358" s="314" t="s">
        <v>161</v>
      </c>
      <c r="I358" s="321" t="s">
        <v>326</v>
      </c>
      <c r="J358" s="322" t="s">
        <v>662</v>
      </c>
      <c r="K358" s="257" t="str">
        <f>LEFT(L358,14)</f>
        <v>A03AD029-00004</v>
      </c>
      <c r="L358" s="257" t="str" cm="1">
        <f t="array" ref="L358">INDEX(_xlfn._xlws.FILTER('4.P S-WM'!G:G,('4.P S-WM'!$E:$E=$J358)*('4.P S-WM'!$E:$E=$J358)),1)</f>
        <v>A03AD029-00004 Concrete Work Substructure Work Anchor Bolt (Installation only)        M22</v>
      </c>
      <c r="M358" s="257" cm="1">
        <f t="array" ref="M358">INDEX(_xlfn._xlws.FILTER('4.P S-WM'!H:H,('4.P S-WM'!$E:$E=$J358)*('4.P S-WM'!$E:$E=$J358)),1)</f>
        <v>0</v>
      </c>
      <c r="N358" s="257" t="str" cm="1">
        <f t="array" ref="N358">INDEX(_xlfn._xlws.FILTER('4.P S-WM'!I:I,('4.P S-WM'!$E:$E=$J358)*('4.P S-WM'!$E:$E=$J358)),1)</f>
        <v>EA</v>
      </c>
      <c r="O358" s="258"/>
      <c r="P358" s="259" t="str" cm="1">
        <f t="array" ref="P358">INDEX('3.S Family'!$L$1:$AH$200,MIN(IF(('3.S Family'!$L$1:$L$200=$P$348),ROW('3.S Family'!$L$1:$L$200))),MATCH($I358,'3.S Family'!$45:$45,0)-11)</f>
        <v>=AB</v>
      </c>
      <c r="Q358" s="260"/>
      <c r="R358" s="69"/>
    </row>
    <row r="359" spans="1:18" ht="30" customHeight="1" outlineLevel="1">
      <c r="A359" s="285"/>
      <c r="C359" s="281"/>
      <c r="D359" s="302"/>
      <c r="E359" s="320" t="s">
        <v>161</v>
      </c>
      <c r="F359" s="314" t="s">
        <v>161</v>
      </c>
      <c r="G359" s="314" t="s">
        <v>161</v>
      </c>
      <c r="H359" s="314" t="s">
        <v>161</v>
      </c>
      <c r="I359" s="321" t="str">
        <f>$I$551</f>
        <v>Anchor Bolt</v>
      </c>
      <c r="J359" s="323" t="s">
        <v>741</v>
      </c>
      <c r="K359" s="257" t="str">
        <f>LEFT(L359,14)</f>
        <v>S43AA061-00004</v>
      </c>
      <c r="L359" s="257" t="str" cm="1">
        <f t="array" ref="L359">INDEX(_xlfn._xlws.FILTER('4.P S-WM'!G:G,('4.P S-WM'!$E:$E=$J359)*('4.P S-WM'!$E:$E=$J359)),1)</f>
        <v xml:space="preserve">S43AA061-00004 Anchor Bolt Work Shelter/Building Anchor Bolt (Material Supply)  M22      </v>
      </c>
      <c r="M359" s="257" cm="1">
        <f t="array" ref="M359">INDEX(_xlfn._xlws.FILTER('4.P S-WM'!H:H,('4.P S-WM'!$E:$E=$J359)*('4.P S-WM'!$E:$E=$J359)),1)</f>
        <v>0</v>
      </c>
      <c r="N359" s="257" t="str" cm="1">
        <f t="array" ref="N359">INDEX(_xlfn._xlws.FILTER('4.P S-WM'!I:I,('4.P S-WM'!$E:$E=$J359)*('4.P S-WM'!$E:$E=$J359)),1)</f>
        <v>EA</v>
      </c>
      <c r="O359" s="258"/>
      <c r="P359" s="259" t="str" cm="1">
        <f t="array" ref="P359">INDEX('3.S Family'!$L$1:$AH$200,MIN(IF(('3.S Family'!$L$1:$L$200=$P$348),ROW('3.S Family'!$L$1:$L$200))),MATCH($I359,'3.S Family'!$45:$45,0)-11)</f>
        <v>=AB</v>
      </c>
      <c r="Q359" s="260"/>
      <c r="R359" s="69"/>
    </row>
    <row r="360" spans="1:18" ht="30" customHeight="1">
      <c r="A360" s="218" t="s">
        <v>762</v>
      </c>
      <c r="B360" s="218" t="s">
        <v>762</v>
      </c>
      <c r="C360" s="236">
        <v>6.2</v>
      </c>
      <c r="D360" s="267" t="str">
        <f>VLOOKUP($C360,'3.S Family'!$D$7:$L$96,2,FALSE)</f>
        <v>H_SC_AR S15_RC Col-AG</v>
      </c>
      <c r="E360" s="271"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2"/>
      <c r="L360" s="273" t="str">
        <f t="shared" ref="L360" si="54">_xlfn.TEXTJOIN(",     ", TRUE, E360:I360)</f>
        <v>RC-AG,     -,     -,     -,     -</v>
      </c>
      <c r="M360" s="92"/>
      <c r="N360" s="92"/>
      <c r="O360" s="274"/>
      <c r="P360" s="92" t="str">
        <f>VLOOKUP($C360,'3.S Family'!$D$7:$L$96,9,FALSE)</f>
        <v>Q6.2</v>
      </c>
      <c r="Q360" s="275"/>
      <c r="R360" s="69"/>
    </row>
    <row r="361" spans="1:18" ht="30" customHeight="1">
      <c r="A361" s="242" t="b">
        <v>1</v>
      </c>
      <c r="B361" s="242" t="b">
        <f>IF(A361=TRUE, TRUE, FALSE)</f>
        <v>1</v>
      </c>
      <c r="C361" s="230"/>
      <c r="D361" s="243" t="s">
        <v>856</v>
      </c>
      <c r="E361" s="244"/>
      <c r="F361" s="245"/>
      <c r="G361" s="245"/>
      <c r="H361" s="245"/>
      <c r="I361" s="246"/>
      <c r="J361" s="244"/>
      <c r="K361" s="247"/>
      <c r="L361" s="248"/>
      <c r="M361" s="245"/>
      <c r="N361" s="245"/>
      <c r="O361" s="249"/>
      <c r="P361" s="245"/>
      <c r="Q361" s="250"/>
      <c r="R361" s="69"/>
    </row>
    <row r="362" spans="1:18" ht="30" customHeight="1" outlineLevel="1">
      <c r="A362" s="285"/>
      <c r="B362" s="36" t="b">
        <f>IF(B$361=TRUE, TRUE, FALSE)</f>
        <v>1</v>
      </c>
      <c r="C362" s="251"/>
      <c r="D362" s="252"/>
      <c r="E362" s="253" t="str">
        <f>$E$360</f>
        <v>RC-AG</v>
      </c>
      <c r="F362" s="314" t="s">
        <v>161</v>
      </c>
      <c r="G362" s="314" t="s">
        <v>161</v>
      </c>
      <c r="H362" s="314" t="s">
        <v>161</v>
      </c>
      <c r="I362" s="277"/>
      <c r="J362" s="278" t="str" cm="1">
        <f t="array" ref="J362">INDEX('4.P G-WM'!$E$1:$E$107,MATCH(_xlfn._xlws.FILTER(E362:H362,(E362:H362&lt;&gt;"-")*(E362:H362&lt;&gt;"_")),'4.P G-WM'!$D$1:$D$107,0)+0)</f>
        <v>Concrete</v>
      </c>
      <c r="K362" s="257" t="str" cm="1">
        <f t="array" ref="K362">INDEX(_xlfn._xlws.FILTER('4.P G-WM'!$F$1:$F$107,('4.P G-WM'!$D$1:$D$107=(_xlfn._xlws.FILTER($E362:$H362,($E362:$H362&lt;&gt;"-")*($E362:$H362&lt;&gt;"_"))))*('4.P G-WM'!$E$1:$E$107=$J362)),1)</f>
        <v>A03AF032-00018</v>
      </c>
      <c r="L362" s="257"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7" t="str" cm="1">
        <f t="array" ref="M362">INDEX(_xlfn._xlws.FILTER('4.P G-WM'!$H$1:$H$107,('4.P G-WM'!$D$1:$D$107=(_xlfn._xlws.FILTER($E362:$H362,($E362:$H362&lt;&gt;"-")*($E362:$H362&lt;&gt;"_"))))*('4.P G-WM'!$E$1:$E$107=$J362)),1)</f>
        <v>35MPa</v>
      </c>
      <c r="N362" s="257" t="str" cm="1">
        <f t="array" ref="N362">INDEX(_xlfn._xlws.FILTER('4.P G-WM'!$I$1:$I$107,('4.P G-WM'!$D$1:$D$107=(_xlfn._xlws.FILTER($E362:$H362,($E362:$H362&lt;&gt;"-")*($E362:$H362&lt;&gt;"_"))))*('4.P G-WM'!$E$1:$E$107=$J362)),1)</f>
        <v>M3</v>
      </c>
      <c r="O362" s="258">
        <v>72.900000000000006</v>
      </c>
      <c r="P362" s="259" t="str" cm="1">
        <f t="array" ref="P362">INDEX('3.S Family'!$L$1:$AH$200,MIN(IF(('3.S Family'!$L$1:$L$200=$P$360),ROW('3.S Family'!$L$1:$L$200))),MATCH($J362,'3.S Family'!$45:$45,0)-11)</f>
        <v>=V</v>
      </c>
      <c r="Q362" s="260"/>
      <c r="R362" s="69"/>
    </row>
    <row r="363" spans="1:18" ht="30" customHeight="1" outlineLevel="1">
      <c r="A363" s="285"/>
      <c r="B363" s="36" t="b">
        <f t="shared" ref="B363:B364" si="55">IF(B$361=TRUE, TRUE, FALSE)</f>
        <v>1</v>
      </c>
      <c r="C363" s="251"/>
      <c r="D363" s="252"/>
      <c r="E363" s="253" t="str">
        <f>$E$360</f>
        <v>RC-AG</v>
      </c>
      <c r="F363" s="314" t="s">
        <v>161</v>
      </c>
      <c r="G363" s="314" t="s">
        <v>161</v>
      </c>
      <c r="H363" s="314" t="s">
        <v>161</v>
      </c>
      <c r="I363" s="277"/>
      <c r="J363" s="278" t="str" cm="1">
        <f t="array" ref="J363">INDEX('4.P G-WM'!$E$1:$E$107,MATCH(_xlfn._xlws.FILTER(E363:H363,(E363:H363&lt;&gt;"-")*(E363:H363&lt;&gt;"_")),'4.P G-WM'!$D$1:$D$107,0)+1)</f>
        <v>Form1</v>
      </c>
      <c r="K363" s="257" t="str" cm="1">
        <f t="array" ref="K363">INDEX(_xlfn._xlws.FILTER('4.P G-WM'!$F$1:$F$107,('4.P G-WM'!$D$1:$D$107=(_xlfn._xlws.FILTER($E363:$H363,($E363:$H363&lt;&gt;"-")*($E363:$H363&lt;&gt;"_"))))*('4.P G-WM'!$E$1:$E$107=$J363)),1)</f>
        <v>A03AF036-00001</v>
      </c>
      <c r="L363" s="257"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7" cm="1">
        <f t="array" ref="M363">INDEX(_xlfn._xlws.FILTER('4.P G-WM'!$H$1:$H$107,('4.P G-WM'!$D$1:$D$107=(_xlfn._xlws.FILTER($E363:$H363,($E363:$H363&lt;&gt;"-")*($E363:$H363&lt;&gt;"_"))))*('4.P G-WM'!$E$1:$E$107=$J363)),1)</f>
        <v>0</v>
      </c>
      <c r="N363" s="257" t="str" cm="1">
        <f t="array" ref="N363">INDEX(_xlfn._xlws.FILTER('4.P G-WM'!$I$1:$I$107,('4.P G-WM'!$D$1:$D$107=(_xlfn._xlws.FILTER($E363:$H363,($E363:$H363&lt;&gt;"-")*($E363:$H363&lt;&gt;"_"))))*('4.P G-WM'!$E$1:$E$107=$J363)),1)</f>
        <v>M2</v>
      </c>
      <c r="O363" s="258">
        <v>486.00246240000001</v>
      </c>
      <c r="P363" s="259" t="str" cm="1">
        <f t="array" ref="P363">INDEX('3.S Family'!$L$1:$AH$200,MIN(IF(('3.S Family'!$L$1:$L$200=$P$360),ROW('3.S Family'!$L$1:$L$200))),MATCH($J363,'3.S Family'!$45:$45,0)-11)</f>
        <v>=2*(W+D)*H/10**6</v>
      </c>
      <c r="Q363" s="260"/>
      <c r="R363" s="69"/>
    </row>
    <row r="364" spans="1:18" ht="30" customHeight="1" outlineLevel="1">
      <c r="A364" s="285"/>
      <c r="B364" s="36" t="b">
        <f t="shared" si="55"/>
        <v>1</v>
      </c>
      <c r="C364" s="281"/>
      <c r="D364" s="302"/>
      <c r="E364" s="253" t="str">
        <f>$E$360</f>
        <v>RC-AG</v>
      </c>
      <c r="F364" s="314" t="s">
        <v>161</v>
      </c>
      <c r="G364" s="314" t="s">
        <v>161</v>
      </c>
      <c r="H364" s="314" t="s">
        <v>161</v>
      </c>
      <c r="I364" s="277"/>
      <c r="J364" s="278" t="str" cm="1">
        <f t="array" ref="J364">INDEX('4.P G-WM'!$E$1:$E$107,MATCH(_xlfn._xlws.FILTER(E364:H364,(E364:H364&lt;&gt;"-")*(E364:H364&lt;&gt;"_")),'4.P G-WM'!$D$1:$D$107,0)+2)</f>
        <v>Rebar</v>
      </c>
      <c r="K364" s="257" t="str" cm="1">
        <f t="array" ref="K364">INDEX(_xlfn._xlws.FILTER('4.P G-WM'!$F$1:$F$107,('4.P G-WM'!$D$1:$D$107=(_xlfn._xlws.FILTER($E364:$H364,($E364:$H364&lt;&gt;"-")*($E364:$H364&lt;&gt;"_"))))*('4.P G-WM'!$E$1:$E$107=$J364)),1)</f>
        <v>A03AF037-00002</v>
      </c>
      <c r="L364" s="257" t="str" cm="1">
        <f t="array" ref="L364">INDEX(_xlfn._xlws.FILTER('4.P G-WM'!$G$1:$G$107,('4.P G-WM'!$D$1:$D$107=(_xlfn._xlws.FILTER($E364:$H364,($E364:$H364&lt;&gt;"-")*($E364:$H364&lt;&gt;"_"))))*('4.P G-WM'!$E$1:$E$107=$J364)),1)</f>
        <v xml:space="preserve">A03AF037-00002 Concrete Work Superstructure Work Rebar Work Deformed Bar (Non-Coat.)  400MPa&lt;Fy≤470MPa     </v>
      </c>
      <c r="M364" s="257" t="str" cm="1">
        <f t="array" ref="M364">INDEX(_xlfn._xlws.FILTER('4.P G-WM'!$H$1:$H$107,('4.P G-WM'!$D$1:$D$107=(_xlfn._xlws.FILTER($E364:$H364,($E364:$H364&lt;&gt;"-")*($E364:$H364&lt;&gt;"_"))))*('4.P G-WM'!$E$1:$E$107=$J364)),1)</f>
        <v>420MPa</v>
      </c>
      <c r="N364" s="257" t="str" cm="1">
        <f t="array" ref="N364">INDEX(_xlfn._xlws.FILTER('4.P G-WM'!$I$1:$I$107,('4.P G-WM'!$D$1:$D$107=(_xlfn._xlws.FILTER($E364:$H364,($E364:$H364&lt;&gt;"-")*($E364:$H364&lt;&gt;"_"))))*('4.P G-WM'!$E$1:$E$107=$J364)),1)</f>
        <v>TON</v>
      </c>
      <c r="O364" s="258">
        <v>21.87</v>
      </c>
      <c r="P364" s="259" t="str" cm="1">
        <f t="array" ref="P364">INDEX('3.S Family'!$L$1:$AH$200,MIN(IF(('3.S Family'!$L$1:$L$200=$P$360),ROW('3.S Family'!$L$1:$L$200))),MATCH($J364,'3.S Family'!$45:$45,0)-11)</f>
        <v>=V*RE</v>
      </c>
      <c r="Q364" s="260"/>
      <c r="R364" s="69"/>
    </row>
    <row r="365" spans="1:18" ht="30" customHeight="1">
      <c r="A365" s="218" t="s">
        <v>762</v>
      </c>
      <c r="B365" s="218" t="s">
        <v>762</v>
      </c>
      <c r="C365" s="236">
        <v>6.3</v>
      </c>
      <c r="D365" s="267" t="str">
        <f>VLOOKUP($C365,'3.S Family'!$D$7:$L$96,2,FALSE)</f>
        <v>H_SC_AR S01_St Col-EH</v>
      </c>
      <c r="E365" s="271"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2"/>
      <c r="L365" s="273" t="str">
        <f t="shared" ref="L365" si="56">_xlfn.TEXTJOIN(",     ", TRUE, E365:I365)</f>
        <v>ST-EH,     -,     -,     -,     Steel Painting</v>
      </c>
      <c r="M365" s="92"/>
      <c r="N365" s="92"/>
      <c r="O365" s="274"/>
      <c r="P365" s="92" t="str">
        <f>VLOOKUP($C365,'3.S Family'!$D$7:$L$96,9,FALSE)</f>
        <v>Q6.3</v>
      </c>
      <c r="Q365" s="275"/>
      <c r="R365" s="69"/>
    </row>
    <row r="366" spans="1:18" ht="30" customHeight="1">
      <c r="A366" s="242" t="b">
        <v>0</v>
      </c>
      <c r="B366" s="242" t="b">
        <f>IF(A366=TRUE, TRUE, FALSE)</f>
        <v>0</v>
      </c>
      <c r="C366" s="230"/>
      <c r="D366" s="263" t="s">
        <v>857</v>
      </c>
      <c r="E366" s="244"/>
      <c r="F366" s="245"/>
      <c r="G366" s="245"/>
      <c r="H366" s="245"/>
      <c r="I366" s="246"/>
      <c r="J366" s="244"/>
      <c r="K366" s="247"/>
      <c r="L366" s="248"/>
      <c r="M366" s="245"/>
      <c r="N366" s="245"/>
      <c r="O366" s="249"/>
      <c r="P366" s="245"/>
      <c r="Q366" s="250"/>
      <c r="R366" s="69"/>
    </row>
    <row r="367" spans="1:18" ht="30" customHeight="1" outlineLevel="1">
      <c r="A367" s="285"/>
      <c r="B367" s="36" t="b">
        <f>IF(B$366=TRUE, TRUE, FALSE)</f>
        <v>0</v>
      </c>
      <c r="C367" s="251"/>
      <c r="D367" s="252"/>
      <c r="E367" s="253" t="str">
        <f>$E$365</f>
        <v>ST-EH</v>
      </c>
      <c r="F367" s="314" t="s">
        <v>161</v>
      </c>
      <c r="G367" s="314" t="s">
        <v>161</v>
      </c>
      <c r="H367" s="314" t="s">
        <v>161</v>
      </c>
      <c r="I367" s="277"/>
      <c r="J367" s="278" t="str" cm="1">
        <f t="array" ref="J367">INDEX('4.P G-WM'!$E$1:$E$107,MATCH(_xlfn._xlws.FILTER(E367:H367,(E367:H367&lt;&gt;"-")*(E367:H367&lt;&gt;"_")),'4.P G-WM'!$D$1:$D$107,0)+0)</f>
        <v>Steel Fabr.</v>
      </c>
      <c r="K367" s="257" t="str" cm="1">
        <f t="array" ref="K367">INDEX(_xlfn._xlws.FILTER('4.P G-WM'!$F$1:$F$107,('4.P G-WM'!$D$1:$D$107=(_xlfn._xlws.FILTER($E367:$H367,($E367:$H367&lt;&gt;"-")*($E367:$H367&lt;&gt;"_"))))*('4.P G-WM'!$E$1:$E$107=$J367)),1)</f>
        <v>S01AA071-00001</v>
      </c>
      <c r="L367" s="257" t="str" cm="1">
        <f t="array" ref="L367">INDEX(_xlfn._xlws.FILTER('4.P G-WM'!$G$1:$G$107,('4.P G-WM'!$D$1:$D$107=(_xlfn._xlws.FILTER($E367:$H367,($E367:$H367&lt;&gt;"-")*($E367:$H367&lt;&gt;"_"))))*('4.P G-WM'!$E$1:$E$107=$J367)),1)</f>
        <v xml:space="preserve">S01AA071-00001 Main Steel Structure Fabrication Work Shelter/Building Extra Heavy Steel - Standard        </v>
      </c>
      <c r="M367" s="257" t="str" cm="1">
        <f t="array" ref="M367">INDEX(_xlfn._xlws.FILTER('4.P G-WM'!$H$1:$H$107,('4.P G-WM'!$D$1:$D$107=(_xlfn._xlws.FILTER($E367:$H367,($E367:$H367&lt;&gt;"-")*($E367:$H367&lt;&gt;"_"))))*('4.P G-WM'!$E$1:$E$107=$J367)),1)</f>
        <v>Material: ( KSD3502 )
Weight≥( 200 )KG/M</v>
      </c>
      <c r="N367" s="257" t="str" cm="1">
        <f t="array" ref="N367">INDEX(_xlfn._xlws.FILTER('4.P G-WM'!$I$1:$I$107,('4.P G-WM'!$D$1:$D$107=(_xlfn._xlws.FILTER($E367:$H367,($E367:$H367&lt;&gt;"-")*($E367:$H367&lt;&gt;"_"))))*('4.P G-WM'!$E$1:$E$107=$J367)),1)</f>
        <v>TON</v>
      </c>
      <c r="O367" s="258"/>
      <c r="P367" s="259" t="str" cm="1">
        <f t="array" ref="P367">INDEX('3.S Family'!$L$1:$AH$200,MIN(IF(('3.S Family'!$L$1:$L$200=$P$365),ROW('3.S Family'!$L$1:$L$200))),MATCH($J367,'3.S Family'!$45:$45,0)-11)</f>
        <v>=WE*H*RSW</v>
      </c>
      <c r="Q367" s="260"/>
      <c r="R367" s="69"/>
    </row>
    <row r="368" spans="1:18" ht="30" customHeight="1" outlineLevel="1">
      <c r="A368" s="285"/>
      <c r="B368" s="36" t="b">
        <f t="shared" ref="B368:B371" si="57">IF(B$366=TRUE, TRUE, FALSE)</f>
        <v>0</v>
      </c>
      <c r="C368" s="251"/>
      <c r="D368" s="252"/>
      <c r="E368" s="253" t="str">
        <f t="shared" ref="E368:E370" si="58">$E$365</f>
        <v>ST-EH</v>
      </c>
      <c r="F368" s="314" t="s">
        <v>161</v>
      </c>
      <c r="G368" s="314" t="s">
        <v>161</v>
      </c>
      <c r="H368" s="314" t="s">
        <v>161</v>
      </c>
      <c r="I368" s="277"/>
      <c r="J368" s="278" t="str" cm="1">
        <f t="array" ref="J368">INDEX('4.P G-WM'!$E$1:$E$107,MATCH(_xlfn._xlws.FILTER(E368:H368,(E368:H368&lt;&gt;"-")*(E368:H368&lt;&gt;"_")),'4.P G-WM'!$D$1:$D$107,0)+1)</f>
        <v>Steel Erec.</v>
      </c>
      <c r="K368" s="257" t="str" cm="1">
        <f t="array" ref="K368">INDEX(_xlfn._xlws.FILTER('4.P G-WM'!$F$1:$F$107,('4.P G-WM'!$D$1:$D$107=(_xlfn._xlws.FILTER($E368:$H368,($E368:$H368&lt;&gt;"-")*($E368:$H368&lt;&gt;"_"))))*('4.P G-WM'!$E$1:$E$107=$J368)),1)</f>
        <v>S03AA081-00001</v>
      </c>
      <c r="L368" s="257" t="str" cm="1">
        <f t="array" ref="L368">INDEX(_xlfn._xlws.FILTER('4.P G-WM'!$G$1:$G$107,('4.P G-WM'!$D$1:$D$107=(_xlfn._xlws.FILTER($E368:$H368,($E368:$H368&lt;&gt;"-")*($E368:$H368&lt;&gt;"_"))))*('4.P G-WM'!$E$1:$E$107=$J368)),1)</f>
        <v xml:space="preserve">S03AA081-00001 Main Steel Structure Erection Work Shelter/Building Extra Heavy Steel        </v>
      </c>
      <c r="M368" s="257" cm="1">
        <f t="array" ref="M368">INDEX(_xlfn._xlws.FILTER('4.P G-WM'!$H$1:$H$107,('4.P G-WM'!$D$1:$D$107=(_xlfn._xlws.FILTER($E368:$H368,($E368:$H368&lt;&gt;"-")*($E368:$H368&lt;&gt;"_"))))*('4.P G-WM'!$E$1:$E$107=$J368)),1)</f>
        <v>0</v>
      </c>
      <c r="N368" s="257" t="str" cm="1">
        <f t="array" ref="N368">INDEX(_xlfn._xlws.FILTER('4.P G-WM'!$I$1:$I$107,('4.P G-WM'!$D$1:$D$107=(_xlfn._xlws.FILTER($E368:$H368,($E368:$H368&lt;&gt;"-")*($E368:$H368&lt;&gt;"_"))))*('4.P G-WM'!$E$1:$E$107=$J368)),1)</f>
        <v>TON</v>
      </c>
      <c r="O368" s="258"/>
      <c r="P368" s="259" t="str" cm="1">
        <f t="array" ref="P368">INDEX('3.S Family'!$L$1:$AH$200,MIN(IF(('3.S Family'!$L$1:$L$200=$P$365),ROW('3.S Family'!$L$1:$L$200))),MATCH($J368,'3.S Family'!$45:$45,0)-11)</f>
        <v>=WE*H*RSW</v>
      </c>
      <c r="Q368" s="260"/>
      <c r="R368" s="69"/>
    </row>
    <row r="369" spans="1:18" ht="30" customHeight="1" outlineLevel="1">
      <c r="A369" s="285"/>
      <c r="B369" s="36" t="b">
        <f t="shared" si="57"/>
        <v>0</v>
      </c>
      <c r="C369" s="251"/>
      <c r="D369" s="252"/>
      <c r="E369" s="253" t="str">
        <f t="shared" si="58"/>
        <v>ST-EH</v>
      </c>
      <c r="F369" s="314" t="s">
        <v>161</v>
      </c>
      <c r="G369" s="314" t="s">
        <v>161</v>
      </c>
      <c r="H369" s="314" t="s">
        <v>161</v>
      </c>
      <c r="I369" s="277"/>
      <c r="J369" s="278" t="str" cm="1">
        <f t="array" ref="J369">INDEX('4.P G-WM'!$E$1:$E$107,MATCH(_xlfn._xlws.FILTER(E369:H369,(E369:H369&lt;&gt;"-")*(E369:H369&lt;&gt;"_")),'4.P G-WM'!$D$1:$D$107,0)+2)</f>
        <v>Plates</v>
      </c>
      <c r="K369" s="257" t="str" cm="1">
        <f t="array" ref="K369">INDEX(_xlfn._xlws.FILTER('4.P G-WM'!$F$1:$F$107,('4.P G-WM'!$D$1:$D$107=(_xlfn._xlws.FILTER($E369:$H369,($E369:$H369&lt;&gt;"-")*($E369:$H369&lt;&gt;"_"))))*('4.P G-WM'!$E$1:$E$107=$J369)),1)</f>
        <v>S01AA009-00001</v>
      </c>
      <c r="L369" s="257" t="str" cm="1">
        <f t="array" ref="L369">INDEX(_xlfn._xlws.FILTER('4.P G-WM'!$G$1:$G$107,('4.P G-WM'!$D$1:$D$107=(_xlfn._xlws.FILTER($E369:$H369,($E369:$H369&lt;&gt;"-")*($E369:$H369&lt;&gt;"_"))))*('4.P G-WM'!$E$1:$E$107=$J369)),1)</f>
        <v xml:space="preserve">S01AA009-00001 Main Steel Structure Fabrication Work Shelter/Building Plates - Gusset, Stiffener, ETC        </v>
      </c>
      <c r="M369" s="257" cm="1">
        <f t="array" ref="M369">INDEX(_xlfn._xlws.FILTER('4.P G-WM'!$H$1:$H$107,('4.P G-WM'!$D$1:$D$107=(_xlfn._xlws.FILTER($E369:$H369,($E369:$H369&lt;&gt;"-")*($E369:$H369&lt;&gt;"_"))))*('4.P G-WM'!$E$1:$E$107=$J369)),1)</f>
        <v>0</v>
      </c>
      <c r="N369" s="257" t="str" cm="1">
        <f t="array" ref="N369">INDEX(_xlfn._xlws.FILTER('4.P G-WM'!$I$1:$I$107,('4.P G-WM'!$D$1:$D$107=(_xlfn._xlws.FILTER($E369:$H369,($E369:$H369&lt;&gt;"-")*($E369:$H369&lt;&gt;"_"))))*('4.P G-WM'!$E$1:$E$107=$J369)),1)</f>
        <v>TON</v>
      </c>
      <c r="O369" s="258"/>
      <c r="P369" s="259" t="str" cm="1">
        <f t="array" ref="P369">INDEX('3.S Family'!$L$1:$AH$200,MIN(IF(('3.S Family'!$L$1:$L$200=$P$365),ROW('3.S Family'!$L$1:$L$200))),MATCH($J369,'3.S Family'!$45:$45,0)-11)</f>
        <v>=WE*H*RP</v>
      </c>
      <c r="Q369" s="260"/>
      <c r="R369" s="69"/>
    </row>
    <row r="370" spans="1:18" ht="30" customHeight="1" outlineLevel="1">
      <c r="A370" s="285"/>
      <c r="B370" s="36" t="b">
        <f t="shared" si="57"/>
        <v>0</v>
      </c>
      <c r="C370" s="251"/>
      <c r="D370" s="252"/>
      <c r="E370" s="253" t="str">
        <f t="shared" si="58"/>
        <v>ST-EH</v>
      </c>
      <c r="F370" s="314" t="s">
        <v>161</v>
      </c>
      <c r="G370" s="314" t="s">
        <v>161</v>
      </c>
      <c r="H370" s="314" t="s">
        <v>161</v>
      </c>
      <c r="I370" s="277"/>
      <c r="J370" s="278" t="str" cm="1">
        <f t="array" ref="J370">INDEX('4.P G-WM'!$E$1:$E$107,MATCH(_xlfn._xlws.FILTER(E370:H370,(E370:H370&lt;&gt;"-")*(E370:H370&lt;&gt;"_")),'4.P G-WM'!$D$1:$D$107,0)+3)</f>
        <v>Bolt</v>
      </c>
      <c r="K370" s="257" t="str" cm="1">
        <f t="array" ref="K370">INDEX(_xlfn._xlws.FILTER('4.P G-WM'!$F$1:$F$107,('4.P G-WM'!$D$1:$D$107=(_xlfn._xlws.FILTER($E370:$H370,($E370:$H370&lt;&gt;"-")*($E370:$H370&lt;&gt;"_"))))*('4.P G-WM'!$E$1:$E$107=$J370)),1)</f>
        <v>S01AA011-00001</v>
      </c>
      <c r="L370" s="257" t="str" cm="1">
        <f t="array" ref="L370">INDEX(_xlfn._xlws.FILTER('4.P G-WM'!$G$1:$G$107,('4.P G-WM'!$D$1:$D$107=(_xlfn._xlws.FILTER($E370:$H370,($E370:$H370&lt;&gt;"-")*($E370:$H370&lt;&gt;"_"))))*('4.P G-WM'!$E$1:$E$107=$J370)),1)</f>
        <v xml:space="preserve">S01AA011-00001 Main Steel Structure Fabrication Work Shelter/Building High Strength Bolts&amp;Nuts        </v>
      </c>
      <c r="M370" s="257" cm="1">
        <f t="array" ref="M370">INDEX(_xlfn._xlws.FILTER('4.P G-WM'!$H$1:$H$107,('4.P G-WM'!$D$1:$D$107=(_xlfn._xlws.FILTER($E370:$H370,($E370:$H370&lt;&gt;"-")*($E370:$H370&lt;&gt;"_"))))*('4.P G-WM'!$E$1:$E$107=$J370)),1)</f>
        <v>0</v>
      </c>
      <c r="N370" s="257" t="str" cm="1">
        <f t="array" ref="N370">INDEX(_xlfn._xlws.FILTER('4.P G-WM'!$I$1:$I$107,('4.P G-WM'!$D$1:$D$107=(_xlfn._xlws.FILTER($E370:$H370,($E370:$H370&lt;&gt;"-")*($E370:$H370&lt;&gt;"_"))))*('4.P G-WM'!$E$1:$E$107=$J370)),1)</f>
        <v>TON</v>
      </c>
      <c r="O370" s="258"/>
      <c r="P370" s="259" t="str" cm="1">
        <f t="array" ref="P370">INDEX('3.S Family'!$L$1:$AH$200,MIN(IF(('3.S Family'!$L$1:$L$200=$P$365),ROW('3.S Family'!$L$1:$L$200))),MATCH($J370,'3.S Family'!$45:$45,0)-11)</f>
        <v>=WE*H*RHB</v>
      </c>
      <c r="Q370" s="260"/>
      <c r="R370" s="69"/>
    </row>
    <row r="371" spans="1:18" ht="30" customHeight="1" outlineLevel="1">
      <c r="A371" s="285"/>
      <c r="B371" s="36" t="b">
        <f t="shared" si="57"/>
        <v>0</v>
      </c>
      <c r="C371" s="281"/>
      <c r="D371" s="262"/>
      <c r="E371" s="320" t="s">
        <v>161</v>
      </c>
      <c r="F371" s="314" t="s">
        <v>161</v>
      </c>
      <c r="G371" s="314" t="s">
        <v>161</v>
      </c>
      <c r="H371" s="314" t="s">
        <v>161</v>
      </c>
      <c r="I371" s="288" t="str">
        <f>$I$365</f>
        <v>Steel Painting</v>
      </c>
      <c r="J371" s="322" t="s">
        <v>717</v>
      </c>
      <c r="K371" s="257" t="str">
        <f>LEFT(L371,14)</f>
        <v>S41AA051-00001</v>
      </c>
      <c r="L371" s="257" t="str" cm="1">
        <f t="array" ref="L371">INDEX(_xlfn._xlws.FILTER('4.P S-WM'!G:G,('4.P S-WM'!$E:$E=$J371)*('4.P S-WM'!$E:$E=$J371)),1)</f>
        <v xml:space="preserve">S41AA051-00001 Steel Structure Paint Work Shelter/Building for Non-Fireproofed Steel Surface        </v>
      </c>
      <c r="M371" s="257" cm="1">
        <f t="array" ref="M371">INDEX(_xlfn._xlws.FILTER('4.P S-WM'!H:H,('4.P S-WM'!$E:$E=$J371)*('4.P S-WM'!$E:$E=$J371)),1)</f>
        <v>0</v>
      </c>
      <c r="N371" s="257" t="str" cm="1">
        <f t="array" ref="N371">INDEX(_xlfn._xlws.FILTER('4.P S-WM'!I:I,('4.P S-WM'!$E:$E=$J371)*('4.P S-WM'!$E:$E=$J371)),1)</f>
        <v>M2</v>
      </c>
      <c r="O371" s="258"/>
      <c r="P371" s="259" t="str" cm="1">
        <f t="array" ref="P371">INDEX('3.S Family'!$L$1:$AH$200,MIN(IF(('3.S Family'!$L$1:$L$200=$P$365),ROW('3.S Family'!$L$1:$L$200))),MATCH($I371,'3.S Family'!$45:$45,0)-11)</f>
        <v>=P*H*RSP</v>
      </c>
      <c r="Q371" s="260"/>
      <c r="R371" s="69"/>
    </row>
    <row r="372" spans="1:18" ht="30" customHeight="1">
      <c r="A372" s="218" t="s">
        <v>762</v>
      </c>
      <c r="B372" s="218" t="s">
        <v>762</v>
      </c>
      <c r="C372" s="236">
        <v>6.4</v>
      </c>
      <c r="D372" s="267" t="str">
        <f>VLOOKUP($C372,'3.S Family'!$D$7:$L$96,2,FALSE)</f>
        <v>H_SC_AR S01_St Col-HV</v>
      </c>
      <c r="E372" s="271"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2"/>
      <c r="L372" s="273" t="str">
        <f t="shared" ref="L372" si="59">_xlfn.TEXTJOIN(",     ", TRUE, E372:I372)</f>
        <v>ST-HV,     -,     -,     -,     Steel Painting</v>
      </c>
      <c r="M372" s="92"/>
      <c r="N372" s="92"/>
      <c r="O372" s="274"/>
      <c r="P372" s="92" t="str">
        <f>VLOOKUP($C372,'3.S Family'!$D$7:$L$96,9,FALSE)</f>
        <v>Q6.4</v>
      </c>
      <c r="Q372" s="275"/>
      <c r="R372" s="69"/>
    </row>
    <row r="373" spans="1:18" ht="30" customHeight="1">
      <c r="A373" s="242" t="b">
        <v>0</v>
      </c>
      <c r="B373" s="242" t="b">
        <f>IF(A373=TRUE, TRUE, FALSE)</f>
        <v>0</v>
      </c>
      <c r="C373" s="230"/>
      <c r="D373" s="263" t="s">
        <v>858</v>
      </c>
      <c r="E373" s="244"/>
      <c r="F373" s="245"/>
      <c r="G373" s="245"/>
      <c r="H373" s="245"/>
      <c r="I373" s="246"/>
      <c r="J373" s="244"/>
      <c r="K373" s="247"/>
      <c r="L373" s="248"/>
      <c r="M373" s="245"/>
      <c r="N373" s="245"/>
      <c r="O373" s="249"/>
      <c r="P373" s="245"/>
      <c r="Q373" s="250"/>
      <c r="R373" s="69"/>
    </row>
    <row r="374" spans="1:18" ht="30" customHeight="1" outlineLevel="1">
      <c r="A374" s="285"/>
      <c r="B374" s="36" t="b">
        <f>IF(B$373=TRUE, TRUE, FALSE)</f>
        <v>0</v>
      </c>
      <c r="C374" s="251"/>
      <c r="D374" s="252"/>
      <c r="E374" s="253" t="str">
        <f>$E$372</f>
        <v>ST-HV</v>
      </c>
      <c r="F374" s="314" t="s">
        <v>161</v>
      </c>
      <c r="G374" s="314" t="s">
        <v>161</v>
      </c>
      <c r="H374" s="314" t="s">
        <v>161</v>
      </c>
      <c r="I374" s="277"/>
      <c r="J374" s="278" t="str" cm="1">
        <f t="array" ref="J374">INDEX('4.P G-WM'!$E$1:$E$107,MATCH(_xlfn._xlws.FILTER(E374:H374,(E374:H374&lt;&gt;"-")*(E374:H374&lt;&gt;"_")),'4.P G-WM'!$D$1:$D$107,0)+0)</f>
        <v>Steel Fabr.</v>
      </c>
      <c r="K374" s="257" t="str" cm="1">
        <f t="array" ref="K374">INDEX(_xlfn._xlws.FILTER('4.P G-WM'!$F$1:$F$107,('4.P G-WM'!$D$1:$D$107=(_xlfn._xlws.FILTER($E374:$H374,($E374:$H374&lt;&gt;"-")*($E374:$H374&lt;&gt;"_"))))*('4.P G-WM'!$E$1:$E$107=$J374)),1)</f>
        <v>S01AA072-00001</v>
      </c>
      <c r="L374" s="257" t="str" cm="1">
        <f t="array" ref="L374">INDEX(_xlfn._xlws.FILTER('4.P G-WM'!$G$1:$G$107,('4.P G-WM'!$D$1:$D$107=(_xlfn._xlws.FILTER($E374:$H374,($E374:$H374&lt;&gt;"-")*($E374:$H374&lt;&gt;"_"))))*('4.P G-WM'!$E$1:$E$107=$J374)),1)</f>
        <v xml:space="preserve">S01AA072-00001 Main Steel Structure Fabrication Work Shelter/Building Heavy Steel - Standard        </v>
      </c>
      <c r="M374" s="257" t="str" cm="1">
        <f t="array" ref="M374">INDEX(_xlfn._xlws.FILTER('4.P G-WM'!$H$1:$H$107,('4.P G-WM'!$D$1:$D$107=(_xlfn._xlws.FILTER($E374:$H374,($E374:$H374&lt;&gt;"-")*($E374:$H374&lt;&gt;"_"))))*('4.P G-WM'!$E$1:$E$107=$J374)),1)</f>
        <v>Material: ( KSD3502 )
Weight≥( 90 )KG/M</v>
      </c>
      <c r="N374" s="257" t="str" cm="1">
        <f t="array" ref="N374">INDEX(_xlfn._xlws.FILTER('4.P G-WM'!$I$1:$I$107,('4.P G-WM'!$D$1:$D$107=(_xlfn._xlws.FILTER($E374:$H374,($E374:$H374&lt;&gt;"-")*($E374:$H374&lt;&gt;"_"))))*('4.P G-WM'!$E$1:$E$107=$J374)),1)</f>
        <v>TON</v>
      </c>
      <c r="O374" s="258"/>
      <c r="P374" s="259" t="str" cm="1">
        <f t="array" ref="P374">INDEX('3.S Family'!$L$1:$AH$200,MIN(IF(('3.S Family'!$L$1:$L$200=$P$372),ROW('3.S Family'!$L$1:$L$200))),MATCH($J374,'3.S Family'!$45:$45,0)-11)</f>
        <v>=WE*H*RSW</v>
      </c>
      <c r="Q374" s="260"/>
      <c r="R374" s="69"/>
    </row>
    <row r="375" spans="1:18" ht="30" customHeight="1" outlineLevel="1">
      <c r="A375" s="285"/>
      <c r="B375" s="36" t="b">
        <f t="shared" ref="B375:B378" si="60">IF(B$373=TRUE, TRUE, FALSE)</f>
        <v>0</v>
      </c>
      <c r="C375" s="251"/>
      <c r="D375" s="252"/>
      <c r="E375" s="253" t="str">
        <f t="shared" ref="E375:E377" si="61">$E$372</f>
        <v>ST-HV</v>
      </c>
      <c r="F375" s="314" t="s">
        <v>161</v>
      </c>
      <c r="G375" s="314" t="s">
        <v>161</v>
      </c>
      <c r="H375" s="314" t="s">
        <v>161</v>
      </c>
      <c r="I375" s="277"/>
      <c r="J375" s="278" t="str" cm="1">
        <f t="array" ref="J375">INDEX('4.P G-WM'!$E$1:$E$107,MATCH(_xlfn._xlws.FILTER(E375:H375,(E375:H375&lt;&gt;"-")*(E375:H375&lt;&gt;"_")),'4.P G-WM'!$D$1:$D$107,0)+1)</f>
        <v>Steel Erec.</v>
      </c>
      <c r="K375" s="257" t="str" cm="1">
        <f t="array" ref="K375">INDEX(_xlfn._xlws.FILTER('4.P G-WM'!$F$1:$F$107,('4.P G-WM'!$D$1:$D$107=(_xlfn._xlws.FILTER($E375:$H375,($E375:$H375&lt;&gt;"-")*($E375:$H375&lt;&gt;"_"))))*('4.P G-WM'!$E$1:$E$107=$J375)),1)</f>
        <v>S03AA082-00001</v>
      </c>
      <c r="L375" s="257" t="str" cm="1">
        <f t="array" ref="L375">INDEX(_xlfn._xlws.FILTER('4.P G-WM'!$G$1:$G$107,('4.P G-WM'!$D$1:$D$107=(_xlfn._xlws.FILTER($E375:$H375,($E375:$H375&lt;&gt;"-")*($E375:$H375&lt;&gt;"_"))))*('4.P G-WM'!$E$1:$E$107=$J375)),1)</f>
        <v xml:space="preserve">S03AA082-00001 Main Steel Structure Erection Work Shelter/Building Heavy Steel        </v>
      </c>
      <c r="M375" s="257" cm="1">
        <f t="array" ref="M375">INDEX(_xlfn._xlws.FILTER('4.P G-WM'!$H$1:$H$107,('4.P G-WM'!$D$1:$D$107=(_xlfn._xlws.FILTER($E375:$H375,($E375:$H375&lt;&gt;"-")*($E375:$H375&lt;&gt;"_"))))*('4.P G-WM'!$E$1:$E$107=$J375)),1)</f>
        <v>0</v>
      </c>
      <c r="N375" s="257" t="str" cm="1">
        <f t="array" ref="N375">INDEX(_xlfn._xlws.FILTER('4.P G-WM'!$I$1:$I$107,('4.P G-WM'!$D$1:$D$107=(_xlfn._xlws.FILTER($E375:$H375,($E375:$H375&lt;&gt;"-")*($E375:$H375&lt;&gt;"_"))))*('4.P G-WM'!$E$1:$E$107=$J375)),1)</f>
        <v>TON</v>
      </c>
      <c r="O375" s="258"/>
      <c r="P375" s="259" t="str" cm="1">
        <f t="array" ref="P375">INDEX('3.S Family'!$L$1:$AH$200,MIN(IF(('3.S Family'!$L$1:$L$200=$P$372),ROW('3.S Family'!$L$1:$L$200))),MATCH($J375,'3.S Family'!$45:$45,0)-11)</f>
        <v>=WE*H*RSW</v>
      </c>
      <c r="Q375" s="260"/>
      <c r="R375" s="69"/>
    </row>
    <row r="376" spans="1:18" ht="30" customHeight="1" outlineLevel="1">
      <c r="A376" s="285"/>
      <c r="B376" s="36" t="b">
        <f t="shared" si="60"/>
        <v>0</v>
      </c>
      <c r="C376" s="251"/>
      <c r="D376" s="252"/>
      <c r="E376" s="253" t="str">
        <f t="shared" si="61"/>
        <v>ST-HV</v>
      </c>
      <c r="F376" s="314" t="s">
        <v>161</v>
      </c>
      <c r="G376" s="314" t="s">
        <v>161</v>
      </c>
      <c r="H376" s="314" t="s">
        <v>161</v>
      </c>
      <c r="I376" s="277"/>
      <c r="J376" s="278" t="str" cm="1">
        <f t="array" ref="J376">INDEX('4.P G-WM'!$E$1:$E$107,MATCH(_xlfn._xlws.FILTER(E376:H376,(E376:H376&lt;&gt;"-")*(E376:H376&lt;&gt;"_")),'4.P G-WM'!$D$1:$D$107,0)+2)</f>
        <v>Plates</v>
      </c>
      <c r="K376" s="257" t="str" cm="1">
        <f t="array" ref="K376">INDEX(_xlfn._xlws.FILTER('4.P G-WM'!$F$1:$F$107,('4.P G-WM'!$D$1:$D$107=(_xlfn._xlws.FILTER($E376:$H376,($E376:$H376&lt;&gt;"-")*($E376:$H376&lt;&gt;"_"))))*('4.P G-WM'!$E$1:$E$107=$J376)),1)</f>
        <v>S01AA009-00001</v>
      </c>
      <c r="L376" s="257" t="str" cm="1">
        <f t="array" ref="L376">INDEX(_xlfn._xlws.FILTER('4.P G-WM'!$G$1:$G$107,('4.P G-WM'!$D$1:$D$107=(_xlfn._xlws.FILTER($E376:$H376,($E376:$H376&lt;&gt;"-")*($E376:$H376&lt;&gt;"_"))))*('4.P G-WM'!$E$1:$E$107=$J376)),1)</f>
        <v xml:space="preserve">S01AA009-00001 Main Steel Structure Fabrication Work Shelter/Building Plates - Gusset, Stiffener, ETC        </v>
      </c>
      <c r="M376" s="257" cm="1">
        <f t="array" ref="M376">INDEX(_xlfn._xlws.FILTER('4.P G-WM'!$H$1:$H$107,('4.P G-WM'!$D$1:$D$107=(_xlfn._xlws.FILTER($E376:$H376,($E376:$H376&lt;&gt;"-")*($E376:$H376&lt;&gt;"_"))))*('4.P G-WM'!$E$1:$E$107=$J376)),1)</f>
        <v>0</v>
      </c>
      <c r="N376" s="257" t="str" cm="1">
        <f t="array" ref="N376">INDEX(_xlfn._xlws.FILTER('4.P G-WM'!$I$1:$I$107,('4.P G-WM'!$D$1:$D$107=(_xlfn._xlws.FILTER($E376:$H376,($E376:$H376&lt;&gt;"-")*($E376:$H376&lt;&gt;"_"))))*('4.P G-WM'!$E$1:$E$107=$J376)),1)</f>
        <v>TON</v>
      </c>
      <c r="O376" s="258"/>
      <c r="P376" s="259" t="str" cm="1">
        <f t="array" ref="P376">INDEX('3.S Family'!$L$1:$AH$200,MIN(IF(('3.S Family'!$L$1:$L$200=$P$372),ROW('3.S Family'!$L$1:$L$200))),MATCH($J376,'3.S Family'!$45:$45,0)-11)</f>
        <v>=WE*H*RP</v>
      </c>
      <c r="Q376" s="260"/>
      <c r="R376" s="69"/>
    </row>
    <row r="377" spans="1:18" ht="30" customHeight="1" outlineLevel="1">
      <c r="A377" s="285"/>
      <c r="B377" s="36" t="b">
        <f t="shared" si="60"/>
        <v>0</v>
      </c>
      <c r="C377" s="251"/>
      <c r="D377" s="252"/>
      <c r="E377" s="253" t="str">
        <f t="shared" si="61"/>
        <v>ST-HV</v>
      </c>
      <c r="F377" s="314" t="s">
        <v>161</v>
      </c>
      <c r="G377" s="314" t="s">
        <v>161</v>
      </c>
      <c r="H377" s="314" t="s">
        <v>161</v>
      </c>
      <c r="I377" s="277"/>
      <c r="J377" s="278" t="str" cm="1">
        <f t="array" ref="J377">INDEX('4.P G-WM'!$E$1:$E$107,MATCH(_xlfn._xlws.FILTER(E377:H377,(E377:H377&lt;&gt;"-")*(E377:H377&lt;&gt;"_")),'4.P G-WM'!$D$1:$D$107,0)+3)</f>
        <v>Bolt</v>
      </c>
      <c r="K377" s="257" t="str" cm="1">
        <f t="array" ref="K377">INDEX(_xlfn._xlws.FILTER('4.P G-WM'!$F$1:$F$107,('4.P G-WM'!$D$1:$D$107=(_xlfn._xlws.FILTER($E377:$H377,($E377:$H377&lt;&gt;"-")*($E377:$H377&lt;&gt;"_"))))*('4.P G-WM'!$E$1:$E$107=$J377)),1)</f>
        <v>S01AA011-00001</v>
      </c>
      <c r="L377" s="257" t="str" cm="1">
        <f t="array" ref="L377">INDEX(_xlfn._xlws.FILTER('4.P G-WM'!$G$1:$G$107,('4.P G-WM'!$D$1:$D$107=(_xlfn._xlws.FILTER($E377:$H377,($E377:$H377&lt;&gt;"-")*($E377:$H377&lt;&gt;"_"))))*('4.P G-WM'!$E$1:$E$107=$J377)),1)</f>
        <v xml:space="preserve">S01AA011-00001 Main Steel Structure Fabrication Work Shelter/Building High Strength Bolts&amp;Nuts        </v>
      </c>
      <c r="M377" s="257" cm="1">
        <f t="array" ref="M377">INDEX(_xlfn._xlws.FILTER('4.P G-WM'!$H$1:$H$107,('4.P G-WM'!$D$1:$D$107=(_xlfn._xlws.FILTER($E377:$H377,($E377:$H377&lt;&gt;"-")*($E377:$H377&lt;&gt;"_"))))*('4.P G-WM'!$E$1:$E$107=$J377)),1)</f>
        <v>0</v>
      </c>
      <c r="N377" s="257" t="str" cm="1">
        <f t="array" ref="N377">INDEX(_xlfn._xlws.FILTER('4.P G-WM'!$I$1:$I$107,('4.P G-WM'!$D$1:$D$107=(_xlfn._xlws.FILTER($E377:$H377,($E377:$H377&lt;&gt;"-")*($E377:$H377&lt;&gt;"_"))))*('4.P G-WM'!$E$1:$E$107=$J377)),1)</f>
        <v>TON</v>
      </c>
      <c r="O377" s="258"/>
      <c r="P377" s="259" t="str" cm="1">
        <f t="array" ref="P377">INDEX('3.S Family'!$L$1:$AH$200,MIN(IF(('3.S Family'!$L$1:$L$200=$P$372),ROW('3.S Family'!$L$1:$L$200))),MATCH($J377,'3.S Family'!$45:$45,0)-11)</f>
        <v>=WE*H*RHB</v>
      </c>
      <c r="Q377" s="260"/>
      <c r="R377" s="69"/>
    </row>
    <row r="378" spans="1:18" ht="30" customHeight="1" outlineLevel="1">
      <c r="A378" s="285"/>
      <c r="B378" s="36" t="b">
        <f t="shared" si="60"/>
        <v>0</v>
      </c>
      <c r="C378" s="281"/>
      <c r="D378" s="262"/>
      <c r="E378" s="320" t="s">
        <v>161</v>
      </c>
      <c r="F378" s="314" t="s">
        <v>161</v>
      </c>
      <c r="G378" s="314" t="s">
        <v>161</v>
      </c>
      <c r="H378" s="314" t="s">
        <v>161</v>
      </c>
      <c r="I378" s="288" t="str">
        <f>$I$372</f>
        <v>Steel Painting</v>
      </c>
      <c r="J378" s="322" t="s">
        <v>717</v>
      </c>
      <c r="K378" s="257" t="str">
        <f>LEFT(L378,14)</f>
        <v>S41AA051-00001</v>
      </c>
      <c r="L378" s="257" t="str" cm="1">
        <f t="array" ref="L378">INDEX(_xlfn._xlws.FILTER('4.P S-WM'!G:G,('4.P S-WM'!$E:$E=$J378)*('4.P S-WM'!$E:$E=$J378)),1)</f>
        <v xml:space="preserve">S41AA051-00001 Steel Structure Paint Work Shelter/Building for Non-Fireproofed Steel Surface        </v>
      </c>
      <c r="M378" s="257" cm="1">
        <f t="array" ref="M378">INDEX(_xlfn._xlws.FILTER('4.P S-WM'!H:H,('4.P S-WM'!$E:$E=$J378)*('4.P S-WM'!$E:$E=$J378)),1)</f>
        <v>0</v>
      </c>
      <c r="N378" s="257" t="str" cm="1">
        <f t="array" ref="N378">INDEX(_xlfn._xlws.FILTER('4.P S-WM'!I:I,('4.P S-WM'!$E:$E=$J378)*('4.P S-WM'!$E:$E=$J378)),1)</f>
        <v>M2</v>
      </c>
      <c r="O378" s="258"/>
      <c r="P378" s="259" t="str" cm="1">
        <f t="array" ref="P378">INDEX('3.S Family'!$L$1:$AH$200,MIN(IF(('3.S Family'!$L$1:$L$200=$P$372),ROW('3.S Family'!$L$1:$L$200))),MATCH($I378,'3.S Family'!$45:$45,0)-11)</f>
        <v>=P*H*RSP</v>
      </c>
      <c r="Q378" s="260"/>
      <c r="R378" s="69"/>
    </row>
    <row r="379" spans="1:18" ht="30" customHeight="1">
      <c r="A379" s="218" t="s">
        <v>762</v>
      </c>
      <c r="B379" s="218" t="s">
        <v>762</v>
      </c>
      <c r="C379" s="236">
        <v>6.5</v>
      </c>
      <c r="D379" s="267" t="str">
        <f>VLOOKUP($C379,'3.S Family'!$D$7:$L$96,2,FALSE)</f>
        <v>H_SC_AR S01_St Col-MD</v>
      </c>
      <c r="E379" s="271"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2"/>
      <c r="L379" s="273" t="str">
        <f t="shared" ref="L379" si="62">_xlfn.TEXTJOIN(",     ", TRUE, E379:I379)</f>
        <v>ST-MD,     -,     -,     -,     Steel Painting</v>
      </c>
      <c r="M379" s="92"/>
      <c r="N379" s="92"/>
      <c r="O379" s="274"/>
      <c r="P379" s="92" t="str">
        <f>VLOOKUP($C379,'3.S Family'!$D$7:$L$96,9,FALSE)</f>
        <v>Q6.5</v>
      </c>
      <c r="Q379" s="275"/>
      <c r="R379" s="69"/>
    </row>
    <row r="380" spans="1:18" ht="30" customHeight="1">
      <c r="A380" s="242" t="b">
        <v>0</v>
      </c>
      <c r="B380" s="242" t="b">
        <f>IF(A380=TRUE, TRUE, FALSE)</f>
        <v>0</v>
      </c>
      <c r="C380" s="230"/>
      <c r="D380" s="263" t="s">
        <v>859</v>
      </c>
      <c r="E380" s="244"/>
      <c r="F380" s="245"/>
      <c r="G380" s="245"/>
      <c r="H380" s="245"/>
      <c r="I380" s="246"/>
      <c r="J380" s="244"/>
      <c r="K380" s="247"/>
      <c r="L380" s="248"/>
      <c r="M380" s="245"/>
      <c r="N380" s="245"/>
      <c r="O380" s="249"/>
      <c r="P380" s="245"/>
      <c r="Q380" s="250"/>
      <c r="R380" s="69"/>
    </row>
    <row r="381" spans="1:18" ht="30" customHeight="1" outlineLevel="1">
      <c r="A381" s="285"/>
      <c r="B381" s="36" t="b">
        <f>IF(B$380=TRUE, TRUE, FALSE)</f>
        <v>0</v>
      </c>
      <c r="C381" s="251"/>
      <c r="D381" s="252"/>
      <c r="E381" s="253" t="str">
        <f>$E$379</f>
        <v>ST-MD</v>
      </c>
      <c r="F381" s="314" t="s">
        <v>161</v>
      </c>
      <c r="G381" s="314" t="s">
        <v>161</v>
      </c>
      <c r="H381" s="314" t="s">
        <v>161</v>
      </c>
      <c r="I381" s="277"/>
      <c r="J381" s="278" t="str" cm="1">
        <f t="array" ref="J381">INDEX('4.P G-WM'!$E$1:$E$107,MATCH(_xlfn._xlws.FILTER(E381:H381,(E381:H381&lt;&gt;"-")*(E381:H381&lt;&gt;"_")),'4.P G-WM'!$D$1:$D$107,0)+0)</f>
        <v>Steel Fabr.</v>
      </c>
      <c r="K381" s="257" t="str" cm="1">
        <f t="array" ref="K381">INDEX(_xlfn._xlws.FILTER('4.P G-WM'!$F$1:$F$107,('4.P G-WM'!$D$1:$D$107=(_xlfn._xlws.FILTER($E381:$H381,($E381:$H381&lt;&gt;"-")*($E381:$H381&lt;&gt;"_"))))*('4.P G-WM'!$E$1:$E$107=$J381)),1)</f>
        <v>S01AA073-00001</v>
      </c>
      <c r="L381" s="257" t="str" cm="1">
        <f t="array" ref="L381">INDEX(_xlfn._xlws.FILTER('4.P G-WM'!$G$1:$G$107,('4.P G-WM'!$D$1:$D$107=(_xlfn._xlws.FILTER($E381:$H381,($E381:$H381&lt;&gt;"-")*($E381:$H381&lt;&gt;"_"))))*('4.P G-WM'!$E$1:$E$107=$J381)),1)</f>
        <v xml:space="preserve">S01AA073-00001 Main Steel Structure Fabrication Work Shelter/Building Medium Steel - Standard        </v>
      </c>
      <c r="M381" s="257" t="str" cm="1">
        <f t="array" ref="M381">INDEX(_xlfn._xlws.FILTER('4.P G-WM'!$H$1:$H$107,('4.P G-WM'!$D$1:$D$107=(_xlfn._xlws.FILTER($E381:$H381,($E381:$H381&lt;&gt;"-")*($E381:$H381&lt;&gt;"_"))))*('4.P G-WM'!$E$1:$E$107=$J381)),1)</f>
        <v>Material: ( KSD3502 )
(90)KG/M&gt;Weight≥(30)KG/M</v>
      </c>
      <c r="N381" s="257" t="str" cm="1">
        <f t="array" ref="N381">INDEX(_xlfn._xlws.FILTER('4.P G-WM'!$I$1:$I$107,('4.P G-WM'!$D$1:$D$107=(_xlfn._xlws.FILTER($E381:$H381,($E381:$H381&lt;&gt;"-")*($E381:$H381&lt;&gt;"_"))))*('4.P G-WM'!$E$1:$E$107=$J381)),1)</f>
        <v>TON</v>
      </c>
      <c r="O381" s="258"/>
      <c r="P381" s="259" t="str" cm="1">
        <f t="array" ref="P381">INDEX('3.S Family'!$L$1:$AH$200,MIN(IF(('3.S Family'!$L$1:$L$200=$P$379),ROW('3.S Family'!$L$1:$L$200))),MATCH($J381,'3.S Family'!$45:$45,0)-11)</f>
        <v>=WE*H*RSW</v>
      </c>
      <c r="Q381" s="260"/>
      <c r="R381" s="69"/>
    </row>
    <row r="382" spans="1:18" ht="30" customHeight="1" outlineLevel="1">
      <c r="A382" s="285"/>
      <c r="B382" s="36" t="b">
        <f t="shared" ref="B382:B385" si="63">IF(B$380=TRUE, TRUE, FALSE)</f>
        <v>0</v>
      </c>
      <c r="C382" s="251"/>
      <c r="D382" s="252"/>
      <c r="E382" s="253" t="str">
        <f>$E$379</f>
        <v>ST-MD</v>
      </c>
      <c r="F382" s="314" t="s">
        <v>161</v>
      </c>
      <c r="G382" s="314" t="s">
        <v>161</v>
      </c>
      <c r="H382" s="314" t="s">
        <v>161</v>
      </c>
      <c r="I382" s="277"/>
      <c r="J382" s="278" t="str" cm="1">
        <f t="array" ref="J382">INDEX('4.P G-WM'!$E$1:$E$107,MATCH(_xlfn._xlws.FILTER(E382:H382,(E382:H382&lt;&gt;"-")*(E382:H382&lt;&gt;"_")),'4.P G-WM'!$D$1:$D$107,0)+1)</f>
        <v>Steel Erec.</v>
      </c>
      <c r="K382" s="257" t="str" cm="1">
        <f t="array" ref="K382">INDEX(_xlfn._xlws.FILTER('4.P G-WM'!$F$1:$F$107,('4.P G-WM'!$D$1:$D$107=(_xlfn._xlws.FILTER($E382:$H382,($E382:$H382&lt;&gt;"-")*($E382:$H382&lt;&gt;"_"))))*('4.P G-WM'!$E$1:$E$107=$J382)),1)</f>
        <v>S03AA083-00001</v>
      </c>
      <c r="L382" s="257" t="str" cm="1">
        <f t="array" ref="L382">INDEX(_xlfn._xlws.FILTER('4.P G-WM'!$G$1:$G$107,('4.P G-WM'!$D$1:$D$107=(_xlfn._xlws.FILTER($E382:$H382,($E382:$H382&lt;&gt;"-")*($E382:$H382&lt;&gt;"_"))))*('4.P G-WM'!$E$1:$E$107=$J382)),1)</f>
        <v xml:space="preserve">S03AA083-00001 Main Steel Structure Erection Work Shelter/Building Medium Steel        </v>
      </c>
      <c r="M382" s="257" cm="1">
        <f t="array" ref="M382">INDEX(_xlfn._xlws.FILTER('4.P G-WM'!$H$1:$H$107,('4.P G-WM'!$D$1:$D$107=(_xlfn._xlws.FILTER($E382:$H382,($E382:$H382&lt;&gt;"-")*($E382:$H382&lt;&gt;"_"))))*('4.P G-WM'!$E$1:$E$107=$J382)),1)</f>
        <v>0</v>
      </c>
      <c r="N382" s="257" t="str" cm="1">
        <f t="array" ref="N382">INDEX(_xlfn._xlws.FILTER('4.P G-WM'!$I$1:$I$107,('4.P G-WM'!$D$1:$D$107=(_xlfn._xlws.FILTER($E382:$H382,($E382:$H382&lt;&gt;"-")*($E382:$H382&lt;&gt;"_"))))*('4.P G-WM'!$E$1:$E$107=$J382)),1)</f>
        <v>TON</v>
      </c>
      <c r="O382" s="258"/>
      <c r="P382" s="259" t="str" cm="1">
        <f t="array" ref="P382">INDEX('3.S Family'!$L$1:$AH$200,MIN(IF(('3.S Family'!$L$1:$L$200=$P$379),ROW('3.S Family'!$L$1:$L$200))),MATCH($J382,'3.S Family'!$45:$45,0)-11)</f>
        <v>=WE*H*RSW</v>
      </c>
      <c r="Q382" s="260"/>
      <c r="R382" s="69"/>
    </row>
    <row r="383" spans="1:18" ht="30" customHeight="1" outlineLevel="1">
      <c r="A383" s="285"/>
      <c r="B383" s="36" t="b">
        <f t="shared" si="63"/>
        <v>0</v>
      </c>
      <c r="C383" s="251"/>
      <c r="D383" s="252"/>
      <c r="E383" s="253" t="str">
        <f>$E$379</f>
        <v>ST-MD</v>
      </c>
      <c r="F383" s="314" t="s">
        <v>161</v>
      </c>
      <c r="G383" s="314" t="s">
        <v>161</v>
      </c>
      <c r="H383" s="314" t="s">
        <v>161</v>
      </c>
      <c r="I383" s="277"/>
      <c r="J383" s="278" t="str" cm="1">
        <f t="array" ref="J383">INDEX('4.P G-WM'!$E$1:$E$107,MATCH(_xlfn._xlws.FILTER(E383:H383,(E383:H383&lt;&gt;"-")*(E383:H383&lt;&gt;"_")),'4.P G-WM'!$D$1:$D$107,0)+2)</f>
        <v>Plates</v>
      </c>
      <c r="K383" s="257" t="str" cm="1">
        <f t="array" ref="K383">INDEX(_xlfn._xlws.FILTER('4.P G-WM'!$F$1:$F$107,('4.P G-WM'!$D$1:$D$107=(_xlfn._xlws.FILTER($E383:$H383,($E383:$H383&lt;&gt;"-")*($E383:$H383&lt;&gt;"_"))))*('4.P G-WM'!$E$1:$E$107=$J383)),1)</f>
        <v>S01AA009-00001</v>
      </c>
      <c r="L383" s="257" t="str" cm="1">
        <f t="array" ref="L383">INDEX(_xlfn._xlws.FILTER('4.P G-WM'!$G$1:$G$107,('4.P G-WM'!$D$1:$D$107=(_xlfn._xlws.FILTER($E383:$H383,($E383:$H383&lt;&gt;"-")*($E383:$H383&lt;&gt;"_"))))*('4.P G-WM'!$E$1:$E$107=$J383)),1)</f>
        <v xml:space="preserve">S01AA009-00001 Main Steel Structure Fabrication Work Shelter/Building Plates - Gusset, Stiffener, ETC        </v>
      </c>
      <c r="M383" s="257" cm="1">
        <f t="array" ref="M383">INDEX(_xlfn._xlws.FILTER('4.P G-WM'!$H$1:$H$107,('4.P G-WM'!$D$1:$D$107=(_xlfn._xlws.FILTER($E383:$H383,($E383:$H383&lt;&gt;"-")*($E383:$H383&lt;&gt;"_"))))*('4.P G-WM'!$E$1:$E$107=$J383)),1)</f>
        <v>0</v>
      </c>
      <c r="N383" s="257" t="str" cm="1">
        <f t="array" ref="N383">INDEX(_xlfn._xlws.FILTER('4.P G-WM'!$I$1:$I$107,('4.P G-WM'!$D$1:$D$107=(_xlfn._xlws.FILTER($E383:$H383,($E383:$H383&lt;&gt;"-")*($E383:$H383&lt;&gt;"_"))))*('4.P G-WM'!$E$1:$E$107=$J383)),1)</f>
        <v>TON</v>
      </c>
      <c r="O383" s="258"/>
      <c r="P383" s="259" t="str" cm="1">
        <f t="array" ref="P383">INDEX('3.S Family'!$L$1:$AH$200,MIN(IF(('3.S Family'!$L$1:$L$200=$P$379),ROW('3.S Family'!$L$1:$L$200))),MATCH($J383,'3.S Family'!$45:$45,0)-11)</f>
        <v>=WE*H*RP</v>
      </c>
      <c r="Q383" s="260"/>
      <c r="R383" s="69"/>
    </row>
    <row r="384" spans="1:18" ht="30" customHeight="1" outlineLevel="1">
      <c r="A384" s="285"/>
      <c r="B384" s="36" t="b">
        <f t="shared" si="63"/>
        <v>0</v>
      </c>
      <c r="C384" s="251"/>
      <c r="D384" s="252"/>
      <c r="E384" s="253" t="str">
        <f>$E$379</f>
        <v>ST-MD</v>
      </c>
      <c r="F384" s="314" t="s">
        <v>161</v>
      </c>
      <c r="G384" s="314" t="s">
        <v>161</v>
      </c>
      <c r="H384" s="314" t="s">
        <v>161</v>
      </c>
      <c r="I384" s="277"/>
      <c r="J384" s="278" t="str" cm="1">
        <f t="array" ref="J384">INDEX('4.P G-WM'!$E$1:$E$107,MATCH(_xlfn._xlws.FILTER(E384:H384,(E384:H384&lt;&gt;"-")*(E384:H384&lt;&gt;"_")),'4.P G-WM'!$D$1:$D$107,0)+3)</f>
        <v>Bolt</v>
      </c>
      <c r="K384" s="257" t="str" cm="1">
        <f t="array" ref="K384">INDEX(_xlfn._xlws.FILTER('4.P G-WM'!$F$1:$F$107,('4.P G-WM'!$D$1:$D$107=(_xlfn._xlws.FILTER($E384:$H384,($E384:$H384&lt;&gt;"-")*($E384:$H384&lt;&gt;"_"))))*('4.P G-WM'!$E$1:$E$107=$J384)),1)</f>
        <v>S01AA011-00001</v>
      </c>
      <c r="L384" s="257" t="str" cm="1">
        <f t="array" ref="L384">INDEX(_xlfn._xlws.FILTER('4.P G-WM'!$G$1:$G$107,('4.P G-WM'!$D$1:$D$107=(_xlfn._xlws.FILTER($E384:$H384,($E384:$H384&lt;&gt;"-")*($E384:$H384&lt;&gt;"_"))))*('4.P G-WM'!$E$1:$E$107=$J384)),1)</f>
        <v xml:space="preserve">S01AA011-00001 Main Steel Structure Fabrication Work Shelter/Building High Strength Bolts&amp;Nuts        </v>
      </c>
      <c r="M384" s="257" cm="1">
        <f t="array" ref="M384">INDEX(_xlfn._xlws.FILTER('4.P G-WM'!$H$1:$H$107,('4.P G-WM'!$D$1:$D$107=(_xlfn._xlws.FILTER($E384:$H384,($E384:$H384&lt;&gt;"-")*($E384:$H384&lt;&gt;"_"))))*('4.P G-WM'!$E$1:$E$107=$J384)),1)</f>
        <v>0</v>
      </c>
      <c r="N384" s="257" t="str" cm="1">
        <f t="array" ref="N384">INDEX(_xlfn._xlws.FILTER('4.P G-WM'!$I$1:$I$107,('4.P G-WM'!$D$1:$D$107=(_xlfn._xlws.FILTER($E384:$H384,($E384:$H384&lt;&gt;"-")*($E384:$H384&lt;&gt;"_"))))*('4.P G-WM'!$E$1:$E$107=$J384)),1)</f>
        <v>TON</v>
      </c>
      <c r="O384" s="258"/>
      <c r="P384" s="259" t="str" cm="1">
        <f t="array" ref="P384">INDEX('3.S Family'!$L$1:$AH$200,MIN(IF(('3.S Family'!$L$1:$L$200=$P$379),ROW('3.S Family'!$L$1:$L$200))),MATCH($J384,'3.S Family'!$45:$45,0)-11)</f>
        <v>=WE*H*RHB</v>
      </c>
      <c r="Q384" s="260"/>
      <c r="R384" s="69"/>
    </row>
    <row r="385" spans="1:18" ht="30" customHeight="1" outlineLevel="1">
      <c r="A385" s="285"/>
      <c r="B385" s="36" t="b">
        <f t="shared" si="63"/>
        <v>0</v>
      </c>
      <c r="C385" s="281"/>
      <c r="D385" s="262"/>
      <c r="E385" s="320" t="s">
        <v>161</v>
      </c>
      <c r="F385" s="314" t="s">
        <v>161</v>
      </c>
      <c r="G385" s="314" t="s">
        <v>161</v>
      </c>
      <c r="H385" s="314" t="s">
        <v>161</v>
      </c>
      <c r="I385" s="288" t="str">
        <f>$I$379</f>
        <v>Steel Painting</v>
      </c>
      <c r="J385" s="322" t="s">
        <v>719</v>
      </c>
      <c r="K385" s="257" t="str">
        <f>LEFT(L385,14)</f>
        <v>S41AA052-00001</v>
      </c>
      <c r="L385" s="257" t="str" cm="1">
        <f t="array" ref="L385">INDEX(_xlfn._xlws.FILTER('4.P S-WM'!G:G,('4.P S-WM'!$E:$E=$J385)*('4.P S-WM'!$E:$E=$J385)),1)</f>
        <v xml:space="preserve">S41AA052-00001 Steel Structure Paint Work Shelter/Building for Fireproofed Steel Surface        </v>
      </c>
      <c r="M385" s="257" cm="1">
        <f t="array" ref="M385">INDEX(_xlfn._xlws.FILTER('4.P S-WM'!H:H,('4.P S-WM'!$E:$E=$J385)*('4.P S-WM'!$E:$E=$J385)),1)</f>
        <v>0</v>
      </c>
      <c r="N385" s="257" t="str" cm="1">
        <f t="array" ref="N385">INDEX(_xlfn._xlws.FILTER('4.P S-WM'!I:I,('4.P S-WM'!$E:$E=$J385)*('4.P S-WM'!$E:$E=$J385)),1)</f>
        <v>M2</v>
      </c>
      <c r="O385" s="258"/>
      <c r="P385" s="259" t="str" cm="1">
        <f t="array" ref="P385">INDEX('3.S Family'!$L$1:$AH$200,MIN(IF(('3.S Family'!$L$1:$L$200=$P$379),ROW('3.S Family'!$L$1:$L$200))),MATCH($I385,'3.S Family'!$45:$45,0)-11)</f>
        <v>=P*H*RSP</v>
      </c>
      <c r="Q385" s="260"/>
      <c r="R385" s="69"/>
    </row>
    <row r="386" spans="1:18" ht="30" customHeight="1">
      <c r="A386" s="218" t="s">
        <v>762</v>
      </c>
      <c r="B386" s="218" t="s">
        <v>762</v>
      </c>
      <c r="C386" s="236">
        <v>6.6</v>
      </c>
      <c r="D386" s="267" t="str">
        <f>VLOOKUP($C386,'3.S Family'!$D$7:$L$96,2,FALSE)</f>
        <v>H_SC_AR S01_St Col-LG</v>
      </c>
      <c r="E386" s="271"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2"/>
      <c r="L386" s="273" t="str">
        <f t="shared" ref="L386" si="64">_xlfn.TEXTJOIN(",     ", TRUE, E386:I386)</f>
        <v>ST-LG,     -,     -,     -,     Steel Painting</v>
      </c>
      <c r="M386" s="92"/>
      <c r="N386" s="92"/>
      <c r="O386" s="274"/>
      <c r="P386" s="92" t="str">
        <f>VLOOKUP($C386,'3.S Family'!$D$7:$L$96,9,FALSE)</f>
        <v>Q6.6</v>
      </c>
      <c r="Q386" s="275"/>
      <c r="R386" s="69"/>
    </row>
    <row r="387" spans="1:18" ht="30" customHeight="1">
      <c r="A387" s="242" t="b">
        <v>0</v>
      </c>
      <c r="B387" s="242" t="b">
        <f>IF(A387=TRUE, TRUE, FALSE)</f>
        <v>0</v>
      </c>
      <c r="C387" s="230"/>
      <c r="D387" s="263" t="s">
        <v>860</v>
      </c>
      <c r="E387" s="244"/>
      <c r="F387" s="245"/>
      <c r="G387" s="245"/>
      <c r="H387" s="245"/>
      <c r="I387" s="246"/>
      <c r="J387" s="244"/>
      <c r="K387" s="247"/>
      <c r="L387" s="248"/>
      <c r="M387" s="245"/>
      <c r="N387" s="245"/>
      <c r="O387" s="249"/>
      <c r="P387" s="245"/>
      <c r="Q387" s="250"/>
      <c r="R387" s="69"/>
    </row>
    <row r="388" spans="1:18" ht="30" customHeight="1" outlineLevel="1">
      <c r="A388" s="285"/>
      <c r="B388" s="36" t="b">
        <f>IF(B$387=TRUE, TRUE, FALSE)</f>
        <v>0</v>
      </c>
      <c r="C388" s="251"/>
      <c r="D388" s="252"/>
      <c r="E388" s="253" t="str">
        <f>$E$386</f>
        <v>ST-LG</v>
      </c>
      <c r="F388" s="314" t="s">
        <v>161</v>
      </c>
      <c r="G388" s="314" t="s">
        <v>161</v>
      </c>
      <c r="H388" s="314" t="s">
        <v>161</v>
      </c>
      <c r="I388" s="277"/>
      <c r="J388" s="278" t="str" cm="1">
        <f t="array" ref="J388">INDEX('4.P G-WM'!$E$1:$E$107,MATCH(_xlfn._xlws.FILTER(E388:H388,(E388:H388&lt;&gt;"-")*(E388:H388&lt;&gt;"_")),'4.P G-WM'!$D$1:$D$107,0)+0)</f>
        <v>Steel Fabr.</v>
      </c>
      <c r="K388" s="257" t="str" cm="1">
        <f t="array" ref="K388">INDEX(_xlfn._xlws.FILTER('4.P G-WM'!$F$1:$F$107,('4.P G-WM'!$D$1:$D$107=(_xlfn._xlws.FILTER($E388:$H388,($E388:$H388&lt;&gt;"-")*($E388:$H388&lt;&gt;"_"))))*('4.P G-WM'!$E$1:$E$107=$J388)),1)</f>
        <v>S01AA074-00001</v>
      </c>
      <c r="L388" s="257" t="str" cm="1">
        <f t="array" ref="L388">INDEX(_xlfn._xlws.FILTER('4.P G-WM'!$G$1:$G$107,('4.P G-WM'!$D$1:$D$107=(_xlfn._xlws.FILTER($E388:$H388,($E388:$H388&lt;&gt;"-")*($E388:$H388&lt;&gt;"_"))))*('4.P G-WM'!$E$1:$E$107=$J388)),1)</f>
        <v xml:space="preserve">S01AA074-00001 Main Steel Structure Fabrication Work Shelter/Building Light Steel - Standard        </v>
      </c>
      <c r="M388" s="257" t="str" cm="1">
        <f t="array" ref="M388">INDEX(_xlfn._xlws.FILTER('4.P G-WM'!$H$1:$H$107,('4.P G-WM'!$D$1:$D$107=(_xlfn._xlws.FILTER($E388:$H388,($E388:$H388&lt;&gt;"-")*($E388:$H388&lt;&gt;"_"))))*('4.P G-WM'!$E$1:$E$107=$J388)),1)</f>
        <v>Material: ( KSD3502 )
(30)KG/M&gt;Weight</v>
      </c>
      <c r="N388" s="257" t="str" cm="1">
        <f t="array" ref="N388">INDEX(_xlfn._xlws.FILTER('4.P G-WM'!$I$1:$I$107,('4.P G-WM'!$D$1:$D$107=(_xlfn._xlws.FILTER($E388:$H388,($E388:$H388&lt;&gt;"-")*($E388:$H388&lt;&gt;"_"))))*('4.P G-WM'!$E$1:$E$107=$J388)),1)</f>
        <v>TON</v>
      </c>
      <c r="O388" s="258"/>
      <c r="P388" s="259" t="str" cm="1">
        <f t="array" ref="P388">INDEX('3.S Family'!$L$1:$AH$200,MIN(IF(('3.S Family'!$L$1:$L$200=$P$386),ROW('3.S Family'!$L$1:$L$200))),MATCH($J388,'3.S Family'!$45:$45,0)-11)</f>
        <v>=WE*H*RSW</v>
      </c>
      <c r="Q388" s="260"/>
      <c r="R388" s="69"/>
    </row>
    <row r="389" spans="1:18" ht="30" customHeight="1" outlineLevel="1">
      <c r="A389" s="285"/>
      <c r="B389" s="36" t="b">
        <f t="shared" ref="B389:B392" si="65">IF(B$387=TRUE, TRUE, FALSE)</f>
        <v>0</v>
      </c>
      <c r="C389" s="251"/>
      <c r="D389" s="252"/>
      <c r="E389" s="253" t="str">
        <f t="shared" ref="E389:E391" si="66">$E$386</f>
        <v>ST-LG</v>
      </c>
      <c r="F389" s="314" t="s">
        <v>161</v>
      </c>
      <c r="G389" s="314" t="s">
        <v>161</v>
      </c>
      <c r="H389" s="314" t="s">
        <v>161</v>
      </c>
      <c r="I389" s="277"/>
      <c r="J389" s="278" t="str" cm="1">
        <f t="array" ref="J389">INDEX('4.P G-WM'!$E$1:$E$107,MATCH(_xlfn._xlws.FILTER(E389:H389,(E389:H389&lt;&gt;"-")*(E389:H389&lt;&gt;"_")),'4.P G-WM'!$D$1:$D$107,0)+1)</f>
        <v>Steel Erec.</v>
      </c>
      <c r="K389" s="257" t="str" cm="1">
        <f t="array" ref="K389">INDEX(_xlfn._xlws.FILTER('4.P G-WM'!$F$1:$F$107,('4.P G-WM'!$D$1:$D$107=(_xlfn._xlws.FILTER($E389:$H389,($E389:$H389&lt;&gt;"-")*($E389:$H389&lt;&gt;"_"))))*('4.P G-WM'!$E$1:$E$107=$J389)),1)</f>
        <v>S03AA084-00001</v>
      </c>
      <c r="L389" s="257" t="str" cm="1">
        <f t="array" ref="L389">INDEX(_xlfn._xlws.FILTER('4.P G-WM'!$G$1:$G$107,('4.P G-WM'!$D$1:$D$107=(_xlfn._xlws.FILTER($E389:$H389,($E389:$H389&lt;&gt;"-")*($E389:$H389&lt;&gt;"_"))))*('4.P G-WM'!$E$1:$E$107=$J389)),1)</f>
        <v xml:space="preserve">S03AA084-00001 Main Steel Structure Erection Work Shelter/Building Light Steel        </v>
      </c>
      <c r="M389" s="257" cm="1">
        <f t="array" ref="M389">INDEX(_xlfn._xlws.FILTER('4.P G-WM'!$H$1:$H$107,('4.P G-WM'!$D$1:$D$107=(_xlfn._xlws.FILTER($E389:$H389,($E389:$H389&lt;&gt;"-")*($E389:$H389&lt;&gt;"_"))))*('4.P G-WM'!$E$1:$E$107=$J389)),1)</f>
        <v>0</v>
      </c>
      <c r="N389" s="257" t="str" cm="1">
        <f t="array" ref="N389">INDEX(_xlfn._xlws.FILTER('4.P G-WM'!$I$1:$I$107,('4.P G-WM'!$D$1:$D$107=(_xlfn._xlws.FILTER($E389:$H389,($E389:$H389&lt;&gt;"-")*($E389:$H389&lt;&gt;"_"))))*('4.P G-WM'!$E$1:$E$107=$J389)),1)</f>
        <v>TON</v>
      </c>
      <c r="O389" s="258"/>
      <c r="P389" s="259" t="str" cm="1">
        <f t="array" ref="P389">INDEX('3.S Family'!$L$1:$AH$200,MIN(IF(('3.S Family'!$L$1:$L$200=$P$386),ROW('3.S Family'!$L$1:$L$200))),MATCH($J389,'3.S Family'!$45:$45,0)-11)</f>
        <v>=WE*H*RSW</v>
      </c>
      <c r="Q389" s="260"/>
      <c r="R389" s="69"/>
    </row>
    <row r="390" spans="1:18" ht="30" customHeight="1" outlineLevel="1">
      <c r="A390" s="285"/>
      <c r="B390" s="36" t="b">
        <f t="shared" si="65"/>
        <v>0</v>
      </c>
      <c r="C390" s="251"/>
      <c r="D390" s="252"/>
      <c r="E390" s="253" t="str">
        <f t="shared" si="66"/>
        <v>ST-LG</v>
      </c>
      <c r="F390" s="314" t="s">
        <v>161</v>
      </c>
      <c r="G390" s="314" t="s">
        <v>161</v>
      </c>
      <c r="H390" s="314" t="s">
        <v>161</v>
      </c>
      <c r="I390" s="277"/>
      <c r="J390" s="278" t="str" cm="1">
        <f t="array" ref="J390">INDEX('4.P G-WM'!$E$1:$E$107,MATCH(_xlfn._xlws.FILTER(E390:H390,(E390:H390&lt;&gt;"-")*(E390:H390&lt;&gt;"_")),'4.P G-WM'!$D$1:$D$107,0)+2)</f>
        <v>Plates</v>
      </c>
      <c r="K390" s="257" t="str" cm="1">
        <f t="array" ref="K390">INDEX(_xlfn._xlws.FILTER('4.P G-WM'!$F$1:$F$107,('4.P G-WM'!$D$1:$D$107=(_xlfn._xlws.FILTER($E390:$H390,($E390:$H390&lt;&gt;"-")*($E390:$H390&lt;&gt;"_"))))*('4.P G-WM'!$E$1:$E$107=$J390)),1)</f>
        <v>S01AA009-00001</v>
      </c>
      <c r="L390" s="257" t="str" cm="1">
        <f t="array" ref="L390">INDEX(_xlfn._xlws.FILTER('4.P G-WM'!$G$1:$G$107,('4.P G-WM'!$D$1:$D$107=(_xlfn._xlws.FILTER($E390:$H390,($E390:$H390&lt;&gt;"-")*($E390:$H390&lt;&gt;"_"))))*('4.P G-WM'!$E$1:$E$107=$J390)),1)</f>
        <v xml:space="preserve">S01AA009-00001 Main Steel Structure Fabrication Work Shelter/Building Plates - Gusset, Stiffener, ETC        </v>
      </c>
      <c r="M390" s="257" cm="1">
        <f t="array" ref="M390">INDEX(_xlfn._xlws.FILTER('4.P G-WM'!$H$1:$H$107,('4.P G-WM'!$D$1:$D$107=(_xlfn._xlws.FILTER($E390:$H390,($E390:$H390&lt;&gt;"-")*($E390:$H390&lt;&gt;"_"))))*('4.P G-WM'!$E$1:$E$107=$J390)),1)</f>
        <v>0</v>
      </c>
      <c r="N390" s="257" t="str" cm="1">
        <f t="array" ref="N390">INDEX(_xlfn._xlws.FILTER('4.P G-WM'!$I$1:$I$107,('4.P G-WM'!$D$1:$D$107=(_xlfn._xlws.FILTER($E390:$H390,($E390:$H390&lt;&gt;"-")*($E390:$H390&lt;&gt;"_"))))*('4.P G-WM'!$E$1:$E$107=$J390)),1)</f>
        <v>TON</v>
      </c>
      <c r="O390" s="258"/>
      <c r="P390" s="259" t="str" cm="1">
        <f t="array" ref="P390">INDEX('3.S Family'!$L$1:$AH$200,MIN(IF(('3.S Family'!$L$1:$L$200=$P$386),ROW('3.S Family'!$L$1:$L$200))),MATCH($J390,'3.S Family'!$45:$45,0)-11)</f>
        <v>=WE*H*RP</v>
      </c>
      <c r="Q390" s="260"/>
      <c r="R390" s="69"/>
    </row>
    <row r="391" spans="1:18" ht="30" customHeight="1" outlineLevel="1">
      <c r="A391" s="285"/>
      <c r="B391" s="36" t="b">
        <f t="shared" si="65"/>
        <v>0</v>
      </c>
      <c r="C391" s="251"/>
      <c r="D391" s="252"/>
      <c r="E391" s="253" t="str">
        <f t="shared" si="66"/>
        <v>ST-LG</v>
      </c>
      <c r="F391" s="314" t="s">
        <v>161</v>
      </c>
      <c r="G391" s="314" t="s">
        <v>161</v>
      </c>
      <c r="H391" s="314" t="s">
        <v>161</v>
      </c>
      <c r="I391" s="277"/>
      <c r="J391" s="278" t="str" cm="1">
        <f t="array" ref="J391">INDEX('4.P G-WM'!$E$1:$E$107,MATCH(_xlfn._xlws.FILTER(E391:H391,(E391:H391&lt;&gt;"-")*(E391:H391&lt;&gt;"_")),'4.P G-WM'!$D$1:$D$107,0)+3)</f>
        <v>Bolt</v>
      </c>
      <c r="K391" s="257" t="str" cm="1">
        <f t="array" ref="K391">INDEX(_xlfn._xlws.FILTER('4.P G-WM'!$F$1:$F$107,('4.P G-WM'!$D$1:$D$107=(_xlfn._xlws.FILTER($E391:$H391,($E391:$H391&lt;&gt;"-")*($E391:$H391&lt;&gt;"_"))))*('4.P G-WM'!$E$1:$E$107=$J391)),1)</f>
        <v>S01AA011-00001</v>
      </c>
      <c r="L391" s="257" t="str" cm="1">
        <f t="array" ref="L391">INDEX(_xlfn._xlws.FILTER('4.P G-WM'!$G$1:$G$107,('4.P G-WM'!$D$1:$D$107=(_xlfn._xlws.FILTER($E391:$H391,($E391:$H391&lt;&gt;"-")*($E391:$H391&lt;&gt;"_"))))*('4.P G-WM'!$E$1:$E$107=$J391)),1)</f>
        <v xml:space="preserve">S01AA011-00001 Main Steel Structure Fabrication Work Shelter/Building High Strength Bolts&amp;Nuts        </v>
      </c>
      <c r="M391" s="257" cm="1">
        <f t="array" ref="M391">INDEX(_xlfn._xlws.FILTER('4.P G-WM'!$H$1:$H$107,('4.P G-WM'!$D$1:$D$107=(_xlfn._xlws.FILTER($E391:$H391,($E391:$H391&lt;&gt;"-")*($E391:$H391&lt;&gt;"_"))))*('4.P G-WM'!$E$1:$E$107=$J391)),1)</f>
        <v>0</v>
      </c>
      <c r="N391" s="257" t="str" cm="1">
        <f t="array" ref="N391">INDEX(_xlfn._xlws.FILTER('4.P G-WM'!$I$1:$I$107,('4.P G-WM'!$D$1:$D$107=(_xlfn._xlws.FILTER($E391:$H391,($E391:$H391&lt;&gt;"-")*($E391:$H391&lt;&gt;"_"))))*('4.P G-WM'!$E$1:$E$107=$J391)),1)</f>
        <v>TON</v>
      </c>
      <c r="O391" s="258"/>
      <c r="P391" s="259" t="str" cm="1">
        <f t="array" ref="P391">INDEX('3.S Family'!$L$1:$AH$200,MIN(IF(('3.S Family'!$L$1:$L$200=$P$386),ROW('3.S Family'!$L$1:$L$200))),MATCH($J391,'3.S Family'!$45:$45,0)-11)</f>
        <v>=WE*H*RHB</v>
      </c>
      <c r="Q391" s="260"/>
      <c r="R391" s="69"/>
    </row>
    <row r="392" spans="1:18" ht="30" customHeight="1" outlineLevel="1">
      <c r="A392" s="285"/>
      <c r="B392" s="36" t="b">
        <f t="shared" si="65"/>
        <v>0</v>
      </c>
      <c r="C392" s="281"/>
      <c r="D392" s="262"/>
      <c r="E392" s="320" t="s">
        <v>161</v>
      </c>
      <c r="F392" s="314" t="s">
        <v>161</v>
      </c>
      <c r="G392" s="314" t="s">
        <v>161</v>
      </c>
      <c r="H392" s="314" t="s">
        <v>161</v>
      </c>
      <c r="I392" s="288" t="str">
        <f>$I$386</f>
        <v>Steel Painting</v>
      </c>
      <c r="J392" s="322" t="s">
        <v>719</v>
      </c>
      <c r="K392" s="257" t="str">
        <f>LEFT(L392,14)</f>
        <v>S41AA052-00001</v>
      </c>
      <c r="L392" s="257" t="str" cm="1">
        <f t="array" ref="L392">INDEX(_xlfn._xlws.FILTER('4.P S-WM'!G:G,('4.P S-WM'!$E:$E=$J392)*('4.P S-WM'!$E:$E=$J392)),1)</f>
        <v xml:space="preserve">S41AA052-00001 Steel Structure Paint Work Shelter/Building for Fireproofed Steel Surface        </v>
      </c>
      <c r="M392" s="257" cm="1">
        <f t="array" ref="M392">INDEX(_xlfn._xlws.FILTER('4.P S-WM'!H:H,('4.P S-WM'!$E:$E=$J392)*('4.P S-WM'!$E:$E=$J392)),1)</f>
        <v>0</v>
      </c>
      <c r="N392" s="257" t="str" cm="1">
        <f t="array" ref="N392">INDEX(_xlfn._xlws.FILTER('4.P S-WM'!I:I,('4.P S-WM'!$E:$E=$J392)*('4.P S-WM'!$E:$E=$J392)),1)</f>
        <v>M2</v>
      </c>
      <c r="O392" s="258"/>
      <c r="P392" s="259" t="str" cm="1">
        <f t="array" ref="P392">INDEX('3.S Family'!$L$1:$AH$200,MIN(IF(('3.S Family'!$L$1:$L$200=$P$386),ROW('3.S Family'!$L$1:$L$200))),MATCH($I392,'3.S Family'!$45:$45,0)-11)</f>
        <v>=P*H*RSP</v>
      </c>
      <c r="Q392" s="260"/>
      <c r="R392" s="69"/>
    </row>
    <row r="393" spans="1:18" ht="30" customHeight="1">
      <c r="A393" s="218" t="s">
        <v>762</v>
      </c>
      <c r="B393" s="218" t="s">
        <v>762</v>
      </c>
      <c r="C393" s="236">
        <v>6.7</v>
      </c>
      <c r="D393" s="267" t="str">
        <f>VLOOKUP($C393,'3.S Family'!$D$7:$L$96,2,FALSE)</f>
        <v>H_SC_AR S01_St Col-EL</v>
      </c>
      <c r="E393" s="271"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2"/>
      <c r="L393" s="273" t="str">
        <f t="shared" ref="L393" si="67">_xlfn.TEXTJOIN(",     ", TRUE, E393:I393)</f>
        <v>ST-EL,     -,     -,     -,     Steel Painting</v>
      </c>
      <c r="M393" s="92"/>
      <c r="N393" s="92"/>
      <c r="O393" s="274"/>
      <c r="P393" s="92" t="str">
        <f>VLOOKUP($C393,'3.S Family'!$D$7:$L$96,9,FALSE)</f>
        <v>Q6.7</v>
      </c>
      <c r="Q393" s="275"/>
      <c r="R393" s="69"/>
    </row>
    <row r="394" spans="1:18" ht="30" customHeight="1">
      <c r="A394" s="242" t="b">
        <v>0</v>
      </c>
      <c r="B394" s="242" t="b">
        <f>IF(A394=TRUE, TRUE, FALSE)</f>
        <v>0</v>
      </c>
      <c r="C394" s="230"/>
      <c r="D394" s="263" t="s">
        <v>861</v>
      </c>
      <c r="E394" s="244"/>
      <c r="F394" s="245"/>
      <c r="G394" s="245"/>
      <c r="H394" s="245"/>
      <c r="I394" s="246"/>
      <c r="J394" s="244"/>
      <c r="K394" s="247"/>
      <c r="L394" s="248"/>
      <c r="M394" s="245"/>
      <c r="N394" s="245"/>
      <c r="O394" s="249"/>
      <c r="P394" s="245"/>
      <c r="Q394" s="250"/>
      <c r="R394" s="69"/>
    </row>
    <row r="395" spans="1:18" ht="30" customHeight="1" outlineLevel="1">
      <c r="A395" s="285"/>
      <c r="B395" s="36" t="b">
        <f>IF(B$394=TRUE, TRUE, FALSE)</f>
        <v>0</v>
      </c>
      <c r="C395" s="251"/>
      <c r="D395" s="252"/>
      <c r="E395" s="253" t="str">
        <f>$E$393</f>
        <v>ST-EL</v>
      </c>
      <c r="F395" s="314" t="s">
        <v>161</v>
      </c>
      <c r="G395" s="314" t="s">
        <v>161</v>
      </c>
      <c r="H395" s="314" t="s">
        <v>161</v>
      </c>
      <c r="I395" s="277"/>
      <c r="J395" s="278" t="str" cm="1">
        <f t="array" ref="J395">INDEX('4.P G-WM'!$E$1:$E$107,MATCH(_xlfn._xlws.FILTER(E395:H395,(E395:H395&lt;&gt;"-")*(E395:H395&lt;&gt;"_")),'4.P G-WM'!$D$1:$D$107,0)+0)</f>
        <v>Steel Fabr.</v>
      </c>
      <c r="K395" s="257" t="str" cm="1">
        <f t="array" ref="K395">INDEX(_xlfn._xlws.FILTER('4.P G-WM'!$F$1:$F$107,('4.P G-WM'!$D$1:$D$107=(_xlfn._xlws.FILTER($E395:$H395,($E395:$H395&lt;&gt;"-")*($E395:$H395&lt;&gt;"_"))))*('4.P G-WM'!$E$1:$E$107=$J395)),1)</f>
        <v>S01AA075-00001</v>
      </c>
      <c r="L395" s="257" t="str" cm="1">
        <f t="array" ref="L395">INDEX(_xlfn._xlws.FILTER('4.P G-WM'!$G$1:$G$107,('4.P G-WM'!$D$1:$D$107=(_xlfn._xlws.FILTER($E395:$H395,($E395:$H395&lt;&gt;"-")*($E395:$H395&lt;&gt;"_"))))*('4.P G-WM'!$E$1:$E$107=$J395)),1)</f>
        <v xml:space="preserve">S01AA075-00001 Main Steel Structure Fabrication Work Shelter/Building Extra Light Steel - Standard        </v>
      </c>
      <c r="M395" s="257" t="str" cm="1">
        <f t="array" ref="M395">INDEX(_xlfn._xlws.FILTER('4.P G-WM'!$H$1:$H$107,('4.P G-WM'!$D$1:$D$107=(_xlfn._xlws.FILTER($E395:$H395,($E395:$H395&lt;&gt;"-")*($E395:$H395&lt;&gt;"_"))))*('4.P G-WM'!$E$1:$E$107=$J395)),1)</f>
        <v>Material: ( KSD3502 )
( 10  )KG/M&gt;Weight</v>
      </c>
      <c r="N395" s="257" t="str" cm="1">
        <f t="array" ref="N395">INDEX(_xlfn._xlws.FILTER('4.P G-WM'!$I$1:$I$107,('4.P G-WM'!$D$1:$D$107=(_xlfn._xlws.FILTER($E395:$H395,($E395:$H395&lt;&gt;"-")*($E395:$H395&lt;&gt;"_"))))*('4.P G-WM'!$E$1:$E$107=$J395)),1)</f>
        <v>TON</v>
      </c>
      <c r="O395" s="258"/>
      <c r="P395" s="324" t="str" cm="1">
        <f t="array" ref="P395">INDEX('3.S Family'!$L$1:$AH$200,MIN(IF(('3.S Family'!$L$1:$L$200=$P$393),ROW('3.S Family'!$L$1:$L$200))),MATCH($J395,'3.S Family'!$45:$45,0)-11)</f>
        <v>=WE*H*RSW</v>
      </c>
      <c r="Q395" s="260"/>
      <c r="R395" s="69"/>
    </row>
    <row r="396" spans="1:18" ht="30" customHeight="1" outlineLevel="1">
      <c r="A396" s="285"/>
      <c r="B396" s="36" t="b">
        <f t="shared" ref="B396:B399" si="68">IF(B$394=TRUE, TRUE, FALSE)</f>
        <v>0</v>
      </c>
      <c r="C396" s="251"/>
      <c r="D396" s="252"/>
      <c r="E396" s="253" t="str">
        <f>$E$393</f>
        <v>ST-EL</v>
      </c>
      <c r="F396" s="314" t="s">
        <v>161</v>
      </c>
      <c r="G396" s="314" t="s">
        <v>161</v>
      </c>
      <c r="H396" s="314" t="s">
        <v>161</v>
      </c>
      <c r="I396" s="277"/>
      <c r="J396" s="278" t="str" cm="1">
        <f t="array" ref="J396">INDEX('4.P G-WM'!$E$1:$E$107,MATCH(_xlfn._xlws.FILTER(E396:H396,(E396:H396&lt;&gt;"-")*(E396:H396&lt;&gt;"_")),'4.P G-WM'!$D$1:$D$107,0)+1)</f>
        <v>Steel Erec.</v>
      </c>
      <c r="K396" s="257" t="str" cm="1">
        <f t="array" ref="K396">INDEX(_xlfn._xlws.FILTER('4.P G-WM'!$F$1:$F$107,('4.P G-WM'!$D$1:$D$107=(_xlfn._xlws.FILTER($E396:$H396,($E396:$H396&lt;&gt;"-")*($E396:$H396&lt;&gt;"_"))))*('4.P G-WM'!$E$1:$E$107=$J396)),1)</f>
        <v>S03AA085-00001</v>
      </c>
      <c r="L396" s="257" t="str" cm="1">
        <f t="array" ref="L396">INDEX(_xlfn._xlws.FILTER('4.P G-WM'!$G$1:$G$107,('4.P G-WM'!$D$1:$D$107=(_xlfn._xlws.FILTER($E396:$H396,($E396:$H396&lt;&gt;"-")*($E396:$H396&lt;&gt;"_"))))*('4.P G-WM'!$E$1:$E$107=$J396)),1)</f>
        <v xml:space="preserve">S03AA085-00001 Main Steel Structure Erection Work Shelter/Building Extra Light Steel        </v>
      </c>
      <c r="M396" s="257" cm="1">
        <f t="array" ref="M396">INDEX(_xlfn._xlws.FILTER('4.P G-WM'!$H$1:$H$107,('4.P G-WM'!$D$1:$D$107=(_xlfn._xlws.FILTER($E396:$H396,($E396:$H396&lt;&gt;"-")*($E396:$H396&lt;&gt;"_"))))*('4.P G-WM'!$E$1:$E$107=$J396)),1)</f>
        <v>0</v>
      </c>
      <c r="N396" s="257" t="str" cm="1">
        <f t="array" ref="N396">INDEX(_xlfn._xlws.FILTER('4.P G-WM'!$I$1:$I$107,('4.P G-WM'!$D$1:$D$107=(_xlfn._xlws.FILTER($E396:$H396,($E396:$H396&lt;&gt;"-")*($E396:$H396&lt;&gt;"_"))))*('4.P G-WM'!$E$1:$E$107=$J396)),1)</f>
        <v>TON</v>
      </c>
      <c r="O396" s="258"/>
      <c r="P396" s="324" t="str" cm="1">
        <f t="array" ref="P396">INDEX('3.S Family'!$L$1:$AH$200,MIN(IF(('3.S Family'!$L$1:$L$200=$P$393),ROW('3.S Family'!$L$1:$L$200))),MATCH($J396,'3.S Family'!$45:$45,0)-11)</f>
        <v>=WE*H*RSW</v>
      </c>
      <c r="Q396" s="260"/>
      <c r="R396" s="69"/>
    </row>
    <row r="397" spans="1:18" ht="30" customHeight="1" outlineLevel="1">
      <c r="A397" s="285"/>
      <c r="B397" s="36" t="b">
        <f t="shared" si="68"/>
        <v>0</v>
      </c>
      <c r="C397" s="251"/>
      <c r="D397" s="252"/>
      <c r="E397" s="253" t="str">
        <f>$E$393</f>
        <v>ST-EL</v>
      </c>
      <c r="F397" s="314" t="s">
        <v>161</v>
      </c>
      <c r="G397" s="314" t="s">
        <v>161</v>
      </c>
      <c r="H397" s="314" t="s">
        <v>161</v>
      </c>
      <c r="I397" s="277"/>
      <c r="J397" s="278" t="str" cm="1">
        <f t="array" ref="J397">INDEX('4.P G-WM'!$E$1:$E$107,MATCH(_xlfn._xlws.FILTER(E397:H397,(E397:H397&lt;&gt;"-")*(E397:H397&lt;&gt;"_")),'4.P G-WM'!$D$1:$D$107,0)+2)</f>
        <v>Plates</v>
      </c>
      <c r="K397" s="257" t="str" cm="1">
        <f t="array" ref="K397">INDEX(_xlfn._xlws.FILTER('4.P G-WM'!$F$1:$F$107,('4.P G-WM'!$D$1:$D$107=(_xlfn._xlws.FILTER($E397:$H397,($E397:$H397&lt;&gt;"-")*($E397:$H397&lt;&gt;"_"))))*('4.P G-WM'!$E$1:$E$107=$J397)),1)</f>
        <v>S01AA009-00001</v>
      </c>
      <c r="L397" s="257" t="str" cm="1">
        <f t="array" ref="L397">INDEX(_xlfn._xlws.FILTER('4.P G-WM'!$G$1:$G$107,('4.P G-WM'!$D$1:$D$107=(_xlfn._xlws.FILTER($E397:$H397,($E397:$H397&lt;&gt;"-")*($E397:$H397&lt;&gt;"_"))))*('4.P G-WM'!$E$1:$E$107=$J397)),1)</f>
        <v xml:space="preserve">S01AA009-00001 Main Steel Structure Fabrication Work Shelter/Building Plates - Gusset, Stiffener, ETC        </v>
      </c>
      <c r="M397" s="257" cm="1">
        <f t="array" ref="M397">INDEX(_xlfn._xlws.FILTER('4.P G-WM'!$H$1:$H$107,('4.P G-WM'!$D$1:$D$107=(_xlfn._xlws.FILTER($E397:$H397,($E397:$H397&lt;&gt;"-")*($E397:$H397&lt;&gt;"_"))))*('4.P G-WM'!$E$1:$E$107=$J397)),1)</f>
        <v>0</v>
      </c>
      <c r="N397" s="257" t="str" cm="1">
        <f t="array" ref="N397">INDEX(_xlfn._xlws.FILTER('4.P G-WM'!$I$1:$I$107,('4.P G-WM'!$D$1:$D$107=(_xlfn._xlws.FILTER($E397:$H397,($E397:$H397&lt;&gt;"-")*($E397:$H397&lt;&gt;"_"))))*('4.P G-WM'!$E$1:$E$107=$J397)),1)</f>
        <v>TON</v>
      </c>
      <c r="O397" s="258"/>
      <c r="P397" s="324" t="str" cm="1">
        <f t="array" ref="P397">INDEX('3.S Family'!$L$1:$AH$200,MIN(IF(('3.S Family'!$L$1:$L$200=$P$393),ROW('3.S Family'!$L$1:$L$200))),MATCH($J397,'3.S Family'!$45:$45,0)-11)</f>
        <v>=WE*H*RP</v>
      </c>
      <c r="Q397" s="260"/>
      <c r="R397" s="69"/>
    </row>
    <row r="398" spans="1:18" ht="30" customHeight="1" outlineLevel="1">
      <c r="A398" s="285"/>
      <c r="B398" s="36" t="b">
        <f t="shared" si="68"/>
        <v>0</v>
      </c>
      <c r="C398" s="251"/>
      <c r="D398" s="252"/>
      <c r="E398" s="253" t="str">
        <f>$E$393</f>
        <v>ST-EL</v>
      </c>
      <c r="F398" s="314" t="s">
        <v>161</v>
      </c>
      <c r="G398" s="314" t="s">
        <v>161</v>
      </c>
      <c r="H398" s="314" t="s">
        <v>161</v>
      </c>
      <c r="I398" s="277"/>
      <c r="J398" s="278" t="str" cm="1">
        <f t="array" ref="J398">INDEX('4.P G-WM'!$E$1:$E$107,MATCH(_xlfn._xlws.FILTER(E398:H398,(E398:H398&lt;&gt;"-")*(E398:H398&lt;&gt;"_")),'4.P G-WM'!$D$1:$D$107,0)+3)</f>
        <v>Bolt</v>
      </c>
      <c r="K398" s="257" t="str" cm="1">
        <f t="array" ref="K398">INDEX(_xlfn._xlws.FILTER('4.P G-WM'!$F$1:$F$107,('4.P G-WM'!$D$1:$D$107=(_xlfn._xlws.FILTER($E398:$H398,($E398:$H398&lt;&gt;"-")*($E398:$H398&lt;&gt;"_"))))*('4.P G-WM'!$E$1:$E$107=$J398)),1)</f>
        <v>S01AA011-00001</v>
      </c>
      <c r="L398" s="257" t="str" cm="1">
        <f t="array" ref="L398">INDEX(_xlfn._xlws.FILTER('4.P G-WM'!$G$1:$G$107,('4.P G-WM'!$D$1:$D$107=(_xlfn._xlws.FILTER($E398:$H398,($E398:$H398&lt;&gt;"-")*($E398:$H398&lt;&gt;"_"))))*('4.P G-WM'!$E$1:$E$107=$J398)),1)</f>
        <v xml:space="preserve">S01AA011-00001 Main Steel Structure Fabrication Work Shelter/Building High Strength Bolts&amp;Nuts        </v>
      </c>
      <c r="M398" s="257" cm="1">
        <f t="array" ref="M398">INDEX(_xlfn._xlws.FILTER('4.P G-WM'!$H$1:$H$107,('4.P G-WM'!$D$1:$D$107=(_xlfn._xlws.FILTER($E398:$H398,($E398:$H398&lt;&gt;"-")*($E398:$H398&lt;&gt;"_"))))*('4.P G-WM'!$E$1:$E$107=$J398)),1)</f>
        <v>0</v>
      </c>
      <c r="N398" s="257" t="str" cm="1">
        <f t="array" ref="N398">INDEX(_xlfn._xlws.FILTER('4.P G-WM'!$I$1:$I$107,('4.P G-WM'!$D$1:$D$107=(_xlfn._xlws.FILTER($E398:$H398,($E398:$H398&lt;&gt;"-")*($E398:$H398&lt;&gt;"_"))))*('4.P G-WM'!$E$1:$E$107=$J398)),1)</f>
        <v>TON</v>
      </c>
      <c r="O398" s="258"/>
      <c r="P398" s="324" t="str" cm="1">
        <f t="array" ref="P398">INDEX('3.S Family'!$L$1:$AH$200,MIN(IF(('3.S Family'!$L$1:$L$200=$P$393),ROW('3.S Family'!$L$1:$L$200))),MATCH($J398,'3.S Family'!$45:$45,0)-11)</f>
        <v>=WE*H*RHB</v>
      </c>
      <c r="Q398" s="260"/>
      <c r="R398" s="69"/>
    </row>
    <row r="399" spans="1:18" ht="30" customHeight="1" outlineLevel="1">
      <c r="A399" s="285"/>
      <c r="B399" s="36" t="b">
        <f t="shared" si="68"/>
        <v>0</v>
      </c>
      <c r="C399" s="281"/>
      <c r="D399" s="262"/>
      <c r="E399" s="320" t="s">
        <v>161</v>
      </c>
      <c r="F399" s="314" t="s">
        <v>161</v>
      </c>
      <c r="G399" s="314" t="s">
        <v>161</v>
      </c>
      <c r="H399" s="314" t="s">
        <v>161</v>
      </c>
      <c r="I399" s="288" t="str">
        <f>$I$393</f>
        <v>Steel Painting</v>
      </c>
      <c r="J399" s="322" t="s">
        <v>719</v>
      </c>
      <c r="K399" s="257" t="str">
        <f>LEFT(L399,14)</f>
        <v>S41AA052-00001</v>
      </c>
      <c r="L399" s="257" t="str" cm="1">
        <f t="array" ref="L399">INDEX(_xlfn._xlws.FILTER('4.P S-WM'!G:G,('4.P S-WM'!$E:$E=$J399)*('4.P S-WM'!$E:$E=$J399)),1)</f>
        <v xml:space="preserve">S41AA052-00001 Steel Structure Paint Work Shelter/Building for Fireproofed Steel Surface        </v>
      </c>
      <c r="M399" s="257" cm="1">
        <f t="array" ref="M399">INDEX(_xlfn._xlws.FILTER('4.P S-WM'!H:H,('4.P S-WM'!$E:$E=$J399)*('4.P S-WM'!$E:$E=$J399)),1)</f>
        <v>0</v>
      </c>
      <c r="N399" s="257" t="str" cm="1">
        <f t="array" ref="N399">INDEX(_xlfn._xlws.FILTER('4.P S-WM'!I:I,('4.P S-WM'!$E:$E=$J399)*('4.P S-WM'!$E:$E=$J399)),1)</f>
        <v>M2</v>
      </c>
      <c r="O399" s="258"/>
      <c r="P399" s="259" t="str" cm="1">
        <f t="array" ref="P399">INDEX('3.S Family'!$L$1:$AH$200,MIN(IF(('3.S Family'!$L$1:$L$200=$P$393),ROW('3.S Family'!$L$1:$L$200))),MATCH($I399,'3.S Family'!$45:$45,0)-11)</f>
        <v>=P*H*RSP</v>
      </c>
      <c r="Q399" s="260"/>
      <c r="R399" s="69"/>
    </row>
    <row r="400" spans="1:18" ht="30" customHeight="1">
      <c r="A400" s="218" t="s">
        <v>762</v>
      </c>
      <c r="B400" s="218" t="s">
        <v>762</v>
      </c>
      <c r="C400" s="236">
        <v>6.8</v>
      </c>
      <c r="D400" s="267" t="str">
        <f>VLOOKUP($C400,'3.S Family'!$D$7:$L$96,2,FALSE)</f>
        <v>H_SC_AR S01_St Col-BH-EH</v>
      </c>
      <c r="E400" s="271"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2"/>
      <c r="L400" s="273" t="str">
        <f t="shared" ref="L400" si="69">_xlfn.TEXTJOIN(",     ", TRUE, E400:I400)</f>
        <v>ST-B-EH,     -,     -,     -,     Steel Painting</v>
      </c>
      <c r="M400" s="92"/>
      <c r="N400" s="92"/>
      <c r="O400" s="274"/>
      <c r="P400" s="92" t="str">
        <f>VLOOKUP($C400,'3.S Family'!$D$7:$L$96,9,FALSE)</f>
        <v>Q6.8</v>
      </c>
      <c r="Q400" s="275"/>
      <c r="R400" s="69"/>
    </row>
    <row r="401" spans="1:18" ht="30" customHeight="1">
      <c r="A401" s="242" t="b">
        <v>0</v>
      </c>
      <c r="B401" s="242" t="b">
        <f>IF(A401=TRUE, TRUE, FALSE)</f>
        <v>0</v>
      </c>
      <c r="C401" s="230"/>
      <c r="D401" s="263" t="s">
        <v>862</v>
      </c>
      <c r="E401" s="244"/>
      <c r="F401" s="245"/>
      <c r="G401" s="245"/>
      <c r="H401" s="245"/>
      <c r="I401" s="246"/>
      <c r="J401" s="244"/>
      <c r="K401" s="247"/>
      <c r="L401" s="248"/>
      <c r="M401" s="245"/>
      <c r="N401" s="245"/>
      <c r="O401" s="249"/>
      <c r="P401" s="245"/>
      <c r="Q401" s="250"/>
      <c r="R401" s="69"/>
    </row>
    <row r="402" spans="1:18" ht="30" customHeight="1" outlineLevel="1">
      <c r="A402" s="285"/>
      <c r="B402" s="36" t="b">
        <f>IF(B$399=TRUE, TRUE, FALSE)</f>
        <v>0</v>
      </c>
      <c r="C402" s="251"/>
      <c r="D402" s="252"/>
      <c r="E402" s="253" t="str">
        <f>$E$400</f>
        <v>ST-B-EH</v>
      </c>
      <c r="F402" s="314" t="s">
        <v>161</v>
      </c>
      <c r="G402" s="314" t="s">
        <v>161</v>
      </c>
      <c r="H402" s="314" t="s">
        <v>161</v>
      </c>
      <c r="I402" s="277"/>
      <c r="J402" s="278" t="str" cm="1">
        <f t="array" ref="J402">INDEX('4.P G-WM'!$E$1:$E$107,MATCH(_xlfn._xlws.FILTER(E402:H402,(E402:H402&lt;&gt;"-")*(E402:H402&lt;&gt;"_")),'4.P G-WM'!$D$1:$D$107,0)+0)</f>
        <v>Steel Fabr.</v>
      </c>
      <c r="K402" s="257" t="str" cm="1">
        <f t="array" ref="K402">INDEX(_xlfn._xlws.FILTER('4.P G-WM'!$F$1:$F$107,('4.P G-WM'!$D$1:$D$107=(_xlfn._xlws.FILTER($E402:$H402,($E402:$H402&lt;&gt;"-")*($E402:$H402&lt;&gt;"_"))))*('4.P G-WM'!$E$1:$E$107=$J402)),1)</f>
        <v>S01AA076-00001</v>
      </c>
      <c r="L402" s="257" t="str" cm="1">
        <f t="array" ref="L402">INDEX(_xlfn._xlws.FILTER('4.P G-WM'!$G$1:$G$107,('4.P G-WM'!$D$1:$D$107=(_xlfn._xlws.FILTER($E402:$H402,($E402:$H402&lt;&gt;"-")*($E402:$H402&lt;&gt;"_"))))*('4.P G-WM'!$E$1:$E$107=$J402)),1)</f>
        <v xml:space="preserve">S01AA076-00001 Main Steel Structure Fabrication Work Shelter/Building Extra Heavy Steel - Built up        </v>
      </c>
      <c r="M402" s="257" t="str" cm="1">
        <f t="array" ref="M402">INDEX(_xlfn._xlws.FILTER('4.P G-WM'!$H$1:$H$107,('4.P G-WM'!$D$1:$D$107=(_xlfn._xlws.FILTER($E402:$H402,($E402:$H402&lt;&gt;"-")*($E402:$H402&lt;&gt;"_"))))*('4.P G-WM'!$E$1:$E$107=$J402)),1)</f>
        <v>Material: ( KSD3502 )
Weight≥( 200 )KG/M</v>
      </c>
      <c r="N402" s="257" t="str" cm="1">
        <f t="array" ref="N402">INDEX(_xlfn._xlws.FILTER('4.P G-WM'!$I$1:$I$107,('4.P G-WM'!$D$1:$D$107=(_xlfn._xlws.FILTER($E402:$H402,($E402:$H402&lt;&gt;"-")*($E402:$H402&lt;&gt;"_"))))*('4.P G-WM'!$E$1:$E$107=$J402)),1)</f>
        <v>TON</v>
      </c>
      <c r="O402" s="258"/>
      <c r="P402" s="259" t="str" cm="1">
        <f t="array" ref="P402">INDEX('3.S Family'!$L$1:$AH$200,MIN(IF(('3.S Family'!$L$1:$L$200=$P$400),ROW('3.S Family'!$L$1:$L$200))),MATCH($J402,'3.S Family'!$45:$45,0)-11)</f>
        <v>=WE*H*RSW</v>
      </c>
      <c r="Q402" s="260"/>
      <c r="R402" s="69"/>
    </row>
    <row r="403" spans="1:18" ht="30" customHeight="1" outlineLevel="1">
      <c r="A403" s="285"/>
      <c r="B403" s="36" t="b">
        <f t="shared" ref="B403:B406" si="70">IF(B$399=TRUE, TRUE, FALSE)</f>
        <v>0</v>
      </c>
      <c r="C403" s="251"/>
      <c r="D403" s="252"/>
      <c r="E403" s="253" t="str">
        <f t="shared" ref="E403:E405" si="71">$E$400</f>
        <v>ST-B-EH</v>
      </c>
      <c r="F403" s="314" t="s">
        <v>161</v>
      </c>
      <c r="G403" s="314" t="s">
        <v>161</v>
      </c>
      <c r="H403" s="314" t="s">
        <v>161</v>
      </c>
      <c r="I403" s="277"/>
      <c r="J403" s="278" t="str" cm="1">
        <f t="array" ref="J403">INDEX('4.P G-WM'!$E$1:$E$107,MATCH(_xlfn._xlws.FILTER(E403:H403,(E403:H403&lt;&gt;"-")*(E403:H403&lt;&gt;"_")),'4.P G-WM'!$D$1:$D$107,0)+1)</f>
        <v>Steel Erec.</v>
      </c>
      <c r="K403" s="257" t="str" cm="1">
        <f t="array" ref="K403">INDEX(_xlfn._xlws.FILTER('4.P G-WM'!$F$1:$F$107,('4.P G-WM'!$D$1:$D$107=(_xlfn._xlws.FILTER($E403:$H403,($E403:$H403&lt;&gt;"-")*($E403:$H403&lt;&gt;"_"))))*('4.P G-WM'!$E$1:$E$107=$J403)),1)</f>
        <v>S03AA081-00001</v>
      </c>
      <c r="L403" s="257" t="str" cm="1">
        <f t="array" ref="L403">INDEX(_xlfn._xlws.FILTER('4.P G-WM'!$G$1:$G$107,('4.P G-WM'!$D$1:$D$107=(_xlfn._xlws.FILTER($E403:$H403,($E403:$H403&lt;&gt;"-")*($E403:$H403&lt;&gt;"_"))))*('4.P G-WM'!$E$1:$E$107=$J403)),1)</f>
        <v xml:space="preserve">S03AA081-00001 Main Steel Structure Erection Work Shelter/Building Extra Heavy Steel        </v>
      </c>
      <c r="M403" s="257" cm="1">
        <f t="array" ref="M403">INDEX(_xlfn._xlws.FILTER('4.P G-WM'!$H$1:$H$107,('4.P G-WM'!$D$1:$D$107=(_xlfn._xlws.FILTER($E403:$H403,($E403:$H403&lt;&gt;"-")*($E403:$H403&lt;&gt;"_"))))*('4.P G-WM'!$E$1:$E$107=$J403)),1)</f>
        <v>0</v>
      </c>
      <c r="N403" s="257" t="str" cm="1">
        <f t="array" ref="N403">INDEX(_xlfn._xlws.FILTER('4.P G-WM'!$I$1:$I$107,('4.P G-WM'!$D$1:$D$107=(_xlfn._xlws.FILTER($E403:$H403,($E403:$H403&lt;&gt;"-")*($E403:$H403&lt;&gt;"_"))))*('4.P G-WM'!$E$1:$E$107=$J403)),1)</f>
        <v>TON</v>
      </c>
      <c r="O403" s="258"/>
      <c r="P403" s="259" t="str" cm="1">
        <f t="array" ref="P403">INDEX('3.S Family'!$L$1:$AH$200,MIN(IF(('3.S Family'!$L$1:$L$200=$P$400),ROW('3.S Family'!$L$1:$L$200))),MATCH($J403,'3.S Family'!$45:$45,0)-11)</f>
        <v>=WE*H*RSW</v>
      </c>
      <c r="Q403" s="260"/>
      <c r="R403" s="69"/>
    </row>
    <row r="404" spans="1:18" ht="30" customHeight="1" outlineLevel="1">
      <c r="A404" s="285"/>
      <c r="B404" s="36" t="b">
        <f t="shared" si="70"/>
        <v>0</v>
      </c>
      <c r="C404" s="251"/>
      <c r="D404" s="252"/>
      <c r="E404" s="253" t="str">
        <f t="shared" si="71"/>
        <v>ST-B-EH</v>
      </c>
      <c r="F404" s="314" t="s">
        <v>161</v>
      </c>
      <c r="G404" s="314" t="s">
        <v>161</v>
      </c>
      <c r="H404" s="314" t="s">
        <v>161</v>
      </c>
      <c r="I404" s="277"/>
      <c r="J404" s="278" t="str" cm="1">
        <f t="array" ref="J404">INDEX('4.P G-WM'!$E$1:$E$107,MATCH(_xlfn._xlws.FILTER(E404:H404,(E404:H404&lt;&gt;"-")*(E404:H404&lt;&gt;"_")),'4.P G-WM'!$D$1:$D$107,0)+2)</f>
        <v>Plates</v>
      </c>
      <c r="K404" s="257" t="str" cm="1">
        <f t="array" ref="K404">INDEX(_xlfn._xlws.FILTER('4.P G-WM'!$F$1:$F$107,('4.P G-WM'!$D$1:$D$107=(_xlfn._xlws.FILTER($E404:$H404,($E404:$H404&lt;&gt;"-")*($E404:$H404&lt;&gt;"_"))))*('4.P G-WM'!$E$1:$E$107=$J404)),1)</f>
        <v>S01AA009-00001</v>
      </c>
      <c r="L404" s="257" t="str" cm="1">
        <f t="array" ref="L404">INDEX(_xlfn._xlws.FILTER('4.P G-WM'!$G$1:$G$107,('4.P G-WM'!$D$1:$D$107=(_xlfn._xlws.FILTER($E404:$H404,($E404:$H404&lt;&gt;"-")*($E404:$H404&lt;&gt;"_"))))*('4.P G-WM'!$E$1:$E$107=$J404)),1)</f>
        <v xml:space="preserve">S01AA009-00001 Main Steel Structure Fabrication Work Shelter/Building Plates - Gusset, Stiffener, ETC        </v>
      </c>
      <c r="M404" s="257" cm="1">
        <f t="array" ref="M404">INDEX(_xlfn._xlws.FILTER('4.P G-WM'!$H$1:$H$107,('4.P G-WM'!$D$1:$D$107=(_xlfn._xlws.FILTER($E404:$H404,($E404:$H404&lt;&gt;"-")*($E404:$H404&lt;&gt;"_"))))*('4.P G-WM'!$E$1:$E$107=$J404)),1)</f>
        <v>0</v>
      </c>
      <c r="N404" s="257" t="str" cm="1">
        <f t="array" ref="N404">INDEX(_xlfn._xlws.FILTER('4.P G-WM'!$I$1:$I$107,('4.P G-WM'!$D$1:$D$107=(_xlfn._xlws.FILTER($E404:$H404,($E404:$H404&lt;&gt;"-")*($E404:$H404&lt;&gt;"_"))))*('4.P G-WM'!$E$1:$E$107=$J404)),1)</f>
        <v>TON</v>
      </c>
      <c r="O404" s="258"/>
      <c r="P404" s="259" t="str" cm="1">
        <f t="array" ref="P404">INDEX('3.S Family'!$L$1:$AH$200,MIN(IF(('3.S Family'!$L$1:$L$200=$P$400),ROW('3.S Family'!$L$1:$L$200))),MATCH($J404,'3.S Family'!$45:$45,0)-11)</f>
        <v>=WE*H*RP</v>
      </c>
      <c r="Q404" s="260"/>
      <c r="R404" s="69"/>
    </row>
    <row r="405" spans="1:18" ht="30" customHeight="1" outlineLevel="1">
      <c r="A405" s="285"/>
      <c r="B405" s="36" t="b">
        <f t="shared" si="70"/>
        <v>0</v>
      </c>
      <c r="C405" s="251"/>
      <c r="D405" s="252"/>
      <c r="E405" s="253" t="str">
        <f t="shared" si="71"/>
        <v>ST-B-EH</v>
      </c>
      <c r="F405" s="314" t="s">
        <v>161</v>
      </c>
      <c r="G405" s="314" t="s">
        <v>161</v>
      </c>
      <c r="H405" s="314" t="s">
        <v>161</v>
      </c>
      <c r="I405" s="277"/>
      <c r="J405" s="278" t="str" cm="1">
        <f t="array" ref="J405">INDEX('4.P G-WM'!$E$1:$E$107,MATCH(_xlfn._xlws.FILTER(E405:H405,(E405:H405&lt;&gt;"-")*(E405:H405&lt;&gt;"_")),'4.P G-WM'!$D$1:$D$107,0)+3)</f>
        <v>Bolt</v>
      </c>
      <c r="K405" s="257" t="str" cm="1">
        <f t="array" ref="K405">INDEX(_xlfn._xlws.FILTER('4.P G-WM'!$F$1:$F$107,('4.P G-WM'!$D$1:$D$107=(_xlfn._xlws.FILTER($E405:$H405,($E405:$H405&lt;&gt;"-")*($E405:$H405&lt;&gt;"_"))))*('4.P G-WM'!$E$1:$E$107=$J405)),1)</f>
        <v>S01AA011-00001</v>
      </c>
      <c r="L405" s="257" t="str" cm="1">
        <f t="array" ref="L405">INDEX(_xlfn._xlws.FILTER('4.P G-WM'!$G$1:$G$107,('4.P G-WM'!$D$1:$D$107=(_xlfn._xlws.FILTER($E405:$H405,($E405:$H405&lt;&gt;"-")*($E405:$H405&lt;&gt;"_"))))*('4.P G-WM'!$E$1:$E$107=$J405)),1)</f>
        <v xml:space="preserve">S01AA011-00001 Main Steel Structure Fabrication Work Shelter/Building High Strength Bolts&amp;Nuts        </v>
      </c>
      <c r="M405" s="257" cm="1">
        <f t="array" ref="M405">INDEX(_xlfn._xlws.FILTER('4.P G-WM'!$H$1:$H$107,('4.P G-WM'!$D$1:$D$107=(_xlfn._xlws.FILTER($E405:$H405,($E405:$H405&lt;&gt;"-")*($E405:$H405&lt;&gt;"_"))))*('4.P G-WM'!$E$1:$E$107=$J405)),1)</f>
        <v>0</v>
      </c>
      <c r="N405" s="257" t="str" cm="1">
        <f t="array" ref="N405">INDEX(_xlfn._xlws.FILTER('4.P G-WM'!$I$1:$I$107,('4.P G-WM'!$D$1:$D$107=(_xlfn._xlws.FILTER($E405:$H405,($E405:$H405&lt;&gt;"-")*($E405:$H405&lt;&gt;"_"))))*('4.P G-WM'!$E$1:$E$107=$J405)),1)</f>
        <v>TON</v>
      </c>
      <c r="O405" s="258"/>
      <c r="P405" s="259" t="str" cm="1">
        <f t="array" ref="P405">INDEX('3.S Family'!$L$1:$AH$200,MIN(IF(('3.S Family'!$L$1:$L$200=$P$400),ROW('3.S Family'!$L$1:$L$200))),MATCH($J405,'3.S Family'!$45:$45,0)-11)</f>
        <v>=WE*H*RHB</v>
      </c>
      <c r="Q405" s="260"/>
      <c r="R405" s="69"/>
    </row>
    <row r="406" spans="1:18" ht="30" customHeight="1" outlineLevel="1">
      <c r="A406" s="285"/>
      <c r="B406" s="36" t="b">
        <f t="shared" si="70"/>
        <v>0</v>
      </c>
      <c r="C406" s="281"/>
      <c r="D406" s="262"/>
      <c r="E406" s="320" t="s">
        <v>161</v>
      </c>
      <c r="F406" s="314" t="s">
        <v>161</v>
      </c>
      <c r="G406" s="314" t="s">
        <v>161</v>
      </c>
      <c r="H406" s="314" t="s">
        <v>161</v>
      </c>
      <c r="I406" s="288" t="str">
        <f>$I$400</f>
        <v>Steel Painting</v>
      </c>
      <c r="J406" s="322" t="s">
        <v>717</v>
      </c>
      <c r="K406" s="257" t="str">
        <f>LEFT(L406,14)</f>
        <v>S41AA051-00001</v>
      </c>
      <c r="L406" s="257" t="str" cm="1">
        <f t="array" ref="L406">INDEX(_xlfn._xlws.FILTER('4.P S-WM'!G:G,('4.P S-WM'!$E:$E=$J406)*('4.P S-WM'!$E:$E=$J406)),1)</f>
        <v xml:space="preserve">S41AA051-00001 Steel Structure Paint Work Shelter/Building for Non-Fireproofed Steel Surface        </v>
      </c>
      <c r="M406" s="257" cm="1">
        <f t="array" ref="M406">INDEX(_xlfn._xlws.FILTER('4.P S-WM'!H:H,('4.P S-WM'!$E:$E=$J406)*('4.P S-WM'!$E:$E=$J406)),1)</f>
        <v>0</v>
      </c>
      <c r="N406" s="257" t="str" cm="1">
        <f t="array" ref="N406">INDEX(_xlfn._xlws.FILTER('4.P S-WM'!I:I,('4.P S-WM'!$E:$E=$J406)*('4.P S-WM'!$E:$E=$J406)),1)</f>
        <v>M2</v>
      </c>
      <c r="O406" s="258"/>
      <c r="P406" s="259" t="str" cm="1">
        <f t="array" ref="P406">INDEX('3.S Family'!$L$1:$AH$200,MIN(IF(('3.S Family'!$L$1:$L$200=$P$400),ROW('3.S Family'!$L$1:$L$200))),MATCH($I406,'3.S Family'!$45:$45,0)-11)</f>
        <v>=P*H*RSP</v>
      </c>
      <c r="Q406" s="260"/>
      <c r="R406" s="69"/>
    </row>
    <row r="407" spans="1:18" ht="30" customHeight="1">
      <c r="A407" s="218" t="s">
        <v>762</v>
      </c>
      <c r="B407" s="218" t="s">
        <v>762</v>
      </c>
      <c r="C407" s="236">
        <v>6.9</v>
      </c>
      <c r="D407" s="267" t="str">
        <f>VLOOKUP($C407,'3.S Family'!$D$7:$L$96,2,FALSE)</f>
        <v>H_SC_AR S01_St Col-BH-HV</v>
      </c>
      <c r="E407" s="271"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2"/>
      <c r="L407" s="273" t="str">
        <f t="shared" ref="L407" si="72">_xlfn.TEXTJOIN(",     ", TRUE, E407:I407)</f>
        <v>ST-B-HV,     -,     -,     -,     Steel Painting</v>
      </c>
      <c r="M407" s="92"/>
      <c r="N407" s="92"/>
      <c r="O407" s="274"/>
      <c r="P407" s="92" t="str">
        <f>VLOOKUP($C407,'3.S Family'!$D$7:$L$96,9,FALSE)</f>
        <v>Q6.9</v>
      </c>
      <c r="Q407" s="275"/>
      <c r="R407" s="69"/>
    </row>
    <row r="408" spans="1:18" ht="30" customHeight="1">
      <c r="A408" s="242" t="b">
        <v>0</v>
      </c>
      <c r="B408" s="242" t="b">
        <f>IF(A408=TRUE, TRUE, FALSE)</f>
        <v>0</v>
      </c>
      <c r="C408" s="230"/>
      <c r="D408" s="263" t="s">
        <v>863</v>
      </c>
      <c r="E408" s="244"/>
      <c r="F408" s="245"/>
      <c r="G408" s="245"/>
      <c r="H408" s="245"/>
      <c r="I408" s="246"/>
      <c r="J408" s="244"/>
      <c r="K408" s="247"/>
      <c r="L408" s="248"/>
      <c r="M408" s="245"/>
      <c r="N408" s="245"/>
      <c r="O408" s="249"/>
      <c r="P408" s="245"/>
      <c r="Q408" s="250"/>
      <c r="R408" s="69"/>
    </row>
    <row r="409" spans="1:18" ht="30" customHeight="1" outlineLevel="1">
      <c r="A409" s="285"/>
      <c r="B409" s="36" t="b">
        <f>IF(B$408=TRUE, TRUE, FALSE)</f>
        <v>0</v>
      </c>
      <c r="C409" s="251"/>
      <c r="D409" s="252"/>
      <c r="E409" s="253" t="str">
        <f>$E$407</f>
        <v>ST-B-HV</v>
      </c>
      <c r="F409" s="314" t="s">
        <v>161</v>
      </c>
      <c r="G409" s="314" t="s">
        <v>161</v>
      </c>
      <c r="H409" s="314" t="s">
        <v>161</v>
      </c>
      <c r="I409" s="277"/>
      <c r="J409" s="278" t="str" cm="1">
        <f t="array" ref="J409">INDEX('4.P G-WM'!$E$1:$E$107,MATCH(_xlfn._xlws.FILTER(E409:H409,(E409:H409&lt;&gt;"-")*(E409:H409&lt;&gt;"_")),'4.P G-WM'!$D$1:$D$107,0)+0)</f>
        <v>Steel Fabr.</v>
      </c>
      <c r="K409" s="257" t="str" cm="1">
        <f t="array" ref="K409">INDEX(_xlfn._xlws.FILTER('4.P G-WM'!$F$1:$F$107,('4.P G-WM'!$D$1:$D$107=(_xlfn._xlws.FILTER($E409:$H409,($E409:$H409&lt;&gt;"-")*($E409:$H409&lt;&gt;"_"))))*('4.P G-WM'!$E$1:$E$107=$J409)),1)</f>
        <v>S01AA077-00001</v>
      </c>
      <c r="L409" s="257" t="str" cm="1">
        <f t="array" ref="L409">INDEX(_xlfn._xlws.FILTER('4.P G-WM'!$G$1:$G$107,('4.P G-WM'!$D$1:$D$107=(_xlfn._xlws.FILTER($E409:$H409,($E409:$H409&lt;&gt;"-")*($E409:$H409&lt;&gt;"_"))))*('4.P G-WM'!$E$1:$E$107=$J409)),1)</f>
        <v xml:space="preserve">S01AA077-00001 Main Steel Structure Fabrication Work Shelter/Building Heavy Steel - Built up        </v>
      </c>
      <c r="M409" s="257" t="str" cm="1">
        <f t="array" ref="M409">INDEX(_xlfn._xlws.FILTER('4.P G-WM'!$H$1:$H$107,('4.P G-WM'!$D$1:$D$107=(_xlfn._xlws.FILTER($E409:$H409,($E409:$H409&lt;&gt;"-")*($E409:$H409&lt;&gt;"_"))))*('4.P G-WM'!$E$1:$E$107=$J409)),1)</f>
        <v>Material: ( KSD3502 )
Weight≥( 90 )KG/M</v>
      </c>
      <c r="N409" s="257" t="str" cm="1">
        <f t="array" ref="N409">INDEX(_xlfn._xlws.FILTER('4.P G-WM'!$I$1:$I$107,('4.P G-WM'!$D$1:$D$107=(_xlfn._xlws.FILTER($E409:$H409,($E409:$H409&lt;&gt;"-")*($E409:$H409&lt;&gt;"_"))))*('4.P G-WM'!$E$1:$E$107=$J409)),1)</f>
        <v>TON</v>
      </c>
      <c r="O409" s="258"/>
      <c r="P409" s="259" t="str" cm="1">
        <f t="array" ref="P409">INDEX('3.S Family'!$L$1:$AH$200,MIN(IF(('3.S Family'!$L$1:$L$200=$P$407),ROW('3.S Family'!$L$1:$L$200))),MATCH($J409,'3.S Family'!$45:$45,0)-11)</f>
        <v>=WE*H*RSW</v>
      </c>
      <c r="Q409" s="260"/>
      <c r="R409" s="69"/>
    </row>
    <row r="410" spans="1:18" ht="30" customHeight="1" outlineLevel="1">
      <c r="A410" s="285"/>
      <c r="B410" s="36" t="b">
        <f t="shared" ref="B410:B413" si="73">IF(B$408=TRUE, TRUE, FALSE)</f>
        <v>0</v>
      </c>
      <c r="C410" s="251"/>
      <c r="D410" s="252"/>
      <c r="E410" s="253" t="str">
        <f t="shared" ref="E410:E412" si="74">$E$407</f>
        <v>ST-B-HV</v>
      </c>
      <c r="F410" s="314" t="s">
        <v>161</v>
      </c>
      <c r="G410" s="314" t="s">
        <v>161</v>
      </c>
      <c r="H410" s="314" t="s">
        <v>161</v>
      </c>
      <c r="I410" s="277"/>
      <c r="J410" s="278" t="str" cm="1">
        <f t="array" ref="J410">INDEX('4.P G-WM'!$E$1:$E$107,MATCH(_xlfn._xlws.FILTER(E410:H410,(E410:H410&lt;&gt;"-")*(E410:H410&lt;&gt;"_")),'4.P G-WM'!$D$1:$D$107,0)+1)</f>
        <v>Steel Erec.</v>
      </c>
      <c r="K410" s="257" t="str" cm="1">
        <f t="array" ref="K410">INDEX(_xlfn._xlws.FILTER('4.P G-WM'!$F$1:$F$107,('4.P G-WM'!$D$1:$D$107=(_xlfn._xlws.FILTER($E410:$H410,($E410:$H410&lt;&gt;"-")*($E410:$H410&lt;&gt;"_"))))*('4.P G-WM'!$E$1:$E$107=$J410)),1)</f>
        <v>S03AA082-00001</v>
      </c>
      <c r="L410" s="257" t="str" cm="1">
        <f t="array" ref="L410">INDEX(_xlfn._xlws.FILTER('4.P G-WM'!$G$1:$G$107,('4.P G-WM'!$D$1:$D$107=(_xlfn._xlws.FILTER($E410:$H410,($E410:$H410&lt;&gt;"-")*($E410:$H410&lt;&gt;"_"))))*('4.P G-WM'!$E$1:$E$107=$J410)),1)</f>
        <v xml:space="preserve">S03AA082-00001 Main Steel Structure Erection Work Shelter/Building Heavy Steel        </v>
      </c>
      <c r="M410" s="257" cm="1">
        <f t="array" ref="M410">INDEX(_xlfn._xlws.FILTER('4.P G-WM'!$H$1:$H$107,('4.P G-WM'!$D$1:$D$107=(_xlfn._xlws.FILTER($E410:$H410,($E410:$H410&lt;&gt;"-")*($E410:$H410&lt;&gt;"_"))))*('4.P G-WM'!$E$1:$E$107=$J410)),1)</f>
        <v>0</v>
      </c>
      <c r="N410" s="257" t="str" cm="1">
        <f t="array" ref="N410">INDEX(_xlfn._xlws.FILTER('4.P G-WM'!$I$1:$I$107,('4.P G-WM'!$D$1:$D$107=(_xlfn._xlws.FILTER($E410:$H410,($E410:$H410&lt;&gt;"-")*($E410:$H410&lt;&gt;"_"))))*('4.P G-WM'!$E$1:$E$107=$J410)),1)</f>
        <v>TON</v>
      </c>
      <c r="O410" s="258"/>
      <c r="P410" s="259" t="str" cm="1">
        <f t="array" ref="P410">INDEX('3.S Family'!$L$1:$AH$200,MIN(IF(('3.S Family'!$L$1:$L$200=$P$407),ROW('3.S Family'!$L$1:$L$200))),MATCH($J410,'3.S Family'!$45:$45,0)-11)</f>
        <v>=WE*H*RSW</v>
      </c>
      <c r="Q410" s="260"/>
      <c r="R410" s="69"/>
    </row>
    <row r="411" spans="1:18" ht="30" customHeight="1" outlineLevel="1">
      <c r="A411" s="285"/>
      <c r="B411" s="36" t="b">
        <f t="shared" si="73"/>
        <v>0</v>
      </c>
      <c r="C411" s="251"/>
      <c r="D411" s="252"/>
      <c r="E411" s="253" t="str">
        <f t="shared" si="74"/>
        <v>ST-B-HV</v>
      </c>
      <c r="F411" s="314" t="s">
        <v>161</v>
      </c>
      <c r="G411" s="314" t="s">
        <v>161</v>
      </c>
      <c r="H411" s="314" t="s">
        <v>161</v>
      </c>
      <c r="I411" s="277"/>
      <c r="J411" s="278" t="str" cm="1">
        <f t="array" ref="J411">INDEX('4.P G-WM'!$E$1:$E$107,MATCH(_xlfn._xlws.FILTER(E411:H411,(E411:H411&lt;&gt;"-")*(E411:H411&lt;&gt;"_")),'4.P G-WM'!$D$1:$D$107,0)+2)</f>
        <v>Plates</v>
      </c>
      <c r="K411" s="257" t="str" cm="1">
        <f t="array" ref="K411">INDEX(_xlfn._xlws.FILTER('4.P G-WM'!$F$1:$F$107,('4.P G-WM'!$D$1:$D$107=(_xlfn._xlws.FILTER($E411:$H411,($E411:$H411&lt;&gt;"-")*($E411:$H411&lt;&gt;"_"))))*('4.P G-WM'!$E$1:$E$107=$J411)),1)</f>
        <v>S01AA009-00001</v>
      </c>
      <c r="L411" s="257" t="str" cm="1">
        <f t="array" ref="L411">INDEX(_xlfn._xlws.FILTER('4.P G-WM'!$G$1:$G$107,('4.P G-WM'!$D$1:$D$107=(_xlfn._xlws.FILTER($E411:$H411,($E411:$H411&lt;&gt;"-")*($E411:$H411&lt;&gt;"_"))))*('4.P G-WM'!$E$1:$E$107=$J411)),1)</f>
        <v xml:space="preserve">S01AA009-00001 Main Steel Structure Fabrication Work Shelter/Building Plates - Gusset, Stiffener, ETC        </v>
      </c>
      <c r="M411" s="257" cm="1">
        <f t="array" ref="M411">INDEX(_xlfn._xlws.FILTER('4.P G-WM'!$H$1:$H$107,('4.P G-WM'!$D$1:$D$107=(_xlfn._xlws.FILTER($E411:$H411,($E411:$H411&lt;&gt;"-")*($E411:$H411&lt;&gt;"_"))))*('4.P G-WM'!$E$1:$E$107=$J411)),1)</f>
        <v>0</v>
      </c>
      <c r="N411" s="257" t="str" cm="1">
        <f t="array" ref="N411">INDEX(_xlfn._xlws.FILTER('4.P G-WM'!$I$1:$I$107,('4.P G-WM'!$D$1:$D$107=(_xlfn._xlws.FILTER($E411:$H411,($E411:$H411&lt;&gt;"-")*($E411:$H411&lt;&gt;"_"))))*('4.P G-WM'!$E$1:$E$107=$J411)),1)</f>
        <v>TON</v>
      </c>
      <c r="O411" s="258"/>
      <c r="P411" s="259" t="str" cm="1">
        <f t="array" ref="P411">INDEX('3.S Family'!$L$1:$AH$200,MIN(IF(('3.S Family'!$L$1:$L$200=$P$407),ROW('3.S Family'!$L$1:$L$200))),MATCH($J411,'3.S Family'!$45:$45,0)-11)</f>
        <v>=WE*H*RP</v>
      </c>
      <c r="Q411" s="260"/>
      <c r="R411" s="69"/>
    </row>
    <row r="412" spans="1:18" ht="30" customHeight="1" outlineLevel="1">
      <c r="A412" s="285"/>
      <c r="B412" s="36" t="b">
        <f t="shared" si="73"/>
        <v>0</v>
      </c>
      <c r="C412" s="251"/>
      <c r="D412" s="252"/>
      <c r="E412" s="253" t="str">
        <f t="shared" si="74"/>
        <v>ST-B-HV</v>
      </c>
      <c r="F412" s="314" t="s">
        <v>161</v>
      </c>
      <c r="G412" s="314" t="s">
        <v>161</v>
      </c>
      <c r="H412" s="314" t="s">
        <v>161</v>
      </c>
      <c r="I412" s="277"/>
      <c r="J412" s="278" t="str" cm="1">
        <f t="array" ref="J412">INDEX('4.P G-WM'!$E$1:$E$107,MATCH(_xlfn._xlws.FILTER(E412:H412,(E412:H412&lt;&gt;"-")*(E412:H412&lt;&gt;"_")),'4.P G-WM'!$D$1:$D$107,0)+3)</f>
        <v>Bolt</v>
      </c>
      <c r="K412" s="257" t="str" cm="1">
        <f t="array" ref="K412">INDEX(_xlfn._xlws.FILTER('4.P G-WM'!$F$1:$F$107,('4.P G-WM'!$D$1:$D$107=(_xlfn._xlws.FILTER($E412:$H412,($E412:$H412&lt;&gt;"-")*($E412:$H412&lt;&gt;"_"))))*('4.P G-WM'!$E$1:$E$107=$J412)),1)</f>
        <v>S01AA011-00001</v>
      </c>
      <c r="L412" s="257" t="str" cm="1">
        <f t="array" ref="L412">INDEX(_xlfn._xlws.FILTER('4.P G-WM'!$G$1:$G$107,('4.P G-WM'!$D$1:$D$107=(_xlfn._xlws.FILTER($E412:$H412,($E412:$H412&lt;&gt;"-")*($E412:$H412&lt;&gt;"_"))))*('4.P G-WM'!$E$1:$E$107=$J412)),1)</f>
        <v xml:space="preserve">S01AA011-00001 Main Steel Structure Fabrication Work Shelter/Building High Strength Bolts&amp;Nuts        </v>
      </c>
      <c r="M412" s="257" cm="1">
        <f t="array" ref="M412">INDEX(_xlfn._xlws.FILTER('4.P G-WM'!$H$1:$H$107,('4.P G-WM'!$D$1:$D$107=(_xlfn._xlws.FILTER($E412:$H412,($E412:$H412&lt;&gt;"-")*($E412:$H412&lt;&gt;"_"))))*('4.P G-WM'!$E$1:$E$107=$J412)),1)</f>
        <v>0</v>
      </c>
      <c r="N412" s="257" t="str" cm="1">
        <f t="array" ref="N412">INDEX(_xlfn._xlws.FILTER('4.P G-WM'!$I$1:$I$107,('4.P G-WM'!$D$1:$D$107=(_xlfn._xlws.FILTER($E412:$H412,($E412:$H412&lt;&gt;"-")*($E412:$H412&lt;&gt;"_"))))*('4.P G-WM'!$E$1:$E$107=$J412)),1)</f>
        <v>TON</v>
      </c>
      <c r="O412" s="258"/>
      <c r="P412" s="259" t="str" cm="1">
        <f t="array" ref="P412">INDEX('3.S Family'!$L$1:$AH$200,MIN(IF(('3.S Family'!$L$1:$L$200=$P$407),ROW('3.S Family'!$L$1:$L$200))),MATCH($J412,'3.S Family'!$45:$45,0)-11)</f>
        <v>=WE*H*RHB</v>
      </c>
      <c r="Q412" s="260"/>
      <c r="R412" s="69"/>
    </row>
    <row r="413" spans="1:18" ht="30" customHeight="1" outlineLevel="1" thickBot="1">
      <c r="A413" s="285"/>
      <c r="B413" s="36" t="b">
        <f t="shared" si="73"/>
        <v>0</v>
      </c>
      <c r="C413" s="281"/>
      <c r="D413" s="262"/>
      <c r="E413" s="320" t="s">
        <v>161</v>
      </c>
      <c r="F413" s="314" t="s">
        <v>161</v>
      </c>
      <c r="G413" s="314" t="s">
        <v>161</v>
      </c>
      <c r="H413" s="314" t="s">
        <v>161</v>
      </c>
      <c r="I413" s="288" t="str">
        <f>$I$407</f>
        <v>Steel Painting</v>
      </c>
      <c r="J413" s="322" t="s">
        <v>717</v>
      </c>
      <c r="K413" s="257" t="str">
        <f>LEFT(L413,14)</f>
        <v>S41AA051-00001</v>
      </c>
      <c r="L413" s="257" t="str" cm="1">
        <f t="array" ref="L413">INDEX(_xlfn._xlws.FILTER('4.P S-WM'!G:G,('4.P S-WM'!$E:$E=$J413)*('4.P S-WM'!$E:$E=$J413)),1)</f>
        <v xml:space="preserve">S41AA051-00001 Steel Structure Paint Work Shelter/Building for Non-Fireproofed Steel Surface        </v>
      </c>
      <c r="M413" s="257" cm="1">
        <f t="array" ref="M413">INDEX(_xlfn._xlws.FILTER('4.P S-WM'!H:H,('4.P S-WM'!$E:$E=$J413)*('4.P S-WM'!$E:$E=$J413)),1)</f>
        <v>0</v>
      </c>
      <c r="N413" s="257" t="str" cm="1">
        <f t="array" ref="N413">INDEX(_xlfn._xlws.FILTER('4.P S-WM'!I:I,('4.P S-WM'!$E:$E=$J413)*('4.P S-WM'!$E:$E=$J413)),1)</f>
        <v>M2</v>
      </c>
      <c r="O413" s="258"/>
      <c r="P413" s="259" t="str" cm="1">
        <f t="array" ref="P413">INDEX('3.S Family'!$L$1:$AH$200,MIN(IF(('3.S Family'!$L$1:$L$200=$P$407),ROW('3.S Family'!$L$1:$L$200))),MATCH($I413,'3.S Family'!$45:$45,0)-11)</f>
        <v>=P*H*RSP</v>
      </c>
      <c r="Q413" s="260"/>
      <c r="R413" s="69"/>
    </row>
    <row r="414" spans="1:18" ht="30" customHeight="1" thickBot="1">
      <c r="A414" s="218" t="s">
        <v>762</v>
      </c>
      <c r="B414" s="218" t="s">
        <v>762</v>
      </c>
      <c r="C414" s="58" t="s">
        <v>373</v>
      </c>
      <c r="D414" s="59"/>
      <c r="E414" s="232"/>
      <c r="F414" s="232"/>
      <c r="G414" s="232"/>
      <c r="H414" s="232"/>
      <c r="I414" s="290"/>
      <c r="J414" s="59"/>
      <c r="K414" s="233"/>
      <c r="L414" s="59"/>
      <c r="M414" s="59"/>
      <c r="N414" s="59"/>
      <c r="O414" s="234"/>
      <c r="P414" s="291"/>
      <c r="Q414" s="292"/>
      <c r="R414" s="69"/>
    </row>
    <row r="415" spans="1:18" ht="30" customHeight="1">
      <c r="A415" s="218" t="s">
        <v>762</v>
      </c>
      <c r="B415" s="218" t="s">
        <v>762</v>
      </c>
      <c r="C415" s="236">
        <v>7.1</v>
      </c>
      <c r="D415" s="267" t="str">
        <f>VLOOKUP($C415,'3.S Family'!$D$7:$L$96,2,FALSE)</f>
        <v>H_SB_AR S16_TG-UG</v>
      </c>
      <c r="E415" s="271"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2"/>
      <c r="L415" s="273" t="str">
        <f t="shared" ref="L415" si="75">_xlfn.TEXTJOIN(",     ", TRUE, E415:I415)</f>
        <v>RC-UG,     UG-PT,     EARTH,     BASE,     -</v>
      </c>
      <c r="M415" s="92"/>
      <c r="N415" s="92"/>
      <c r="O415" s="274"/>
      <c r="P415" s="92" t="str">
        <f>VLOOKUP($C415,'3.S Family'!$D$7:$L$96,9,FALSE)</f>
        <v>Q7.1</v>
      </c>
      <c r="Q415" s="275"/>
      <c r="R415" s="69"/>
    </row>
    <row r="416" spans="1:18" ht="30" customHeight="1">
      <c r="A416" s="242" t="b">
        <v>1</v>
      </c>
      <c r="B416" s="242" t="b">
        <f>IF(A416=TRUE, TRUE, FALSE)</f>
        <v>1</v>
      </c>
      <c r="C416" s="230"/>
      <c r="D416" s="263" t="s">
        <v>864</v>
      </c>
      <c r="E416" s="244"/>
      <c r="F416" s="245"/>
      <c r="G416" s="245"/>
      <c r="H416" s="245"/>
      <c r="I416" s="246"/>
      <c r="J416" s="244"/>
      <c r="K416" s="247"/>
      <c r="L416" s="248"/>
      <c r="M416" s="245"/>
      <c r="N416" s="245"/>
      <c r="O416" s="249"/>
      <c r="P416" s="245"/>
      <c r="Q416" s="250"/>
      <c r="R416" s="69"/>
    </row>
    <row r="417" spans="1:18" ht="30" customHeight="1" outlineLevel="1">
      <c r="A417" s="285"/>
      <c r="B417" s="36" t="b">
        <f>IF(B$416=TRUE, TRUE, FALSE)</f>
        <v>1</v>
      </c>
      <c r="C417" s="251"/>
      <c r="D417" s="252"/>
      <c r="E417" s="253" t="str">
        <f>$E$415</f>
        <v>RC-UG</v>
      </c>
      <c r="F417" s="314" t="s">
        <v>161</v>
      </c>
      <c r="G417" s="314" t="s">
        <v>161</v>
      </c>
      <c r="H417" s="314" t="s">
        <v>161</v>
      </c>
      <c r="I417" s="277"/>
      <c r="J417" s="278" t="str" cm="1">
        <f t="array" ref="J417">INDEX('4.P G-WM'!$E$1:$E$107,MATCH(_xlfn._xlws.FILTER(E417:H417,(E417:H417&lt;&gt;"-")*(E417:H417&lt;&gt;"_")),'4.P G-WM'!$D$1:$D$107,0)+0)</f>
        <v>Concrete</v>
      </c>
      <c r="K417" s="257" t="str" cm="1">
        <f t="array" ref="K417">INDEX(_xlfn._xlws.FILTER('4.P G-WM'!$F$1:$F$107,('4.P G-WM'!$D$1:$D$107=(_xlfn._xlws.FILTER($E417:$H417,($E417:$H417&lt;&gt;"-")*($E417:$H417&lt;&gt;"_"))))*('4.P G-WM'!$E$1:$E$107=$J417)),1)</f>
        <v>A03AD032-00018</v>
      </c>
      <c r="L417" s="257" t="str" cm="1">
        <f t="array" ref="L417">INDEX(_xlfn._xlws.FILTER('4.P G-WM'!$G$1:$G$107,('4.P G-WM'!$D$1:$D$107=(_xlfn._xlws.FILTER($E417:$H417,($E417:$H417&lt;&gt;"-")*($E417:$H417&lt;&gt;"_"))))*('4.P G-WM'!$E$1:$E$107=$J417)),1)</f>
        <v xml:space="preserve">A03AD032-00018 Concrete Work Substructure Work Structural Concrete  Cement Type-5 35MPa ≤ F'c (Cylinder Strength)      </v>
      </c>
      <c r="M417" s="257" t="str" cm="1">
        <f t="array" ref="M417">INDEX(_xlfn._xlws.FILTER('4.P G-WM'!$H$1:$H$107,('4.P G-WM'!$D$1:$D$107=(_xlfn._xlws.FILTER($E417:$H417,($E417:$H417&lt;&gt;"-")*($E417:$H417&lt;&gt;"_"))))*('4.P G-WM'!$E$1:$E$107=$J417)),1)</f>
        <v>35MPa</v>
      </c>
      <c r="N417" s="257" t="str" cm="1">
        <f t="array" ref="N417">INDEX(_xlfn._xlws.FILTER('4.P G-WM'!$I$1:$I$107,('4.P G-WM'!$D$1:$D$107=(_xlfn._xlws.FILTER($E417:$H417,($E417:$H417&lt;&gt;"-")*($E417:$H417&lt;&gt;"_"))))*('4.P G-WM'!$E$1:$E$107=$J417)),1)</f>
        <v>M3</v>
      </c>
      <c r="O417" s="258">
        <v>78.781000000000006</v>
      </c>
      <c r="P417" s="259" t="str" cm="1">
        <f t="array" ref="P417">INDEX('3.S Family'!$L$1:$AH$200,MIN(IF(('3.S Family'!$L$1:$L$200=$P$415),ROW('3.S Family'!$L$1:$L$200))),MATCH($J417,'3.S Family'!$55:$55,0)-11)</f>
        <v>=V</v>
      </c>
      <c r="Q417" s="260"/>
      <c r="R417" s="69"/>
    </row>
    <row r="418" spans="1:18" ht="30" customHeight="1" outlineLevel="1">
      <c r="A418" s="285"/>
      <c r="B418" s="36" t="b">
        <f t="shared" ref="B418:B424" si="76">IF(B$416=TRUE, TRUE, FALSE)</f>
        <v>1</v>
      </c>
      <c r="C418" s="251"/>
      <c r="D418" s="252"/>
      <c r="E418" s="253" t="str">
        <f t="shared" ref="E418:E420" si="77">$E$415</f>
        <v>RC-UG</v>
      </c>
      <c r="F418" s="314" t="s">
        <v>161</v>
      </c>
      <c r="G418" s="314" t="s">
        <v>161</v>
      </c>
      <c r="H418" s="314" t="s">
        <v>161</v>
      </c>
      <c r="I418" s="277"/>
      <c r="J418" s="278" t="str" cm="1">
        <f t="array" ref="J418">INDEX('4.P G-WM'!$E$1:$E$107,MATCH(_xlfn._xlws.FILTER(E418:H418,(E418:H418&lt;&gt;"-")*(E418:H418&lt;&gt;"_")),'4.P G-WM'!$D$1:$D$107,0)+1)</f>
        <v>Form1</v>
      </c>
      <c r="K418" s="257" t="str" cm="1">
        <f t="array" ref="K418">INDEX(_xlfn._xlws.FILTER('4.P G-WM'!$F$1:$F$107,('4.P G-WM'!$D$1:$D$107=(_xlfn._xlws.FILTER($E418:$H418,($E418:$H418&lt;&gt;"-")*($E418:$H418&lt;&gt;"_"))))*('4.P G-WM'!$E$1:$E$107=$J418)),1)</f>
        <v>A03AD035-00001</v>
      </c>
      <c r="L418" s="257"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7" cm="1">
        <f t="array" ref="M418">INDEX(_xlfn._xlws.FILTER('4.P G-WM'!$H$1:$H$107,('4.P G-WM'!$D$1:$D$107=(_xlfn._xlws.FILTER($E418:$H418,($E418:$H418&lt;&gt;"-")*($E418:$H418&lt;&gt;"_"))))*('4.P G-WM'!$E$1:$E$107=$J418)),1)</f>
        <v>0</v>
      </c>
      <c r="N418" s="257" t="str" cm="1">
        <f t="array" ref="N418">INDEX(_xlfn._xlws.FILTER('4.P G-WM'!$I$1:$I$107,('4.P G-WM'!$D$1:$D$107=(_xlfn._xlws.FILTER($E418:$H418,($E418:$H418&lt;&gt;"-")*($E418:$H418&lt;&gt;"_"))))*('4.P G-WM'!$E$1:$E$107=$J418)),1)</f>
        <v>M2</v>
      </c>
      <c r="O418" s="258">
        <v>286.26</v>
      </c>
      <c r="P418" s="259" t="str" cm="1">
        <f t="array" ref="P418">INDEX('3.S Family'!$L$1:$AH$200,MIN(IF(('3.S Family'!$L$1:$L$200=$P$415),ROW('3.S Family'!$L$1:$L$200))),MATCH($J418,'3.S Family'!$55:$55,0)-11)</f>
        <v>=2*(L*D)/10**6</v>
      </c>
      <c r="Q418" s="260"/>
      <c r="R418" s="69"/>
    </row>
    <row r="419" spans="1:18" ht="30" customHeight="1" outlineLevel="1">
      <c r="A419" s="285"/>
      <c r="B419" s="36" t="b">
        <f t="shared" si="76"/>
        <v>1</v>
      </c>
      <c r="C419" s="251"/>
      <c r="D419" s="252"/>
      <c r="E419" s="253" t="str">
        <f t="shared" si="77"/>
        <v>RC-UG</v>
      </c>
      <c r="F419" s="314" t="s">
        <v>161</v>
      </c>
      <c r="G419" s="314" t="s">
        <v>161</v>
      </c>
      <c r="H419" s="314" t="s">
        <v>161</v>
      </c>
      <c r="I419" s="277"/>
      <c r="J419" s="278" t="str" cm="1">
        <f t="array" ref="J419">INDEX('4.P G-WM'!$E$1:$E$107,MATCH(_xlfn._xlws.FILTER(E419:H419,(E419:H419&lt;&gt;"-")*(E419:H419&lt;&gt;"_")),'4.P G-WM'!$D$1:$D$107,0)+2)</f>
        <v>Rebar</v>
      </c>
      <c r="K419" s="257" t="str" cm="1">
        <f t="array" ref="K419">INDEX(_xlfn._xlws.FILTER('4.P G-WM'!$F$1:$F$107,('4.P G-WM'!$D$1:$D$107=(_xlfn._xlws.FILTER($E419:$H419,($E419:$H419&lt;&gt;"-")*($E419:$H419&lt;&gt;"_"))))*('4.P G-WM'!$E$1:$E$107=$J419)),1)</f>
        <v>A03AD037-00002</v>
      </c>
      <c r="L419" s="257" t="str" cm="1">
        <f t="array" ref="L419">INDEX(_xlfn._xlws.FILTER('4.P G-WM'!$G$1:$G$107,('4.P G-WM'!$D$1:$D$107=(_xlfn._xlws.FILTER($E419:$H419,($E419:$H419&lt;&gt;"-")*($E419:$H419&lt;&gt;"_"))))*('4.P G-WM'!$E$1:$E$107=$J419)),1)</f>
        <v xml:space="preserve">A03AD037-00002 Concrete Work Substructure Work Rebar Work Deformed Bar (Non-Coat.)  400MPa&lt;Fy≤470MPa     </v>
      </c>
      <c r="M419" s="257" t="str" cm="1">
        <f t="array" ref="M419">INDEX(_xlfn._xlws.FILTER('4.P G-WM'!$H$1:$H$107,('4.P G-WM'!$D$1:$D$107=(_xlfn._xlws.FILTER($E419:$H419,($E419:$H419&lt;&gt;"-")*($E419:$H419&lt;&gt;"_"))))*('4.P G-WM'!$E$1:$E$107=$J419)),1)</f>
        <v>420MPa</v>
      </c>
      <c r="N419" s="257" t="str" cm="1">
        <f t="array" ref="N419">INDEX(_xlfn._xlws.FILTER('4.P G-WM'!$I$1:$I$107,('4.P G-WM'!$D$1:$D$107=(_xlfn._xlws.FILTER($E419:$H419,($E419:$H419&lt;&gt;"-")*($E419:$H419&lt;&gt;"_"))))*('4.P G-WM'!$E$1:$E$107=$J419)),1)</f>
        <v>TON</v>
      </c>
      <c r="O419" s="258">
        <v>11.029339999999999</v>
      </c>
      <c r="P419" s="259" t="str" cm="1">
        <f t="array" ref="P419">INDEX('3.S Family'!$L$1:$AH$200,MIN(IF(('3.S Family'!$L$1:$L$200=$P$415),ROW('3.S Family'!$L$1:$L$200))),MATCH($J419,'3.S Family'!$55:$55,0)-11)</f>
        <v>=V*RE</v>
      </c>
      <c r="Q419" s="260"/>
      <c r="R419" s="69"/>
    </row>
    <row r="420" spans="1:18" ht="30" customHeight="1" outlineLevel="1">
      <c r="A420" s="285"/>
      <c r="B420" s="36" t="b">
        <f t="shared" si="76"/>
        <v>1</v>
      </c>
      <c r="C420" s="251"/>
      <c r="D420" s="252"/>
      <c r="E420" s="253" t="str">
        <f t="shared" si="77"/>
        <v>RC-UG</v>
      </c>
      <c r="F420" s="314" t="s">
        <v>161</v>
      </c>
      <c r="G420" s="314" t="s">
        <v>161</v>
      </c>
      <c r="H420" s="314" t="s">
        <v>161</v>
      </c>
      <c r="I420" s="277"/>
      <c r="J420" s="278" t="str" cm="1">
        <f t="array" ref="J420">INDEX('4.P G-WM'!$E$1:$E$107,MATCH(_xlfn._xlws.FILTER(E420:H420,(E420:H420&lt;&gt;"-")*(E420:H420&lt;&gt;"_")),'4.P G-WM'!$D$1:$D$107,0)+3)</f>
        <v>Lean</v>
      </c>
      <c r="K420" s="257" t="str" cm="1">
        <f t="array" ref="K420">INDEX(_xlfn._xlws.FILTER('4.P G-WM'!$F$1:$F$107,('4.P G-WM'!$D$1:$D$107=(_xlfn._xlws.FILTER($E420:$H420,($E420:$H420&lt;&gt;"-")*($E420:$H420&lt;&gt;"_"))))*('4.P G-WM'!$E$1:$E$107=$J420)),1)</f>
        <v>A03AD034-00013</v>
      </c>
      <c r="L420" s="257"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7" t="str" cm="1">
        <f t="array" ref="M420">INDEX(_xlfn._xlws.FILTER('4.P G-WM'!$H$1:$H$107,('4.P G-WM'!$D$1:$D$107=(_xlfn._xlws.FILTER($E420:$H420,($E420:$H420&lt;&gt;"-")*($E420:$H420&lt;&gt;"_"))))*('4.P G-WM'!$E$1:$E$107=$J420)),1)</f>
        <v>14MPa</v>
      </c>
      <c r="N420" s="257" t="str" cm="1">
        <f t="array" ref="N420">INDEX(_xlfn._xlws.FILTER('4.P G-WM'!$I$1:$I$107,('4.P G-WM'!$D$1:$D$107=(_xlfn._xlws.FILTER($E420:$H420,($E420:$H420&lt;&gt;"-")*($E420:$H420&lt;&gt;"_"))))*('4.P G-WM'!$E$1:$E$107=$J420)),1)</f>
        <v>M3</v>
      </c>
      <c r="O420" s="258">
        <v>6.6082020000000004</v>
      </c>
      <c r="P420" s="259" t="str" cm="1">
        <f t="array" ref="P420">INDEX('3.S Family'!$L$1:$AH$200,MIN(IF(('3.S Family'!$L$1:$L$200=$P$415),ROW('3.S Family'!$L$1:$L$200))),MATCH($J420,'3.S Family'!$55:$55,0)-11)</f>
        <v>=(W+2*D1)*L*C1/10**9</v>
      </c>
      <c r="Q420" s="260"/>
      <c r="R420" s="69"/>
    </row>
    <row r="421" spans="1:18" ht="30" customHeight="1" outlineLevel="1">
      <c r="A421" s="285"/>
      <c r="B421" s="36" t="b">
        <f t="shared" si="76"/>
        <v>1</v>
      </c>
      <c r="C421" s="251"/>
      <c r="D421" s="252"/>
      <c r="E421" s="253" t="s">
        <v>161</v>
      </c>
      <c r="F421" s="254" t="str">
        <f>$F$415</f>
        <v>UG-PT</v>
      </c>
      <c r="G421" s="314" t="s">
        <v>161</v>
      </c>
      <c r="H421" s="314" t="s">
        <v>161</v>
      </c>
      <c r="I421" s="277"/>
      <c r="J421" s="278" t="str" cm="1">
        <f t="array" ref="J421">INDEX('4.P G-WM'!$E$1:$E$107,MATCH(_xlfn._xlws.FILTER(E421:H421,(E421:H421&lt;&gt;"-")*(E421:H421&lt;&gt;"_")),'4.P G-WM'!$D$1:$D$107,0)+0)</f>
        <v>UG Coating</v>
      </c>
      <c r="K421" s="257" t="str" cm="1">
        <f t="array" ref="K421">INDEX(_xlfn._xlws.FILTER('4.P G-WM'!$F$1:$F$107,('4.P G-WM'!$D$1:$D$107=(_xlfn._xlws.FILTER($E421:$H421,($E421:$H421&lt;&gt;"-")*($E421:$H421&lt;&gt;"_"))))*('4.P G-WM'!$E$1:$E$107=$J421)),1)</f>
        <v>A03AH056-00001</v>
      </c>
      <c r="L421" s="257" t="str" cm="1">
        <f t="array" ref="L421">INDEX(_xlfn._xlws.FILTER('4.P G-WM'!$G$1:$G$107,('4.P G-WM'!$D$1:$D$107=(_xlfn._xlws.FILTER($E421:$H421,($E421:$H421&lt;&gt;"-")*($E421:$H421&lt;&gt;"_"))))*('4.P G-WM'!$E$1:$E$107=$J421)),1)</f>
        <v xml:space="preserve">A03AH056-00001 Concrete Work Concrete Protective Coating (U/G) Bitumen/Bituminous/Asphalt Coating        </v>
      </c>
      <c r="M421" s="257" cm="1">
        <f t="array" ref="M421">INDEX(_xlfn._xlws.FILTER('4.P G-WM'!$H$1:$H$107,('4.P G-WM'!$D$1:$D$107=(_xlfn._xlws.FILTER($E421:$H421,($E421:$H421&lt;&gt;"-")*($E421:$H421&lt;&gt;"_"))))*('4.P G-WM'!$E$1:$E$107=$J421)),1)</f>
        <v>0</v>
      </c>
      <c r="N421" s="257" t="str" cm="1">
        <f t="array" ref="N421">INDEX(_xlfn._xlws.FILTER('4.P G-WM'!$I$1:$I$107,('4.P G-WM'!$D$1:$D$107=(_xlfn._xlws.FILTER($E421:$H421,($E421:$H421&lt;&gt;"-")*($E421:$H421&lt;&gt;"_"))))*('4.P G-WM'!$E$1:$E$107=$J421)),1)</f>
        <v>M2</v>
      </c>
      <c r="O421" s="258">
        <v>418.38</v>
      </c>
      <c r="P421" s="259" t="str" cm="1">
        <f t="array" ref="P421">INDEX('3.S Family'!$L$1:$AH$200,MIN(IF(('3.S Family'!$L$1:$L$200=$P$415),ROW('3.S Family'!$L$1:$L$200))),MATCH($J421,'3.S Family'!$55:$55,0)-11)</f>
        <v>=(2*L*D+W*L)/10**6</v>
      </c>
      <c r="Q421" s="260"/>
      <c r="R421" s="69"/>
    </row>
    <row r="422" spans="1:18" ht="30" customHeight="1" outlineLevel="1">
      <c r="A422" s="285"/>
      <c r="B422" s="36" t="b">
        <f t="shared" si="76"/>
        <v>1</v>
      </c>
      <c r="C422" s="251"/>
      <c r="D422" s="252"/>
      <c r="E422" s="253" t="s">
        <v>161</v>
      </c>
      <c r="F422" s="254" t="str">
        <f t="shared" ref="F422:F423" si="78">$F$415</f>
        <v>UG-PT</v>
      </c>
      <c r="G422" s="314" t="s">
        <v>161</v>
      </c>
      <c r="H422" s="314" t="s">
        <v>161</v>
      </c>
      <c r="I422" s="277"/>
      <c r="J422" s="278" t="str" cm="1">
        <f t="array" ref="J422">INDEX('4.P G-WM'!$E$1:$E$107,MATCH(_xlfn._xlws.FILTER(E422:H422,(E422:H422&lt;&gt;"-")*(E422:H422&lt;&gt;"_")),'4.P G-WM'!$D$1:$D$107,0)+1)</f>
        <v>Membrane</v>
      </c>
      <c r="K422" s="257" t="str" cm="1">
        <f t="array" ref="K422">INDEX(_xlfn._xlws.FILTER('4.P G-WM'!$F$1:$F$107,('4.P G-WM'!$D$1:$D$107=(_xlfn._xlws.FILTER($E422:$H422,($E422:$H422&lt;&gt;"-")*($E422:$H422&lt;&gt;"_"))))*('4.P G-WM'!$E$1:$E$107=$J422)),1)</f>
        <v>A03AH059-00001</v>
      </c>
      <c r="L422" s="257"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7" cm="1">
        <f t="array" ref="M422">INDEX(_xlfn._xlws.FILTER('4.P G-WM'!$H$1:$H$107,('4.P G-WM'!$D$1:$D$107=(_xlfn._xlws.FILTER($E422:$H422,($E422:$H422&lt;&gt;"-")*($E422:$H422&lt;&gt;"_"))))*('4.P G-WM'!$E$1:$E$107=$J422)),1)</f>
        <v>0</v>
      </c>
      <c r="N422" s="257" t="str" cm="1">
        <f t="array" ref="N422">INDEX(_xlfn._xlws.FILTER('4.P G-WM'!$I$1:$I$107,('4.P G-WM'!$D$1:$D$107=(_xlfn._xlws.FILTER($E422:$H422,($E422:$H422&lt;&gt;"-")*($E422:$H422&lt;&gt;"_"))))*('4.P G-WM'!$E$1:$E$107=$J422)),1)</f>
        <v>M2</v>
      </c>
      <c r="O422" s="258">
        <v>418.38</v>
      </c>
      <c r="P422" s="259" t="str" cm="1">
        <f t="array" ref="P422">INDEX('3.S Family'!$L$1:$AH$200,MIN(IF(('3.S Family'!$L$1:$L$200=$P$415),ROW('3.S Family'!$L$1:$L$200))),MATCH($J422,'3.S Family'!$55:$55,0)-11)</f>
        <v>=(2*L*D+W*L)/10**6</v>
      </c>
      <c r="Q422" s="260"/>
      <c r="R422" s="69"/>
    </row>
    <row r="423" spans="1:18" ht="30" customHeight="1" outlineLevel="1">
      <c r="A423" s="285"/>
      <c r="B423" s="36" t="b">
        <f t="shared" si="76"/>
        <v>1</v>
      </c>
      <c r="C423" s="251"/>
      <c r="D423" s="252"/>
      <c r="E423" s="253" t="s">
        <v>161</v>
      </c>
      <c r="F423" s="254" t="str">
        <f t="shared" si="78"/>
        <v>UG-PT</v>
      </c>
      <c r="G423" s="314" t="s">
        <v>161</v>
      </c>
      <c r="H423" s="314" t="s">
        <v>161</v>
      </c>
      <c r="I423" s="277"/>
      <c r="J423" s="278" t="str" cm="1">
        <f t="array" ref="J423">INDEX('4.P G-WM'!$E$1:$E$107,MATCH(_xlfn._xlws.FILTER(E423:H423,(E423:H423&lt;&gt;"-")*(E423:H423&lt;&gt;"_")),'4.P G-WM'!$D$1:$D$107,0)+2)</f>
        <v>Protection Board</v>
      </c>
      <c r="K423" s="257" t="str" cm="1">
        <f t="array" ref="K423">INDEX(_xlfn._xlws.FILTER('4.P G-WM'!$F$1:$F$107,('4.P G-WM'!$D$1:$D$107=(_xlfn._xlws.FILTER($E423:$H423,($E423:$H423&lt;&gt;"-")*($E423:$H423&lt;&gt;"_"))))*('4.P G-WM'!$E$1:$E$107=$J423)),1)</f>
        <v>A03AH060-00001</v>
      </c>
      <c r="L423" s="257"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7" cm="1">
        <f t="array" ref="M423">INDEX(_xlfn._xlws.FILTER('4.P G-WM'!$H$1:$H$107,('4.P G-WM'!$D$1:$D$107=(_xlfn._xlws.FILTER($E423:$H423,($E423:$H423&lt;&gt;"-")*($E423:$H423&lt;&gt;"_"))))*('4.P G-WM'!$E$1:$E$107=$J423)),1)</f>
        <v>0</v>
      </c>
      <c r="N423" s="257" t="str" cm="1">
        <f t="array" ref="N423">INDEX(_xlfn._xlws.FILTER('4.P G-WM'!$I$1:$I$107,('4.P G-WM'!$D$1:$D$107=(_xlfn._xlws.FILTER($E423:$H423,($E423:$H423&lt;&gt;"-")*($E423:$H423&lt;&gt;"_"))))*('4.P G-WM'!$E$1:$E$107=$J423)),1)</f>
        <v>M2</v>
      </c>
      <c r="O423" s="258">
        <v>418.38</v>
      </c>
      <c r="P423" s="259" t="str" cm="1">
        <f t="array" ref="P423">INDEX('3.S Family'!$L$1:$AH$200,MIN(IF(('3.S Family'!$L$1:$L$200=$P$415),ROW('3.S Family'!$L$1:$L$200))),MATCH($J423,'3.S Family'!$55:$55,0)-11)</f>
        <v>=(2*L*D+W*L)/10**6</v>
      </c>
      <c r="Q423" s="260"/>
      <c r="R423" s="69"/>
    </row>
    <row r="424" spans="1:18" ht="30" customHeight="1" outlineLevel="1">
      <c r="A424" s="285"/>
      <c r="B424" s="36" t="b">
        <f t="shared" si="76"/>
        <v>1</v>
      </c>
      <c r="C424" s="251"/>
      <c r="D424" s="252"/>
      <c r="E424" s="253" t="s">
        <v>161</v>
      </c>
      <c r="F424" s="314" t="s">
        <v>161</v>
      </c>
      <c r="G424" s="254" t="str">
        <f>$G$415</f>
        <v>EARTH</v>
      </c>
      <c r="H424" s="314" t="s">
        <v>161</v>
      </c>
      <c r="I424" s="277"/>
      <c r="J424" s="278" t="str" cm="1">
        <f t="array" ref="J424">INDEX('4.P G-WM'!$E$1:$E$107,MATCH(_xlfn._xlws.FILTER(E424:H424,(E424:H424&lt;&gt;"-")*(E424:H424&lt;&gt;"_")),'4.P G-WM'!$D$1:$D$107,0)+0)</f>
        <v>Excavation_A</v>
      </c>
      <c r="K424" s="257" t="str" cm="1">
        <f t="array" ref="K424">INDEX(_xlfn._xlws.FILTER('4.P G-WM'!$F$1:$F$107,('4.P G-WM'!$D$1:$D$107=(_xlfn._xlws.FILTER($E424:$H424,($E424:$H424&lt;&gt;"-")*($E424:$H424&lt;&gt;"_"))))*('4.P G-WM'!$E$1:$E$107=$J424)),1)</f>
        <v>A01ZZ001-00012</v>
      </c>
      <c r="L424" s="257" t="str" cm="1">
        <f t="array" ref="L424">INDEX(_xlfn._xlws.FILTER('4.P G-WM'!$G$1:$G$107,('4.P G-WM'!$D$1:$D$107=(_xlfn._xlws.FILTER($E424:$H424,($E424:$H424&lt;&gt;"-")*($E424:$H424&lt;&gt;"_"))))*('4.P G-WM'!$E$1:$E$107=$J424)),1)</f>
        <v xml:space="preserve">A01ZZ001-00012 Earth Work - Excavation Soil, Mech.      Mech. Excavation Above GWL </v>
      </c>
      <c r="M424" s="257" cm="1">
        <f t="array" ref="M424">INDEX(_xlfn._xlws.FILTER('4.P G-WM'!$H$1:$H$107,('4.P G-WM'!$D$1:$D$107=(_xlfn._xlws.FILTER($E424:$H424,($E424:$H424&lt;&gt;"-")*($E424:$H424&lt;&gt;"_"))))*('4.P G-WM'!$E$1:$E$107=$J424)),1)</f>
        <v>0</v>
      </c>
      <c r="N424" s="257" t="str" cm="1">
        <f t="array" ref="N424">INDEX(_xlfn._xlws.FILTER('4.P G-WM'!$I$1:$I$107,('4.P G-WM'!$D$1:$D$107=(_xlfn._xlws.FILTER($E424:$H424,($E424:$H424&lt;&gt;"-")*($E424:$H424&lt;&gt;"_"))))*('4.P G-WM'!$E$1:$E$107=$J424)),1)</f>
        <v>M3</v>
      </c>
      <c r="O424" s="258">
        <v>0</v>
      </c>
      <c r="P424" s="259" t="str" cm="1">
        <f t="array" ref="P424">INDEX('3.S Family'!$L$1:$AH$200,MIN(IF(('3.S Family'!$L$1:$L$200=$P$415),ROW('3.S Family'!$L$1:$L$200))),MATCH($J424,'3.S Family'!$55:$55,0)-11)</f>
        <v>=Exca</v>
      </c>
      <c r="Q424" s="260"/>
      <c r="R424" s="69"/>
    </row>
    <row r="425" spans="1:18" ht="30" customHeight="1" outlineLevel="1">
      <c r="A425" s="285"/>
      <c r="C425" s="251"/>
      <c r="D425" s="252"/>
      <c r="E425" s="253" t="s">
        <v>161</v>
      </c>
      <c r="F425" s="314" t="s">
        <v>161</v>
      </c>
      <c r="G425" s="254" t="str">
        <f>$G$415</f>
        <v>EARTH</v>
      </c>
      <c r="H425" s="314" t="s">
        <v>161</v>
      </c>
      <c r="I425" s="277"/>
      <c r="J425" s="278" t="str" cm="1">
        <f t="array" ref="J425">INDEX('4.P G-WM'!$E$1:$E$107,MATCH(_xlfn._xlws.FILTER(E425:H425,(E425:H425&lt;&gt;"-")*(E425:H425&lt;&gt;"_")),'4.P G-WM'!$D$1:$D$107,0)+1)</f>
        <v>Excavation_B</v>
      </c>
      <c r="K425" s="257" t="str" cm="1">
        <f t="array" ref="K425">INDEX(_xlfn._xlws.FILTER('4.P G-WM'!$F$1:$F$107,('4.P G-WM'!$D$1:$D$107=(_xlfn._xlws.FILTER($E425:$H425,($E425:$H425&lt;&gt;"-")*($E425:$H425&lt;&gt;"_"))))*('4.P G-WM'!$E$1:$E$107=$J425)),1)</f>
        <v>A01ZZ001-00013</v>
      </c>
      <c r="L425" s="257" t="str" cm="1">
        <f t="array" ref="L425">INDEX(_xlfn._xlws.FILTER('4.P G-WM'!$G$1:$G$107,('4.P G-WM'!$D$1:$D$107=(_xlfn._xlws.FILTER($E425:$H425,($E425:$H425&lt;&gt;"-")*($E425:$H425&lt;&gt;"_"))))*('4.P G-WM'!$E$1:$E$107=$J425)),1)</f>
        <v xml:space="preserve">A01ZZ001-00013 Earth Work - Excavation Soil, Mech.      Mech. Excavation Below GWL </v>
      </c>
      <c r="M425" s="257" cm="1">
        <f t="array" ref="M425">INDEX(_xlfn._xlws.FILTER('4.P G-WM'!$H$1:$H$107,('4.P G-WM'!$D$1:$D$107=(_xlfn._xlws.FILTER($E425:$H425,($E425:$H425&lt;&gt;"-")*($E425:$H425&lt;&gt;"_"))))*('4.P G-WM'!$E$1:$E$107=$J425)),1)</f>
        <v>0</v>
      </c>
      <c r="N425" s="257" t="str" cm="1">
        <f t="array" ref="N425">INDEX(_xlfn._xlws.FILTER('4.P G-WM'!$I$1:$I$107,('4.P G-WM'!$D$1:$D$107=(_xlfn._xlws.FILTER($E425:$H425,($E425:$H425&lt;&gt;"-")*($E425:$H425&lt;&gt;"_"))))*('4.P G-WM'!$E$1:$E$107=$J425)),1)</f>
        <v>M3</v>
      </c>
      <c r="O425" s="258"/>
      <c r="P425" s="259" t="str" cm="1">
        <f t="array" ref="P425">INDEX('3.S Family'!$L$1:$AH$200,MIN(IF(('3.S Family'!$L$1:$L$200=$P$415),ROW('3.S Family'!$L$1:$L$200))),MATCH($J425,'3.S Family'!$55:$55,0)-11)</f>
        <v>=Exca</v>
      </c>
      <c r="Q425" s="260"/>
      <c r="R425" s="69"/>
    </row>
    <row r="426" spans="1:18" ht="30" customHeight="1" outlineLevel="1">
      <c r="A426" s="285"/>
      <c r="C426" s="251"/>
      <c r="D426" s="252"/>
      <c r="E426" s="253" t="s">
        <v>161</v>
      </c>
      <c r="F426" s="314" t="s">
        <v>161</v>
      </c>
      <c r="G426" s="254" t="str">
        <f>$G$415</f>
        <v>EARTH</v>
      </c>
      <c r="H426" s="314" t="s">
        <v>161</v>
      </c>
      <c r="I426" s="277"/>
      <c r="J426" s="278" t="str" cm="1">
        <f t="array" ref="J426">INDEX('4.P G-WM'!$E$1:$E$107,MATCH(_xlfn._xlws.FILTER(E426:H426,(E426:H426&lt;&gt;"-")*(E426:H426&lt;&gt;"_")),'4.P G-WM'!$D$1:$D$107,0)+2)</f>
        <v>Backfilling_A</v>
      </c>
      <c r="K426" s="257" t="str" cm="1">
        <f t="array" ref="K426">INDEX(_xlfn._xlws.FILTER('4.P G-WM'!$F$1:$F$107,('4.P G-WM'!$D$1:$D$107=(_xlfn._xlws.FILTER($E426:$H426,($E426:$H426&lt;&gt;"-")*($E426:$H426&lt;&gt;"_"))))*('4.P G-WM'!$E$1:$E$107=$J426)),1)</f>
        <v>A01ZZ003-00001</v>
      </c>
      <c r="L426" s="257" t="str" cm="1">
        <f t="array" ref="L426">INDEX(_xlfn._xlws.FILTER('4.P G-WM'!$G$1:$G$107,('4.P G-WM'!$D$1:$D$107=(_xlfn._xlws.FILTER($E426:$H426,($E426:$H426&lt;&gt;"-")*($E426:$H426&lt;&gt;"_"))))*('4.P G-WM'!$E$1:$E$107=$J426)),1)</f>
        <v xml:space="preserve">A01ZZ003-00001 Earth Work - Backfill Re-use, Soil       </v>
      </c>
      <c r="M426" s="257" cm="1">
        <f t="array" ref="M426">INDEX(_xlfn._xlws.FILTER('4.P G-WM'!$H$1:$H$107,('4.P G-WM'!$D$1:$D$107=(_xlfn._xlws.FILTER($E426:$H426,($E426:$H426&lt;&gt;"-")*($E426:$H426&lt;&gt;"_"))))*('4.P G-WM'!$E$1:$E$107=$J426)),1)</f>
        <v>0</v>
      </c>
      <c r="N426" s="257" t="str" cm="1">
        <f t="array" ref="N426">INDEX(_xlfn._xlws.FILTER('4.P G-WM'!$I$1:$I$107,('4.P G-WM'!$D$1:$D$107=(_xlfn._xlws.FILTER($E426:$H426,($E426:$H426&lt;&gt;"-")*($E426:$H426&lt;&gt;"_"))))*('4.P G-WM'!$E$1:$E$107=$J426)),1)</f>
        <v>M3</v>
      </c>
      <c r="O426" s="258"/>
      <c r="P426" s="259" t="str" cm="1">
        <f t="array" ref="P426">INDEX('3.S Family'!$L$1:$AH$200,MIN(IF(('3.S Family'!$L$1:$L$200=$P$415),ROW('3.S Family'!$L$1:$L$200))),MATCH($J426,'3.S Family'!$55:$55,0)-11)</f>
        <v>=Back</v>
      </c>
      <c r="Q426" s="260"/>
      <c r="R426" s="69"/>
    </row>
    <row r="427" spans="1:18" ht="30" customHeight="1" outlineLevel="1">
      <c r="A427" s="285"/>
      <c r="B427" s="36" t="b">
        <f t="shared" ref="B427:B430" si="79">IF(B$416=TRUE, TRUE, FALSE)</f>
        <v>1</v>
      </c>
      <c r="C427" s="251"/>
      <c r="D427" s="252"/>
      <c r="E427" s="253" t="s">
        <v>161</v>
      </c>
      <c r="F427" s="314" t="s">
        <v>161</v>
      </c>
      <c r="G427" s="254" t="str">
        <f>$G$415</f>
        <v>EARTH</v>
      </c>
      <c r="H427" s="314" t="s">
        <v>161</v>
      </c>
      <c r="I427" s="277"/>
      <c r="J427" s="278" t="str" cm="1">
        <f t="array" ref="J427">INDEX('4.P G-WM'!$E$1:$E$107,MATCH(_xlfn._xlws.FILTER(E427:H427,(E427:H427&lt;&gt;"-")*(E427:H427&lt;&gt;"_")),'4.P G-WM'!$D$1:$D$107,0)+3)</f>
        <v>Backfilling_B</v>
      </c>
      <c r="K427" s="257" t="str" cm="1">
        <f t="array" ref="K427">INDEX(_xlfn._xlws.FILTER('4.P G-WM'!$F$1:$F$107,('4.P G-WM'!$D$1:$D$107=(_xlfn._xlws.FILTER($E427:$H427,($E427:$H427&lt;&gt;"-")*($E427:$H427&lt;&gt;"_"))))*('4.P G-WM'!$E$1:$E$107=$J427)),1)</f>
        <v>A01ZZ003-00003</v>
      </c>
      <c r="L427" s="257" t="str" cm="1">
        <f t="array" ref="L427">INDEX(_xlfn._xlws.FILTER('4.P G-WM'!$G$1:$G$107,('4.P G-WM'!$D$1:$D$107=(_xlfn._xlws.FILTER($E427:$H427,($E427:$H427&lt;&gt;"-")*($E427:$H427&lt;&gt;"_"))))*('4.P G-WM'!$E$1:$E$107=$J427)),1)</f>
        <v xml:space="preserve">A01ZZ003-00003 Earth Work - Backfill Purchased, Soil       </v>
      </c>
      <c r="M427" s="257" cm="1">
        <f t="array" ref="M427">INDEX(_xlfn._xlws.FILTER('4.P G-WM'!$H$1:$H$107,('4.P G-WM'!$D$1:$D$107=(_xlfn._xlws.FILTER($E427:$H427,($E427:$H427&lt;&gt;"-")*($E427:$H427&lt;&gt;"_"))))*('4.P G-WM'!$E$1:$E$107=$J427)),1)</f>
        <v>0</v>
      </c>
      <c r="N427" s="257" t="str" cm="1">
        <f t="array" ref="N427">INDEX(_xlfn._xlws.FILTER('4.P G-WM'!$I$1:$I$107,('4.P G-WM'!$D$1:$D$107=(_xlfn._xlws.FILTER($E427:$H427,($E427:$H427&lt;&gt;"-")*($E427:$H427&lt;&gt;"_"))))*('4.P G-WM'!$E$1:$E$107=$J427)),1)</f>
        <v>M3</v>
      </c>
      <c r="O427" s="258">
        <v>0</v>
      </c>
      <c r="P427" s="259" t="str" cm="1">
        <f t="array" ref="P427">INDEX('3.S Family'!$L$1:$AH$200,MIN(IF(('3.S Family'!$L$1:$L$200=$P$415),ROW('3.S Family'!$L$1:$L$200))),MATCH($J427,'3.S Family'!$55:$55,0)-11)</f>
        <v>=Back</v>
      </c>
      <c r="Q427" s="260"/>
      <c r="R427" s="69"/>
    </row>
    <row r="428" spans="1:18" ht="30" customHeight="1" outlineLevel="1">
      <c r="A428" s="285"/>
      <c r="B428" s="36" t="b">
        <f t="shared" si="79"/>
        <v>1</v>
      </c>
      <c r="C428" s="251"/>
      <c r="D428" s="252"/>
      <c r="E428" s="253" t="s">
        <v>161</v>
      </c>
      <c r="F428" s="314" t="s">
        <v>161</v>
      </c>
      <c r="G428" s="254" t="str">
        <f>$G$415</f>
        <v>EARTH</v>
      </c>
      <c r="H428" s="314" t="s">
        <v>161</v>
      </c>
      <c r="I428" s="277"/>
      <c r="J428" s="278" t="str" cm="1">
        <f t="array" ref="J428">INDEX('4.P G-WM'!$E$1:$E$107,MATCH(_xlfn._xlws.FILTER(E428:H428,(E428:H428&lt;&gt;"-")*(E428:H428&lt;&gt;"_")),'4.P G-WM'!$D$1:$D$107,0)+4)</f>
        <v>Disposal</v>
      </c>
      <c r="K428" s="257" t="str" cm="1">
        <f t="array" ref="K428">INDEX(_xlfn._xlws.FILTER('4.P G-WM'!$F$1:$F$107,('4.P G-WM'!$D$1:$D$107=(_xlfn._xlws.FILTER($E428:$H428,($E428:$H428&lt;&gt;"-")*($E428:$H428&lt;&gt;"_"))))*('4.P G-WM'!$E$1:$E$107=$J428)),1)</f>
        <v>A01ZZ004-00001</v>
      </c>
      <c r="L428" s="257" t="str" cm="1">
        <f t="array" ref="L428">INDEX(_xlfn._xlws.FILTER('4.P G-WM'!$G$1:$G$107,('4.P G-WM'!$D$1:$D$107=(_xlfn._xlws.FILTER($E428:$H428,($E428:$H428&lt;&gt;"-")*($E428:$H428&lt;&gt;"_"))))*('4.P G-WM'!$E$1:$E$107=$J428)),1)</f>
        <v xml:space="preserve">A01ZZ004-00001 Earth Work - Disposal Soil       </v>
      </c>
      <c r="M428" s="257" cm="1">
        <f t="array" ref="M428">INDEX(_xlfn._xlws.FILTER('4.P G-WM'!$H$1:$H$107,('4.P G-WM'!$D$1:$D$107=(_xlfn._xlws.FILTER($E428:$H428,($E428:$H428&lt;&gt;"-")*($E428:$H428&lt;&gt;"_"))))*('4.P G-WM'!$E$1:$E$107=$J428)),1)</f>
        <v>0</v>
      </c>
      <c r="N428" s="257" t="str" cm="1">
        <f t="array" ref="N428">INDEX(_xlfn._xlws.FILTER('4.P G-WM'!$I$1:$I$107,('4.P G-WM'!$D$1:$D$107=(_xlfn._xlws.FILTER($E428:$H428,($E428:$H428&lt;&gt;"-")*($E428:$H428&lt;&gt;"_"))))*('4.P G-WM'!$E$1:$E$107=$J428)),1)</f>
        <v>M3</v>
      </c>
      <c r="O428" s="258">
        <v>0</v>
      </c>
      <c r="P428" s="259" t="str" cm="1">
        <f t="array" ref="P428">INDEX('3.S Family'!$L$1:$AH$200,MIN(IF(('3.S Family'!$L$1:$L$200=$P$415),ROW('3.S Family'!$L$1:$L$200))),MATCH($J428,'3.S Family'!$55:$55,0)-11)</f>
        <v>=Disp</v>
      </c>
      <c r="Q428" s="260"/>
      <c r="R428" s="69"/>
    </row>
    <row r="429" spans="1:18" ht="30" customHeight="1" outlineLevel="1">
      <c r="A429" s="285"/>
      <c r="B429" s="36" t="b">
        <f t="shared" si="79"/>
        <v>1</v>
      </c>
      <c r="C429" s="251"/>
      <c r="D429" s="252"/>
      <c r="E429" s="253" t="s">
        <v>161</v>
      </c>
      <c r="F429" s="254" t="s">
        <v>161</v>
      </c>
      <c r="G429" s="254" t="s">
        <v>161</v>
      </c>
      <c r="H429" s="314" t="str">
        <f>$H$415</f>
        <v>BASE</v>
      </c>
      <c r="I429" s="277"/>
      <c r="J429" s="278" t="str" cm="1">
        <f t="array" ref="J429">INDEX('4.P G-WM'!$E$1:$E$107,MATCH(_xlfn._xlws.FILTER(E429:H429,(E429:H429&lt;&gt;"-")*(E429:H429&lt;&gt;"_")),'4.P G-WM'!$D$1:$D$107,0)+0)</f>
        <v>Base</v>
      </c>
      <c r="K429" s="257" t="str" cm="1">
        <f t="array" ref="K429">INDEX(_xlfn._xlws.FILTER('4.P G-WM'!$F$1:$F$107,('4.P G-WM'!$D$1:$D$107=(_xlfn._xlws.FILTER($E429:$H429,($E429:$H429&lt;&gt;"-")*($E429:$H429&lt;&gt;"_"))))*('4.P G-WM'!$E$1:$E$107=$J429)),1)</f>
        <v>A01ZZ005-00001</v>
      </c>
      <c r="L429" s="257" t="str" cm="1">
        <f t="array" ref="L429">INDEX(_xlfn._xlws.FILTER('4.P G-WM'!$G$1:$G$107,('4.P G-WM'!$D$1:$D$107=(_xlfn._xlws.FILTER($E429:$H429,($E429:$H429&lt;&gt;"-")*($E429:$H429&lt;&gt;"_"))))*('4.P G-WM'!$E$1:$E$107=$J429)),1)</f>
        <v>A01ZZ005-00001 Earth Work - Base Course        THK≤150mm</v>
      </c>
      <c r="M429" s="257" t="str" cm="1">
        <f t="array" ref="M429">INDEX(_xlfn._xlws.FILTER('4.P G-WM'!$H$1:$H$107,('4.P G-WM'!$D$1:$D$107=(_xlfn._xlws.FILTER($E429:$H429,($E429:$H429&lt;&gt;"-")*($E429:$H429&lt;&gt;"_"))))*('4.P G-WM'!$E$1:$E$107=$J429)),1)</f>
        <v>T=150</v>
      </c>
      <c r="N429" s="257" t="str" cm="1">
        <f t="array" ref="N429">INDEX(_xlfn._xlws.FILTER('4.P G-WM'!$I$1:$I$107,('4.P G-WM'!$D$1:$D$107=(_xlfn._xlws.FILTER($E429:$H429,($E429:$H429&lt;&gt;"-")*($E429:$H429&lt;&gt;"_"))))*('4.P G-WM'!$E$1:$E$107=$J429)),1)</f>
        <v>M2</v>
      </c>
      <c r="O429" s="258">
        <v>132.16404</v>
      </c>
      <c r="P429" s="259" t="str" cm="1">
        <f t="array" ref="P429">INDEX('3.S Family'!$L$1:$AH$200,MIN(IF(('3.S Family'!$L$1:$L$200=$P$415),ROW('3.S Family'!$L$1:$L$200))),MATCH($J429,'3.S Family'!$55:$55,0)-11)</f>
        <v>=(W+2*D1)*L/10**6</v>
      </c>
      <c r="Q429" s="260"/>
      <c r="R429" s="69"/>
    </row>
    <row r="430" spans="1:18" ht="30" customHeight="1" outlineLevel="1">
      <c r="A430" s="285"/>
      <c r="B430" s="36" t="b">
        <f t="shared" si="79"/>
        <v>1</v>
      </c>
      <c r="C430" s="251"/>
      <c r="D430" s="252"/>
      <c r="E430" s="253" t="s">
        <v>161</v>
      </c>
      <c r="F430" s="254" t="s">
        <v>161</v>
      </c>
      <c r="G430" s="254" t="s">
        <v>771</v>
      </c>
      <c r="H430" s="314" t="str">
        <f>$H$415</f>
        <v>BASE</v>
      </c>
      <c r="I430" s="277"/>
      <c r="J430" s="278" t="str" cm="1">
        <f t="array" ref="J430">INDEX('4.P G-WM'!$E$1:$E$107,MATCH(_xlfn._xlws.FILTER(E430:H430,(E430:H430&lt;&gt;"-")*(E430:H430&lt;&gt;"_")),'4.P G-WM'!$D$1:$D$107,0)+1)</f>
        <v>Sub Base</v>
      </c>
      <c r="K430" s="257" t="str" cm="1">
        <f t="array" ref="K430">INDEX(_xlfn._xlws.FILTER('4.P G-WM'!$F$1:$F$107,('4.P G-WM'!$D$1:$D$107=(_xlfn._xlws.FILTER($E430:$H430,($E430:$H430&lt;&gt;"-")*($E430:$H430&lt;&gt;"_"))))*('4.P G-WM'!$E$1:$E$107=$J430)),1)</f>
        <v>A01ZZ006-00001</v>
      </c>
      <c r="L430" s="257" t="str" cm="1">
        <f t="array" ref="L430">INDEX(_xlfn._xlws.FILTER('4.P G-WM'!$G$1:$G$107,('4.P G-WM'!$D$1:$D$107=(_xlfn._xlws.FILTER($E430:$H430,($E430:$H430&lt;&gt;"-")*($E430:$H430&lt;&gt;"_"))))*('4.P G-WM'!$E$1:$E$107=$J430)),1)</f>
        <v>A01ZZ006-00001 Earth Work - Subbase Course      Including Compaction of Sub-Grade  THK≤150mm</v>
      </c>
      <c r="M430" s="257" t="str" cm="1">
        <f t="array" ref="M430">INDEX(_xlfn._xlws.FILTER('4.P G-WM'!$H$1:$H$107,('4.P G-WM'!$D$1:$D$107=(_xlfn._xlws.FILTER($E430:$H430,($E430:$H430&lt;&gt;"-")*($E430:$H430&lt;&gt;"_"))))*('4.P G-WM'!$E$1:$E$107=$J430)),1)</f>
        <v>T=150</v>
      </c>
      <c r="N430" s="257" t="str" cm="1">
        <f t="array" ref="N430">INDEX(_xlfn._xlws.FILTER('4.P G-WM'!$I$1:$I$107,('4.P G-WM'!$D$1:$D$107=(_xlfn._xlws.FILTER($E430:$H430,($E430:$H430&lt;&gt;"-")*($E430:$H430&lt;&gt;"_"))))*('4.P G-WM'!$E$1:$E$107=$J430)),1)</f>
        <v>M2</v>
      </c>
      <c r="O430" s="258">
        <v>132.16404</v>
      </c>
      <c r="P430" s="259" t="str" cm="1">
        <f t="array" ref="P430">INDEX('3.S Family'!$L$1:$AH$200,MIN(IF(('3.S Family'!$L$1:$L$200=$P$415),ROW('3.S Family'!$L$1:$L$200))),MATCH($J430,'3.S Family'!$55:$55,0)-11)</f>
        <v>=(W+2*D1)*L/10**6</v>
      </c>
      <c r="Q430" s="260"/>
      <c r="R430" s="69"/>
    </row>
    <row r="431" spans="1:18" ht="30" customHeight="1">
      <c r="A431" s="218" t="s">
        <v>762</v>
      </c>
      <c r="B431" s="218" t="s">
        <v>762</v>
      </c>
      <c r="C431" s="236">
        <v>7.2</v>
      </c>
      <c r="D431" s="267" t="str">
        <f>VLOOKUP($C431,'3.S Family'!$D$7:$L$96,2,FALSE)</f>
        <v>H_SB_AR S16_RC Beam-AG</v>
      </c>
      <c r="E431" s="271"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2"/>
      <c r="L431" s="273" t="str">
        <f t="shared" ref="L431" si="80">_xlfn.TEXTJOIN(",     ", TRUE, E431:I431)</f>
        <v>RC-AG,     -,     -,     -,     -</v>
      </c>
      <c r="M431" s="92"/>
      <c r="N431" s="92"/>
      <c r="O431" s="274"/>
      <c r="P431" s="92" t="str">
        <f>VLOOKUP($C431,'3.S Family'!$D$7:$L$96,9,FALSE)</f>
        <v>Q7.2</v>
      </c>
      <c r="Q431" s="275"/>
      <c r="R431" s="69"/>
    </row>
    <row r="432" spans="1:18" ht="252.75" customHeight="1">
      <c r="A432" s="242" t="b">
        <v>1</v>
      </c>
      <c r="B432" s="242" t="b">
        <f>IF(A432=TRUE, TRUE, FALSE)</f>
        <v>1</v>
      </c>
      <c r="C432" s="230"/>
      <c r="D432" s="243" t="s">
        <v>865</v>
      </c>
      <c r="E432" s="244"/>
      <c r="F432" s="245"/>
      <c r="G432" s="245"/>
      <c r="H432" s="245"/>
      <c r="I432" s="246"/>
      <c r="J432" s="244"/>
      <c r="K432" s="247"/>
      <c r="L432" s="248"/>
      <c r="M432" s="245"/>
      <c r="N432" s="245"/>
      <c r="O432" s="249"/>
      <c r="P432" s="245"/>
      <c r="Q432" s="250"/>
      <c r="R432" s="69"/>
    </row>
    <row r="433" spans="1:18" ht="30" customHeight="1" outlineLevel="1">
      <c r="A433" s="285"/>
      <c r="B433" s="36" t="b">
        <f>IF(B$432=TRUE, TRUE, FALSE)</f>
        <v>1</v>
      </c>
      <c r="C433" s="251"/>
      <c r="D433" s="252"/>
      <c r="E433" s="253" t="str">
        <f>$E$431</f>
        <v>RC-AG</v>
      </c>
      <c r="F433" s="314" t="s">
        <v>161</v>
      </c>
      <c r="G433" s="314" t="s">
        <v>161</v>
      </c>
      <c r="H433" s="314" t="s">
        <v>161</v>
      </c>
      <c r="I433" s="277"/>
      <c r="J433" s="278" t="str" cm="1">
        <f t="array" ref="J433">INDEX('4.P G-WM'!$E$1:$E$107,MATCH(_xlfn._xlws.FILTER(E433:H433,(E433:H433&lt;&gt;"-")*(E433:H433&lt;&gt;"_")),'4.P G-WM'!$D$1:$D$107,0)+0)</f>
        <v>Concrete</v>
      </c>
      <c r="K433" s="257" t="str" cm="1">
        <f t="array" ref="K433">INDEX(_xlfn._xlws.FILTER('4.P G-WM'!$F$1:$F$107,('4.P G-WM'!$D$1:$D$107=(_xlfn._xlws.FILTER($E433:$H433,($E433:$H433&lt;&gt;"-")*($E433:$H433&lt;&gt;"_"))))*('4.P G-WM'!$E$1:$E$107=$J433)),1)</f>
        <v>A03AF032-00018</v>
      </c>
      <c r="L433" s="257"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7" t="str" cm="1">
        <f t="array" ref="M433">INDEX(_xlfn._xlws.FILTER('4.P G-WM'!$H$1:$H$107,('4.P G-WM'!$D$1:$D$107=(_xlfn._xlws.FILTER($E433:$H433,($E433:$H433&lt;&gt;"-")*($E433:$H433&lt;&gt;"_"))))*('4.P G-WM'!$E$1:$E$107=$J433)),1)</f>
        <v>35MPa</v>
      </c>
      <c r="N433" s="257" t="str" cm="1">
        <f t="array" ref="N433">INDEX(_xlfn._xlws.FILTER('4.P G-WM'!$I$1:$I$107,('4.P G-WM'!$D$1:$D$107=(_xlfn._xlws.FILTER($E433:$H433,($E433:$H433&lt;&gt;"-")*($E433:$H433&lt;&gt;"_"))))*('4.P G-WM'!$E$1:$E$107=$J433)),1)</f>
        <v>M3</v>
      </c>
      <c r="O433" s="258">
        <v>253.90799999999999</v>
      </c>
      <c r="P433" s="259" t="str" cm="1">
        <f t="array" ref="P433">INDEX('3.S Family'!$L$1:$AH$200,MIN(IF(('3.S Family'!$L$1:$L$200=$P$431),ROW('3.S Family'!$L$1:$L$200))),MATCH($J433,'3.S Family'!$55:$55,0)-11)</f>
        <v>=V</v>
      </c>
      <c r="Q433" s="260"/>
      <c r="R433" s="69"/>
    </row>
    <row r="434" spans="1:18" ht="30" customHeight="1" outlineLevel="1">
      <c r="A434" s="285"/>
      <c r="B434" s="36" t="b">
        <f>IF(B$432=TRUE, TRUE, FALSE)</f>
        <v>1</v>
      </c>
      <c r="C434" s="251"/>
      <c r="D434" s="252"/>
      <c r="E434" s="253" t="str">
        <f>$E$431</f>
        <v>RC-AG</v>
      </c>
      <c r="F434" s="314" t="s">
        <v>161</v>
      </c>
      <c r="G434" s="314" t="s">
        <v>161</v>
      </c>
      <c r="H434" s="314" t="s">
        <v>161</v>
      </c>
      <c r="I434" s="277"/>
      <c r="J434" s="278" t="str" cm="1">
        <f t="array" ref="J434">INDEX('4.P G-WM'!$E$1:$E$107,MATCH(_xlfn._xlws.FILTER(E434:H434,(E434:H434&lt;&gt;"-")*(E434:H434&lt;&gt;"_")),'4.P G-WM'!$D$1:$D$107,0)+1)</f>
        <v>Form1</v>
      </c>
      <c r="K434" s="257" t="str" cm="1">
        <f t="array" ref="K434">INDEX(_xlfn._xlws.FILTER('4.P G-WM'!$F$1:$F$107,('4.P G-WM'!$D$1:$D$107=(_xlfn._xlws.FILTER($E434:$H434,($E434:$H434&lt;&gt;"-")*($E434:$H434&lt;&gt;"_"))))*('4.P G-WM'!$E$1:$E$107=$J434)),1)</f>
        <v>A03AF036-00001</v>
      </c>
      <c r="L434" s="257"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7" cm="1">
        <f t="array" ref="M434">INDEX(_xlfn._xlws.FILTER('4.P G-WM'!$H$1:$H$107,('4.P G-WM'!$D$1:$D$107=(_xlfn._xlws.FILTER($E434:$H434,($E434:$H434&lt;&gt;"-")*($E434:$H434&lt;&gt;"_"))))*('4.P G-WM'!$E$1:$E$107=$J434)),1)</f>
        <v>0</v>
      </c>
      <c r="N434" s="257" t="str" cm="1">
        <f t="array" ref="N434">INDEX(_xlfn._xlws.FILTER('4.P G-WM'!$I$1:$I$107,('4.P G-WM'!$D$1:$D$107=(_xlfn._xlws.FILTER($E434:$H434,($E434:$H434&lt;&gt;"-")*($E434:$H434&lt;&gt;"_"))))*('4.P G-WM'!$E$1:$E$107=$J434)),1)</f>
        <v>M2</v>
      </c>
      <c r="O434" s="258">
        <v>0</v>
      </c>
      <c r="P434" s="259" t="str" cm="1">
        <f t="array" ref="P434">INDEX('3.S Family'!$L$1:$AH$200,MIN(IF(('3.S Family'!$L$1:$L$200=$P$431),ROW('3.S Family'!$L$1:$L$200))),MATCH($J434,'3.S Family'!$55:$55,0)-11)</f>
        <v>=(2*L*D+W*L)/10**6</v>
      </c>
      <c r="Q434" s="260"/>
      <c r="R434" s="69"/>
    </row>
    <row r="435" spans="1:18" ht="30" customHeight="1" outlineLevel="1">
      <c r="A435" s="285"/>
      <c r="B435" s="36" t="b">
        <f>IF(B$432=TRUE, TRUE, FALSE)</f>
        <v>1</v>
      </c>
      <c r="C435" s="281"/>
      <c r="D435" s="302"/>
      <c r="E435" s="253" t="str">
        <f>$E$431</f>
        <v>RC-AG</v>
      </c>
      <c r="F435" s="314" t="s">
        <v>161</v>
      </c>
      <c r="G435" s="314" t="s">
        <v>161</v>
      </c>
      <c r="H435" s="314" t="s">
        <v>161</v>
      </c>
      <c r="I435" s="277"/>
      <c r="J435" s="278" t="str" cm="1">
        <f t="array" ref="J435">INDEX('4.P G-WM'!$E$1:$E$107,MATCH(_xlfn._xlws.FILTER(E435:H435,(E435:H435&lt;&gt;"-")*(E435:H435&lt;&gt;"_")),'4.P G-WM'!$D$1:$D$107,0)+2)</f>
        <v>Rebar</v>
      </c>
      <c r="K435" s="257" t="str" cm="1">
        <f t="array" ref="K435">INDEX(_xlfn._xlws.FILTER('4.P G-WM'!$F$1:$F$107,('4.P G-WM'!$D$1:$D$107=(_xlfn._xlws.FILTER($E435:$H435,($E435:$H435&lt;&gt;"-")*($E435:$H435&lt;&gt;"_"))))*('4.P G-WM'!$E$1:$E$107=$J435)),1)</f>
        <v>A03AF037-00002</v>
      </c>
      <c r="L435" s="257" t="str" cm="1">
        <f t="array" ref="L435">INDEX(_xlfn._xlws.FILTER('4.P G-WM'!$G$1:$G$107,('4.P G-WM'!$D$1:$D$107=(_xlfn._xlws.FILTER($E435:$H435,($E435:$H435&lt;&gt;"-")*($E435:$H435&lt;&gt;"_"))))*('4.P G-WM'!$E$1:$E$107=$J435)),1)</f>
        <v xml:space="preserve">A03AF037-00002 Concrete Work Superstructure Work Rebar Work Deformed Bar (Non-Coat.)  400MPa&lt;Fy≤470MPa     </v>
      </c>
      <c r="M435" s="257" t="str" cm="1">
        <f t="array" ref="M435">INDEX(_xlfn._xlws.FILTER('4.P G-WM'!$H$1:$H$107,('4.P G-WM'!$D$1:$D$107=(_xlfn._xlws.FILTER($E435:$H435,($E435:$H435&lt;&gt;"-")*($E435:$H435&lt;&gt;"_"))))*('4.P G-WM'!$E$1:$E$107=$J435)),1)</f>
        <v>420MPa</v>
      </c>
      <c r="N435" s="257" t="str" cm="1">
        <f t="array" ref="N435">INDEX(_xlfn._xlws.FILTER('4.P G-WM'!$I$1:$I$107,('4.P G-WM'!$D$1:$D$107=(_xlfn._xlws.FILTER($E435:$H435,($E435:$H435&lt;&gt;"-")*($E435:$H435&lt;&gt;"_"))))*('4.P G-WM'!$E$1:$E$107=$J435)),1)</f>
        <v>TON</v>
      </c>
      <c r="O435" s="258">
        <v>35.54712</v>
      </c>
      <c r="P435" s="259" t="str" cm="1">
        <f t="array" ref="P435">INDEX('3.S Family'!$L$1:$AH$200,MIN(IF(('3.S Family'!$L$1:$L$200=$P$431),ROW('3.S Family'!$L$1:$L$200))),MATCH($J435,'3.S Family'!$55:$55,0)-11)</f>
        <v>=V*RE</v>
      </c>
      <c r="Q435" s="260"/>
      <c r="R435" s="69"/>
    </row>
    <row r="436" spans="1:18" ht="30" customHeight="1">
      <c r="A436" s="218" t="s">
        <v>762</v>
      </c>
      <c r="B436" s="218" t="s">
        <v>762</v>
      </c>
      <c r="C436" s="236">
        <v>7.3</v>
      </c>
      <c r="D436" s="267" t="str">
        <f>VLOOKUP($C436,'3.S Family'!$D$7:$L$96,2,FALSE)</f>
        <v>H_SB_AR S02_St Beam-EH</v>
      </c>
      <c r="E436" s="271"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2"/>
      <c r="L436" s="273" t="str">
        <f t="shared" ref="L436" si="81">_xlfn.TEXTJOIN(",     ", TRUE, E436:I436)</f>
        <v>ST-EH,     -,     -,     -,     Steel Painting</v>
      </c>
      <c r="M436" s="92"/>
      <c r="N436" s="92"/>
      <c r="O436" s="274"/>
      <c r="P436" s="92" t="str">
        <f>VLOOKUP($C436,'3.S Family'!$D$7:$L$96,9,FALSE)</f>
        <v>Q7.3</v>
      </c>
      <c r="Q436" s="275"/>
      <c r="R436" s="69"/>
    </row>
    <row r="437" spans="1:18" ht="30" customHeight="1">
      <c r="A437" s="242" t="b">
        <v>0</v>
      </c>
      <c r="B437" s="242" t="b">
        <f>IF(A437=TRUE, TRUE, FALSE)</f>
        <v>0</v>
      </c>
      <c r="C437" s="230"/>
      <c r="D437" s="263" t="s">
        <v>866</v>
      </c>
      <c r="E437" s="244"/>
      <c r="F437" s="245"/>
      <c r="G437" s="245"/>
      <c r="H437" s="245"/>
      <c r="I437" s="246"/>
      <c r="J437" s="244"/>
      <c r="K437" s="247"/>
      <c r="L437" s="248"/>
      <c r="M437" s="245"/>
      <c r="N437" s="245"/>
      <c r="O437" s="249"/>
      <c r="P437" s="245"/>
      <c r="Q437" s="250"/>
      <c r="R437" s="69"/>
    </row>
    <row r="438" spans="1:18" ht="30" customHeight="1" outlineLevel="1">
      <c r="A438" s="285"/>
      <c r="B438" s="36" t="b">
        <f>IF(B$437=TRUE, TRUE, FALSE)</f>
        <v>0</v>
      </c>
      <c r="C438" s="251"/>
      <c r="D438" s="252"/>
      <c r="E438" s="253" t="str">
        <f>$E$436</f>
        <v>ST-EH</v>
      </c>
      <c r="F438" s="314" t="s">
        <v>161</v>
      </c>
      <c r="G438" s="314" t="s">
        <v>161</v>
      </c>
      <c r="H438" s="314" t="s">
        <v>161</v>
      </c>
      <c r="I438" s="277"/>
      <c r="J438" s="278" t="str" cm="1">
        <f t="array" ref="J438">INDEX('4.P G-WM'!$E$1:$E$107,MATCH(_xlfn._xlws.FILTER(E438:H438,(E438:H438&lt;&gt;"-")*(E438:H438&lt;&gt;"_")),'4.P G-WM'!$D$1:$D$107,0)+0)</f>
        <v>Steel Fabr.</v>
      </c>
      <c r="K438" s="257" t="str" cm="1">
        <f t="array" ref="K438">INDEX(_xlfn._xlws.FILTER('4.P G-WM'!$F$1:$F$107,('4.P G-WM'!$D$1:$D$107=(_xlfn._xlws.FILTER($E438:$H438,($E438:$H438&lt;&gt;"-")*($E438:$H438&lt;&gt;"_"))))*('4.P G-WM'!$E$1:$E$107=$J438)),1)</f>
        <v>S01AA071-00001</v>
      </c>
      <c r="L438" s="257" t="str" cm="1">
        <f t="array" ref="L438">INDEX(_xlfn._xlws.FILTER('4.P G-WM'!$G$1:$G$107,('4.P G-WM'!$D$1:$D$107=(_xlfn._xlws.FILTER($E438:$H438,($E438:$H438&lt;&gt;"-")*($E438:$H438&lt;&gt;"_"))))*('4.P G-WM'!$E$1:$E$107=$J438)),1)</f>
        <v xml:space="preserve">S01AA071-00001 Main Steel Structure Fabrication Work Shelter/Building Extra Heavy Steel - Standard        </v>
      </c>
      <c r="M438" s="257" t="str" cm="1">
        <f t="array" ref="M438">INDEX(_xlfn._xlws.FILTER('4.P G-WM'!$H$1:$H$107,('4.P G-WM'!$D$1:$D$107=(_xlfn._xlws.FILTER($E438:$H438,($E438:$H438&lt;&gt;"-")*($E438:$H438&lt;&gt;"_"))))*('4.P G-WM'!$E$1:$E$107=$J438)),1)</f>
        <v>Material: ( KSD3502 )
Weight≥( 200 )KG/M</v>
      </c>
      <c r="N438" s="257" t="str" cm="1">
        <f t="array" ref="N438">INDEX(_xlfn._xlws.FILTER('4.P G-WM'!$I$1:$I$107,('4.P G-WM'!$D$1:$D$107=(_xlfn._xlws.FILTER($E438:$H438,($E438:$H438&lt;&gt;"-")*($E438:$H438&lt;&gt;"_"))))*('4.P G-WM'!$E$1:$E$107=$J438)),1)</f>
        <v>TON</v>
      </c>
      <c r="O438" s="258"/>
      <c r="P438" s="259" t="str" cm="1">
        <f t="array" ref="P438">INDEX('3.S Family'!$L$1:$AH$200,MIN(IF(('3.S Family'!$L$1:$L$200=$P$436),ROW('3.S Family'!$L$1:$L$200))),MATCH($J438,'3.S Family'!$55:$55,0)-11)</f>
        <v>=WE*L*RSW</v>
      </c>
      <c r="Q438" s="260"/>
      <c r="R438" s="69"/>
    </row>
    <row r="439" spans="1:18" ht="30" customHeight="1" outlineLevel="1">
      <c r="A439" s="285"/>
      <c r="B439" s="36" t="b">
        <f t="shared" ref="B439:B442" si="82">IF(B$437=TRUE, TRUE, FALSE)</f>
        <v>0</v>
      </c>
      <c r="C439" s="251"/>
      <c r="D439" s="252"/>
      <c r="E439" s="253" t="str">
        <f t="shared" ref="E439:E441" si="83">$E$436</f>
        <v>ST-EH</v>
      </c>
      <c r="F439" s="314" t="s">
        <v>161</v>
      </c>
      <c r="G439" s="314" t="s">
        <v>161</v>
      </c>
      <c r="H439" s="314" t="s">
        <v>161</v>
      </c>
      <c r="I439" s="277"/>
      <c r="J439" s="278" t="str" cm="1">
        <f t="array" ref="J439">INDEX('4.P G-WM'!$E$1:$E$107,MATCH(_xlfn._xlws.FILTER(E439:H439,(E439:H439&lt;&gt;"-")*(E439:H439&lt;&gt;"_")),'4.P G-WM'!$D$1:$D$107,0)+1)</f>
        <v>Steel Erec.</v>
      </c>
      <c r="K439" s="257" t="str" cm="1">
        <f t="array" ref="K439">INDEX(_xlfn._xlws.FILTER('4.P G-WM'!$F$1:$F$107,('4.P G-WM'!$D$1:$D$107=(_xlfn._xlws.FILTER($E439:$H439,($E439:$H439&lt;&gt;"-")*($E439:$H439&lt;&gt;"_"))))*('4.P G-WM'!$E$1:$E$107=$J439)),1)</f>
        <v>S03AA081-00001</v>
      </c>
      <c r="L439" s="257" t="str" cm="1">
        <f t="array" ref="L439">INDEX(_xlfn._xlws.FILTER('4.P G-WM'!$G$1:$G$107,('4.P G-WM'!$D$1:$D$107=(_xlfn._xlws.FILTER($E439:$H439,($E439:$H439&lt;&gt;"-")*($E439:$H439&lt;&gt;"_"))))*('4.P G-WM'!$E$1:$E$107=$J439)),1)</f>
        <v xml:space="preserve">S03AA081-00001 Main Steel Structure Erection Work Shelter/Building Extra Heavy Steel        </v>
      </c>
      <c r="M439" s="257" cm="1">
        <f t="array" ref="M439">INDEX(_xlfn._xlws.FILTER('4.P G-WM'!$H$1:$H$107,('4.P G-WM'!$D$1:$D$107=(_xlfn._xlws.FILTER($E439:$H439,($E439:$H439&lt;&gt;"-")*($E439:$H439&lt;&gt;"_"))))*('4.P G-WM'!$E$1:$E$107=$J439)),1)</f>
        <v>0</v>
      </c>
      <c r="N439" s="257" t="str" cm="1">
        <f t="array" ref="N439">INDEX(_xlfn._xlws.FILTER('4.P G-WM'!$I$1:$I$107,('4.P G-WM'!$D$1:$D$107=(_xlfn._xlws.FILTER($E439:$H439,($E439:$H439&lt;&gt;"-")*($E439:$H439&lt;&gt;"_"))))*('4.P G-WM'!$E$1:$E$107=$J439)),1)</f>
        <v>TON</v>
      </c>
      <c r="O439" s="258"/>
      <c r="P439" s="259" t="str" cm="1">
        <f t="array" ref="P439">INDEX('3.S Family'!$L$1:$AH$200,MIN(IF(('3.S Family'!$L$1:$L$200=$P$436),ROW('3.S Family'!$L$1:$L$200))),MATCH($J439,'3.S Family'!$55:$55,0)-11)</f>
        <v>=WE*L*RSW</v>
      </c>
      <c r="Q439" s="260"/>
      <c r="R439" s="69"/>
    </row>
    <row r="440" spans="1:18" ht="30" customHeight="1" outlineLevel="1">
      <c r="A440" s="285"/>
      <c r="B440" s="36" t="b">
        <f t="shared" si="82"/>
        <v>0</v>
      </c>
      <c r="C440" s="251"/>
      <c r="D440" s="252"/>
      <c r="E440" s="253" t="str">
        <f t="shared" si="83"/>
        <v>ST-EH</v>
      </c>
      <c r="F440" s="314" t="s">
        <v>161</v>
      </c>
      <c r="G440" s="314" t="s">
        <v>161</v>
      </c>
      <c r="H440" s="314" t="s">
        <v>161</v>
      </c>
      <c r="I440" s="277"/>
      <c r="J440" s="278" t="str" cm="1">
        <f t="array" ref="J440">INDEX('4.P G-WM'!$E$1:$E$107,MATCH(_xlfn._xlws.FILTER(E440:H440,(E440:H440&lt;&gt;"-")*(E440:H440&lt;&gt;"_")),'4.P G-WM'!$D$1:$D$107,0)+2)</f>
        <v>Plates</v>
      </c>
      <c r="K440" s="257" t="str" cm="1">
        <f t="array" ref="K440">INDEX(_xlfn._xlws.FILTER('4.P G-WM'!$F$1:$F$107,('4.P G-WM'!$D$1:$D$107=(_xlfn._xlws.FILTER($E440:$H440,($E440:$H440&lt;&gt;"-")*($E440:$H440&lt;&gt;"_"))))*('4.P G-WM'!$E$1:$E$107=$J440)),1)</f>
        <v>S01AA009-00001</v>
      </c>
      <c r="L440" s="257" t="str" cm="1">
        <f t="array" ref="L440">INDEX(_xlfn._xlws.FILTER('4.P G-WM'!$G$1:$G$107,('4.P G-WM'!$D$1:$D$107=(_xlfn._xlws.FILTER($E440:$H440,($E440:$H440&lt;&gt;"-")*($E440:$H440&lt;&gt;"_"))))*('4.P G-WM'!$E$1:$E$107=$J440)),1)</f>
        <v xml:space="preserve">S01AA009-00001 Main Steel Structure Fabrication Work Shelter/Building Plates - Gusset, Stiffener, ETC        </v>
      </c>
      <c r="M440" s="257" cm="1">
        <f t="array" ref="M440">INDEX(_xlfn._xlws.FILTER('4.P G-WM'!$H$1:$H$107,('4.P G-WM'!$D$1:$D$107=(_xlfn._xlws.FILTER($E440:$H440,($E440:$H440&lt;&gt;"-")*($E440:$H440&lt;&gt;"_"))))*('4.P G-WM'!$E$1:$E$107=$J440)),1)</f>
        <v>0</v>
      </c>
      <c r="N440" s="257" t="str" cm="1">
        <f t="array" ref="N440">INDEX(_xlfn._xlws.FILTER('4.P G-WM'!$I$1:$I$107,('4.P G-WM'!$D$1:$D$107=(_xlfn._xlws.FILTER($E440:$H440,($E440:$H440&lt;&gt;"-")*($E440:$H440&lt;&gt;"_"))))*('4.P G-WM'!$E$1:$E$107=$J440)),1)</f>
        <v>TON</v>
      </c>
      <c r="O440" s="258"/>
      <c r="P440" s="259" t="str" cm="1">
        <f t="array" ref="P440">INDEX('3.S Family'!$L$1:$AH$200,MIN(IF(('3.S Family'!$L$1:$L$200=$P$436),ROW('3.S Family'!$L$1:$L$200))),MATCH($J440,'3.S Family'!$55:$55,0)-11)</f>
        <v xml:space="preserve">=WE*L*RP </v>
      </c>
      <c r="Q440" s="260"/>
      <c r="R440" s="69"/>
    </row>
    <row r="441" spans="1:18" ht="30" customHeight="1" outlineLevel="1">
      <c r="A441" s="285"/>
      <c r="B441" s="36" t="b">
        <f t="shared" si="82"/>
        <v>0</v>
      </c>
      <c r="C441" s="251"/>
      <c r="D441" s="252"/>
      <c r="E441" s="253" t="str">
        <f t="shared" si="83"/>
        <v>ST-EH</v>
      </c>
      <c r="F441" s="314" t="s">
        <v>161</v>
      </c>
      <c r="G441" s="314" t="s">
        <v>161</v>
      </c>
      <c r="H441" s="314" t="s">
        <v>161</v>
      </c>
      <c r="I441" s="277"/>
      <c r="J441" s="278" t="str" cm="1">
        <f t="array" ref="J441">INDEX('4.P G-WM'!$E$1:$E$107,MATCH(_xlfn._xlws.FILTER(E441:H441,(E441:H441&lt;&gt;"-")*(E441:H441&lt;&gt;"_")),'4.P G-WM'!$D$1:$D$107,0)+3)</f>
        <v>Bolt</v>
      </c>
      <c r="K441" s="257" t="str" cm="1">
        <f t="array" ref="K441">INDEX(_xlfn._xlws.FILTER('4.P G-WM'!$F$1:$F$107,('4.P G-WM'!$D$1:$D$107=(_xlfn._xlws.FILTER($E441:$H441,($E441:$H441&lt;&gt;"-")*($E441:$H441&lt;&gt;"_"))))*('4.P G-WM'!$E$1:$E$107=$J441)),1)</f>
        <v>S01AA011-00001</v>
      </c>
      <c r="L441" s="257" t="str" cm="1">
        <f t="array" ref="L441">INDEX(_xlfn._xlws.FILTER('4.P G-WM'!$G$1:$G$107,('4.P G-WM'!$D$1:$D$107=(_xlfn._xlws.FILTER($E441:$H441,($E441:$H441&lt;&gt;"-")*($E441:$H441&lt;&gt;"_"))))*('4.P G-WM'!$E$1:$E$107=$J441)),1)</f>
        <v xml:space="preserve">S01AA011-00001 Main Steel Structure Fabrication Work Shelter/Building High Strength Bolts&amp;Nuts        </v>
      </c>
      <c r="M441" s="257" cm="1">
        <f t="array" ref="M441">INDEX(_xlfn._xlws.FILTER('4.P G-WM'!$H$1:$H$107,('4.P G-WM'!$D$1:$D$107=(_xlfn._xlws.FILTER($E441:$H441,($E441:$H441&lt;&gt;"-")*($E441:$H441&lt;&gt;"_"))))*('4.P G-WM'!$E$1:$E$107=$J441)),1)</f>
        <v>0</v>
      </c>
      <c r="N441" s="257" t="str" cm="1">
        <f t="array" ref="N441">INDEX(_xlfn._xlws.FILTER('4.P G-WM'!$I$1:$I$107,('4.P G-WM'!$D$1:$D$107=(_xlfn._xlws.FILTER($E441:$H441,($E441:$H441&lt;&gt;"-")*($E441:$H441&lt;&gt;"_"))))*('4.P G-WM'!$E$1:$E$107=$J441)),1)</f>
        <v>TON</v>
      </c>
      <c r="O441" s="258"/>
      <c r="P441" s="259" t="str" cm="1">
        <f t="array" ref="P441">INDEX('3.S Family'!$L$1:$AH$200,MIN(IF(('3.S Family'!$L$1:$L$200=$P$436),ROW('3.S Family'!$L$1:$L$200))),MATCH($J441,'3.S Family'!$55:$55,0)-11)</f>
        <v>=WE*L*RHB</v>
      </c>
      <c r="Q441" s="260"/>
      <c r="R441" s="69"/>
    </row>
    <row r="442" spans="1:18" ht="30" customHeight="1" outlineLevel="1">
      <c r="A442" s="285"/>
      <c r="B442" s="36" t="b">
        <f t="shared" si="82"/>
        <v>0</v>
      </c>
      <c r="C442" s="281"/>
      <c r="D442" s="262"/>
      <c r="E442" s="320" t="s">
        <v>161</v>
      </c>
      <c r="F442" s="314" t="s">
        <v>161</v>
      </c>
      <c r="G442" s="314" t="s">
        <v>161</v>
      </c>
      <c r="H442" s="314" t="s">
        <v>161</v>
      </c>
      <c r="I442" s="288" t="str">
        <f>$I$436</f>
        <v>Steel Painting</v>
      </c>
      <c r="J442" s="322" t="s">
        <v>717</v>
      </c>
      <c r="K442" s="257" t="str">
        <f>LEFT(L442,14)</f>
        <v>S41AA051-00001</v>
      </c>
      <c r="L442" s="257" t="str" cm="1">
        <f t="array" ref="L442">INDEX(_xlfn._xlws.FILTER('4.P S-WM'!G:G,('4.P S-WM'!$E:$E=$J442)*('4.P S-WM'!$E:$E=$J442)),1)</f>
        <v xml:space="preserve">S41AA051-00001 Steel Structure Paint Work Shelter/Building for Non-Fireproofed Steel Surface        </v>
      </c>
      <c r="M442" s="257" cm="1">
        <f t="array" ref="M442">INDEX(_xlfn._xlws.FILTER('4.P S-WM'!H:H,('4.P S-WM'!$E:$E=$J442)*('4.P S-WM'!$E:$E=$J442)),1)</f>
        <v>0</v>
      </c>
      <c r="N442" s="257" t="str" cm="1">
        <f t="array" ref="N442">INDEX(_xlfn._xlws.FILTER('4.P S-WM'!I:I,('4.P S-WM'!$E:$E=$J442)*('4.P S-WM'!$E:$E=$J442)),1)</f>
        <v>M2</v>
      </c>
      <c r="O442" s="258"/>
      <c r="P442" s="259" t="str" cm="1">
        <f t="array" ref="P442">INDEX('3.S Family'!$L$1:$AH$200,MIN(IF(('3.S Family'!$L$1:$L$200=$P$436),ROW('3.S Family'!$L$1:$L$200))),MATCH($I442,'3.S Family'!$55:$55,0)-11)</f>
        <v>=P*L*RSP</v>
      </c>
      <c r="Q442" s="260"/>
      <c r="R442" s="69"/>
    </row>
    <row r="443" spans="1:18" ht="30" customHeight="1">
      <c r="A443" s="218" t="s">
        <v>762</v>
      </c>
      <c r="B443" s="218" t="s">
        <v>762</v>
      </c>
      <c r="C443" s="236">
        <v>7.4</v>
      </c>
      <c r="D443" s="267" t="str">
        <f>VLOOKUP($C443,'3.S Family'!$D$7:$L$96,2,FALSE)</f>
        <v>H_SB_AR S02_St Beam-HV</v>
      </c>
      <c r="E443" s="271"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2"/>
      <c r="L443" s="273" t="str">
        <f t="shared" ref="L443" si="84">_xlfn.TEXTJOIN(",     ", TRUE, E443:I443)</f>
        <v>ST-HV,     -,     -,     -,     Steel Painting</v>
      </c>
      <c r="M443" s="92"/>
      <c r="N443" s="92"/>
      <c r="O443" s="274"/>
      <c r="P443" s="92" t="str">
        <f>VLOOKUP($C443,'3.S Family'!$D$7:$L$96,9,FALSE)</f>
        <v>Q7.4</v>
      </c>
      <c r="Q443" s="275"/>
      <c r="R443" s="69"/>
    </row>
    <row r="444" spans="1:18" ht="30" customHeight="1">
      <c r="A444" s="242" t="b">
        <v>0</v>
      </c>
      <c r="B444" s="242" t="b">
        <f>IF(A444=TRUE, TRUE, FALSE)</f>
        <v>0</v>
      </c>
      <c r="C444" s="230"/>
      <c r="D444" s="263" t="s">
        <v>867</v>
      </c>
      <c r="E444" s="244"/>
      <c r="F444" s="245"/>
      <c r="G444" s="245"/>
      <c r="H444" s="245"/>
      <c r="I444" s="246"/>
      <c r="J444" s="244"/>
      <c r="K444" s="247"/>
      <c r="L444" s="248"/>
      <c r="M444" s="245"/>
      <c r="N444" s="245"/>
      <c r="O444" s="249"/>
      <c r="P444" s="245"/>
      <c r="Q444" s="250"/>
      <c r="R444" s="69"/>
    </row>
    <row r="445" spans="1:18" ht="30" customHeight="1" outlineLevel="1">
      <c r="A445" s="285"/>
      <c r="B445" s="36" t="b">
        <f>IF(B$444=TRUE, TRUE, FALSE)</f>
        <v>0</v>
      </c>
      <c r="C445" s="251"/>
      <c r="D445" s="252"/>
      <c r="E445" s="253" t="str">
        <f>$E$443</f>
        <v>ST-HV</v>
      </c>
      <c r="F445" s="314" t="s">
        <v>161</v>
      </c>
      <c r="G445" s="314" t="s">
        <v>161</v>
      </c>
      <c r="H445" s="314" t="s">
        <v>161</v>
      </c>
      <c r="I445" s="277"/>
      <c r="J445" s="278" t="str" cm="1">
        <f t="array" ref="J445">INDEX('4.P G-WM'!$E$1:$E$107,MATCH(_xlfn._xlws.FILTER(E445:H445,(E445:H445&lt;&gt;"-")*(E445:H445&lt;&gt;"_")),'4.P G-WM'!$D$1:$D$107,0)+0)</f>
        <v>Steel Fabr.</v>
      </c>
      <c r="K445" s="257" t="str" cm="1">
        <f t="array" ref="K445">INDEX(_xlfn._xlws.FILTER('4.P G-WM'!$F$1:$F$107,('4.P G-WM'!$D$1:$D$107=(_xlfn._xlws.FILTER($E445:$H445,($E445:$H445&lt;&gt;"-")*($E445:$H445&lt;&gt;"_"))))*('4.P G-WM'!$E$1:$E$107=$J445)),1)</f>
        <v>S01AA072-00001</v>
      </c>
      <c r="L445" s="257" t="str" cm="1">
        <f t="array" ref="L445">INDEX(_xlfn._xlws.FILTER('4.P G-WM'!$G$1:$G$107,('4.P G-WM'!$D$1:$D$107=(_xlfn._xlws.FILTER($E445:$H445,($E445:$H445&lt;&gt;"-")*($E445:$H445&lt;&gt;"_"))))*('4.P G-WM'!$E$1:$E$107=$J445)),1)</f>
        <v xml:space="preserve">S01AA072-00001 Main Steel Structure Fabrication Work Shelter/Building Heavy Steel - Standard        </v>
      </c>
      <c r="M445" s="257" t="str" cm="1">
        <f t="array" ref="M445">INDEX(_xlfn._xlws.FILTER('4.P G-WM'!$H$1:$H$107,('4.P G-WM'!$D$1:$D$107=(_xlfn._xlws.FILTER($E445:$H445,($E445:$H445&lt;&gt;"-")*($E445:$H445&lt;&gt;"_"))))*('4.P G-WM'!$E$1:$E$107=$J445)),1)</f>
        <v>Material: ( KSD3502 )
Weight≥( 90 )KG/M</v>
      </c>
      <c r="N445" s="257" t="str" cm="1">
        <f t="array" ref="N445">INDEX(_xlfn._xlws.FILTER('4.P G-WM'!$I$1:$I$107,('4.P G-WM'!$D$1:$D$107=(_xlfn._xlws.FILTER($E445:$H445,($E445:$H445&lt;&gt;"-")*($E445:$H445&lt;&gt;"_"))))*('4.P G-WM'!$E$1:$E$107=$J445)),1)</f>
        <v>TON</v>
      </c>
      <c r="O445" s="258"/>
      <c r="P445" s="259" t="str" cm="1">
        <f t="array" ref="P445">INDEX('3.S Family'!$L$1:$AH$200,MIN(IF(('3.S Family'!$L$1:$L$200=$P$443),ROW('3.S Family'!$L$1:$L$200))),MATCH($J445,'3.S Family'!$55:$55,0)-11)</f>
        <v>=WE*L*RSW</v>
      </c>
      <c r="Q445" s="260"/>
      <c r="R445" s="69"/>
    </row>
    <row r="446" spans="1:18" ht="30" customHeight="1" outlineLevel="1">
      <c r="A446" s="285"/>
      <c r="B446" s="36" t="b">
        <f t="shared" ref="B446:B449" si="85">IF(B$444=TRUE, TRUE, FALSE)</f>
        <v>0</v>
      </c>
      <c r="C446" s="251"/>
      <c r="D446" s="252"/>
      <c r="E446" s="253" t="str">
        <f t="shared" ref="E446:E448" si="86">$E$443</f>
        <v>ST-HV</v>
      </c>
      <c r="F446" s="314" t="s">
        <v>161</v>
      </c>
      <c r="G446" s="314" t="s">
        <v>161</v>
      </c>
      <c r="H446" s="314" t="s">
        <v>161</v>
      </c>
      <c r="I446" s="277"/>
      <c r="J446" s="278" t="str" cm="1">
        <f t="array" ref="J446">INDEX('4.P G-WM'!$E$1:$E$107,MATCH(_xlfn._xlws.FILTER(E446:H446,(E446:H446&lt;&gt;"-")*(E446:H446&lt;&gt;"_")),'4.P G-WM'!$D$1:$D$107,0)+1)</f>
        <v>Steel Erec.</v>
      </c>
      <c r="K446" s="257" t="str" cm="1">
        <f t="array" ref="K446">INDEX(_xlfn._xlws.FILTER('4.P G-WM'!$F$1:$F$107,('4.P G-WM'!$D$1:$D$107=(_xlfn._xlws.FILTER($E446:$H446,($E446:$H446&lt;&gt;"-")*($E446:$H446&lt;&gt;"_"))))*('4.P G-WM'!$E$1:$E$107=$J446)),1)</f>
        <v>S03AA082-00001</v>
      </c>
      <c r="L446" s="257" t="str" cm="1">
        <f t="array" ref="L446">INDEX(_xlfn._xlws.FILTER('4.P G-WM'!$G$1:$G$107,('4.P G-WM'!$D$1:$D$107=(_xlfn._xlws.FILTER($E446:$H446,($E446:$H446&lt;&gt;"-")*($E446:$H446&lt;&gt;"_"))))*('4.P G-WM'!$E$1:$E$107=$J446)),1)</f>
        <v xml:space="preserve">S03AA082-00001 Main Steel Structure Erection Work Shelter/Building Heavy Steel        </v>
      </c>
      <c r="M446" s="257" cm="1">
        <f t="array" ref="M446">INDEX(_xlfn._xlws.FILTER('4.P G-WM'!$H$1:$H$107,('4.P G-WM'!$D$1:$D$107=(_xlfn._xlws.FILTER($E446:$H446,($E446:$H446&lt;&gt;"-")*($E446:$H446&lt;&gt;"_"))))*('4.P G-WM'!$E$1:$E$107=$J446)),1)</f>
        <v>0</v>
      </c>
      <c r="N446" s="257" t="str" cm="1">
        <f t="array" ref="N446">INDEX(_xlfn._xlws.FILTER('4.P G-WM'!$I$1:$I$107,('4.P G-WM'!$D$1:$D$107=(_xlfn._xlws.FILTER($E446:$H446,($E446:$H446&lt;&gt;"-")*($E446:$H446&lt;&gt;"_"))))*('4.P G-WM'!$E$1:$E$107=$J446)),1)</f>
        <v>TON</v>
      </c>
      <c r="O446" s="258"/>
      <c r="P446" s="259" t="str" cm="1">
        <f t="array" ref="P446">INDEX('3.S Family'!$L$1:$AH$200,MIN(IF(('3.S Family'!$L$1:$L$200=$P$443),ROW('3.S Family'!$L$1:$L$200))),MATCH($J446,'3.S Family'!$55:$55,0)-11)</f>
        <v>=WE*L*RSW</v>
      </c>
      <c r="Q446" s="260"/>
      <c r="R446" s="69"/>
    </row>
    <row r="447" spans="1:18" ht="30" customHeight="1" outlineLevel="1">
      <c r="A447" s="285"/>
      <c r="B447" s="36" t="b">
        <f t="shared" si="85"/>
        <v>0</v>
      </c>
      <c r="C447" s="251"/>
      <c r="D447" s="252"/>
      <c r="E447" s="253" t="str">
        <f t="shared" si="86"/>
        <v>ST-HV</v>
      </c>
      <c r="F447" s="314" t="s">
        <v>161</v>
      </c>
      <c r="G447" s="314" t="s">
        <v>161</v>
      </c>
      <c r="H447" s="314" t="s">
        <v>161</v>
      </c>
      <c r="I447" s="277"/>
      <c r="J447" s="278" t="str" cm="1">
        <f t="array" ref="J447">INDEX('4.P G-WM'!$E$1:$E$107,MATCH(_xlfn._xlws.FILTER(E447:H447,(E447:H447&lt;&gt;"-")*(E447:H447&lt;&gt;"_")),'4.P G-WM'!$D$1:$D$107,0)+2)</f>
        <v>Plates</v>
      </c>
      <c r="K447" s="257" t="str" cm="1">
        <f t="array" ref="K447">INDEX(_xlfn._xlws.FILTER('4.P G-WM'!$F$1:$F$107,('4.P G-WM'!$D$1:$D$107=(_xlfn._xlws.FILTER($E447:$H447,($E447:$H447&lt;&gt;"-")*($E447:$H447&lt;&gt;"_"))))*('4.P G-WM'!$E$1:$E$107=$J447)),1)</f>
        <v>S01AA009-00001</v>
      </c>
      <c r="L447" s="257" t="str" cm="1">
        <f t="array" ref="L447">INDEX(_xlfn._xlws.FILTER('4.P G-WM'!$G$1:$G$107,('4.P G-WM'!$D$1:$D$107=(_xlfn._xlws.FILTER($E447:$H447,($E447:$H447&lt;&gt;"-")*($E447:$H447&lt;&gt;"_"))))*('4.P G-WM'!$E$1:$E$107=$J447)),1)</f>
        <v xml:space="preserve">S01AA009-00001 Main Steel Structure Fabrication Work Shelter/Building Plates - Gusset, Stiffener, ETC        </v>
      </c>
      <c r="M447" s="257" cm="1">
        <f t="array" ref="M447">INDEX(_xlfn._xlws.FILTER('4.P G-WM'!$H$1:$H$107,('4.P G-WM'!$D$1:$D$107=(_xlfn._xlws.FILTER($E447:$H447,($E447:$H447&lt;&gt;"-")*($E447:$H447&lt;&gt;"_"))))*('4.P G-WM'!$E$1:$E$107=$J447)),1)</f>
        <v>0</v>
      </c>
      <c r="N447" s="257" t="str" cm="1">
        <f t="array" ref="N447">INDEX(_xlfn._xlws.FILTER('4.P G-WM'!$I$1:$I$107,('4.P G-WM'!$D$1:$D$107=(_xlfn._xlws.FILTER($E447:$H447,($E447:$H447&lt;&gt;"-")*($E447:$H447&lt;&gt;"_"))))*('4.P G-WM'!$E$1:$E$107=$J447)),1)</f>
        <v>TON</v>
      </c>
      <c r="O447" s="258"/>
      <c r="P447" s="259" t="str" cm="1">
        <f t="array" ref="P447">INDEX('3.S Family'!$L$1:$AH$200,MIN(IF(('3.S Family'!$L$1:$L$200=$P$443),ROW('3.S Family'!$L$1:$L$200))),MATCH($J447,'3.S Family'!$55:$55,0)-11)</f>
        <v xml:space="preserve">=WE*L*RP </v>
      </c>
      <c r="Q447" s="260"/>
      <c r="R447" s="69"/>
    </row>
    <row r="448" spans="1:18" ht="30" customHeight="1" outlineLevel="1">
      <c r="A448" s="285"/>
      <c r="B448" s="36" t="b">
        <f t="shared" si="85"/>
        <v>0</v>
      </c>
      <c r="C448" s="251"/>
      <c r="D448" s="252"/>
      <c r="E448" s="253" t="str">
        <f t="shared" si="86"/>
        <v>ST-HV</v>
      </c>
      <c r="F448" s="314" t="s">
        <v>161</v>
      </c>
      <c r="G448" s="314" t="s">
        <v>161</v>
      </c>
      <c r="H448" s="314" t="s">
        <v>161</v>
      </c>
      <c r="I448" s="277"/>
      <c r="J448" s="278" t="str" cm="1">
        <f t="array" ref="J448">INDEX('4.P G-WM'!$E$1:$E$107,MATCH(_xlfn._xlws.FILTER(E448:H448,(E448:H448&lt;&gt;"-")*(E448:H448&lt;&gt;"_")),'4.P G-WM'!$D$1:$D$107,0)+3)</f>
        <v>Bolt</v>
      </c>
      <c r="K448" s="257" t="str" cm="1">
        <f t="array" ref="K448">INDEX(_xlfn._xlws.FILTER('4.P G-WM'!$F$1:$F$107,('4.P G-WM'!$D$1:$D$107=(_xlfn._xlws.FILTER($E448:$H448,($E448:$H448&lt;&gt;"-")*($E448:$H448&lt;&gt;"_"))))*('4.P G-WM'!$E$1:$E$107=$J448)),1)</f>
        <v>S01AA011-00001</v>
      </c>
      <c r="L448" s="257" t="str" cm="1">
        <f t="array" ref="L448">INDEX(_xlfn._xlws.FILTER('4.P G-WM'!$G$1:$G$107,('4.P G-WM'!$D$1:$D$107=(_xlfn._xlws.FILTER($E448:$H448,($E448:$H448&lt;&gt;"-")*($E448:$H448&lt;&gt;"_"))))*('4.P G-WM'!$E$1:$E$107=$J448)),1)</f>
        <v xml:space="preserve">S01AA011-00001 Main Steel Structure Fabrication Work Shelter/Building High Strength Bolts&amp;Nuts        </v>
      </c>
      <c r="M448" s="257" cm="1">
        <f t="array" ref="M448">INDEX(_xlfn._xlws.FILTER('4.P G-WM'!$H$1:$H$107,('4.P G-WM'!$D$1:$D$107=(_xlfn._xlws.FILTER($E448:$H448,($E448:$H448&lt;&gt;"-")*($E448:$H448&lt;&gt;"_"))))*('4.P G-WM'!$E$1:$E$107=$J448)),1)</f>
        <v>0</v>
      </c>
      <c r="N448" s="257" t="str" cm="1">
        <f t="array" ref="N448">INDEX(_xlfn._xlws.FILTER('4.P G-WM'!$I$1:$I$107,('4.P G-WM'!$D$1:$D$107=(_xlfn._xlws.FILTER($E448:$H448,($E448:$H448&lt;&gt;"-")*($E448:$H448&lt;&gt;"_"))))*('4.P G-WM'!$E$1:$E$107=$J448)),1)</f>
        <v>TON</v>
      </c>
      <c r="O448" s="258"/>
      <c r="P448" s="259" t="str" cm="1">
        <f t="array" ref="P448">INDEX('3.S Family'!$L$1:$AH$200,MIN(IF(('3.S Family'!$L$1:$L$200=$P$443),ROW('3.S Family'!$L$1:$L$200))),MATCH($J448,'3.S Family'!$55:$55,0)-11)</f>
        <v>=WE*L*RHB</v>
      </c>
      <c r="Q448" s="260"/>
      <c r="R448" s="69"/>
    </row>
    <row r="449" spans="1:18" ht="30" customHeight="1" outlineLevel="1">
      <c r="A449" s="285"/>
      <c r="B449" s="36" t="b">
        <f t="shared" si="85"/>
        <v>0</v>
      </c>
      <c r="C449" s="281"/>
      <c r="D449" s="262"/>
      <c r="E449" s="320" t="s">
        <v>161</v>
      </c>
      <c r="F449" s="314" t="s">
        <v>161</v>
      </c>
      <c r="G449" s="314" t="s">
        <v>161</v>
      </c>
      <c r="H449" s="314" t="s">
        <v>161</v>
      </c>
      <c r="I449" s="288" t="str">
        <f>$I$443</f>
        <v>Steel Painting</v>
      </c>
      <c r="J449" s="322" t="s">
        <v>717</v>
      </c>
      <c r="K449" s="257" t="str">
        <f>LEFT(L449,14)</f>
        <v>S41AA051-00001</v>
      </c>
      <c r="L449" s="257" t="str" cm="1">
        <f t="array" ref="L449">INDEX(_xlfn._xlws.FILTER('4.P S-WM'!G:G,('4.P S-WM'!$E:$E=$J449)*('4.P S-WM'!$E:$E=$J449)),1)</f>
        <v xml:space="preserve">S41AA051-00001 Steel Structure Paint Work Shelter/Building for Non-Fireproofed Steel Surface        </v>
      </c>
      <c r="M449" s="257" cm="1">
        <f t="array" ref="M449">INDEX(_xlfn._xlws.FILTER('4.P S-WM'!H:H,('4.P S-WM'!$E:$E=$J449)*('4.P S-WM'!$E:$E=$J449)),1)</f>
        <v>0</v>
      </c>
      <c r="N449" s="257" t="str" cm="1">
        <f t="array" ref="N449">INDEX(_xlfn._xlws.FILTER('4.P S-WM'!I:I,('4.P S-WM'!$E:$E=$J449)*('4.P S-WM'!$E:$E=$J449)),1)</f>
        <v>M2</v>
      </c>
      <c r="O449" s="258"/>
      <c r="P449" s="259" t="str" cm="1">
        <f t="array" ref="P449">INDEX('3.S Family'!$L$1:$AH$200,MIN(IF(('3.S Family'!$L$1:$L$200=$P$443),ROW('3.S Family'!$L$1:$L$200))),MATCH($I449,'3.S Family'!$55:$55,0)-11)</f>
        <v>=P*L*RSP</v>
      </c>
      <c r="Q449" s="260"/>
      <c r="R449" s="69"/>
    </row>
    <row r="450" spans="1:18" ht="30" customHeight="1">
      <c r="A450" s="218" t="s">
        <v>762</v>
      </c>
      <c r="B450" s="218" t="s">
        <v>762</v>
      </c>
      <c r="C450" s="236">
        <v>7.5</v>
      </c>
      <c r="D450" s="267" t="str">
        <f>VLOOKUP($C450,'3.S Family'!$D$7:$L$96,2,FALSE)</f>
        <v>H_SB_AR S02_St Beam-MD</v>
      </c>
      <c r="E450" s="271"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2"/>
      <c r="L450" s="273" t="str">
        <f t="shared" ref="L450" si="87">_xlfn.TEXTJOIN(",     ", TRUE, E450:I450)</f>
        <v>ST-MD,     -,     -,     -,     Steel Painting</v>
      </c>
      <c r="M450" s="92"/>
      <c r="N450" s="92"/>
      <c r="O450" s="274"/>
      <c r="P450" s="92" t="str">
        <f>VLOOKUP($C450,'3.S Family'!$D$7:$L$96,9,FALSE)</f>
        <v>Q7.5</v>
      </c>
      <c r="Q450" s="275"/>
      <c r="R450" s="69"/>
    </row>
    <row r="451" spans="1:18" ht="30" customHeight="1">
      <c r="A451" s="242" t="b">
        <v>0</v>
      </c>
      <c r="B451" s="242" t="b">
        <f>IF(A451=TRUE, TRUE, FALSE)</f>
        <v>0</v>
      </c>
      <c r="C451" s="230"/>
      <c r="D451" s="263" t="s">
        <v>868</v>
      </c>
      <c r="E451" s="244"/>
      <c r="F451" s="245"/>
      <c r="G451" s="245"/>
      <c r="H451" s="245"/>
      <c r="I451" s="246"/>
      <c r="J451" s="244"/>
      <c r="K451" s="247"/>
      <c r="L451" s="248"/>
      <c r="M451" s="245"/>
      <c r="N451" s="245"/>
      <c r="O451" s="249"/>
      <c r="P451" s="245"/>
      <c r="Q451" s="250"/>
      <c r="R451" s="69"/>
    </row>
    <row r="452" spans="1:18" ht="30" customHeight="1" outlineLevel="1">
      <c r="A452" s="285"/>
      <c r="B452" s="36" t="b">
        <f>IF(B$451=TRUE, TRUE, FALSE)</f>
        <v>0</v>
      </c>
      <c r="C452" s="251"/>
      <c r="D452" s="252"/>
      <c r="E452" s="253" t="str">
        <f>$E$450</f>
        <v>ST-MD</v>
      </c>
      <c r="F452" s="314" t="s">
        <v>161</v>
      </c>
      <c r="G452" s="314" t="s">
        <v>161</v>
      </c>
      <c r="H452" s="314" t="s">
        <v>161</v>
      </c>
      <c r="I452" s="277"/>
      <c r="J452" s="278" t="str" cm="1">
        <f t="array" ref="J452">INDEX('4.P G-WM'!$E$1:$E$107,MATCH(_xlfn._xlws.FILTER(E452:H452,(E452:H452&lt;&gt;"-")*(E452:H452&lt;&gt;"_")),'4.P G-WM'!$D$1:$D$107,0)+0)</f>
        <v>Steel Fabr.</v>
      </c>
      <c r="K452" s="257" t="str" cm="1">
        <f t="array" ref="K452">INDEX(_xlfn._xlws.FILTER('4.P G-WM'!$F$1:$F$107,('4.P G-WM'!$D$1:$D$107=(_xlfn._xlws.FILTER($E452:$H452,($E452:$H452&lt;&gt;"-")*($E452:$H452&lt;&gt;"_"))))*('4.P G-WM'!$E$1:$E$107=$J452)),1)</f>
        <v>S01AA073-00001</v>
      </c>
      <c r="L452" s="257" t="str" cm="1">
        <f t="array" ref="L452">INDEX(_xlfn._xlws.FILTER('4.P G-WM'!$G$1:$G$107,('4.P G-WM'!$D$1:$D$107=(_xlfn._xlws.FILTER($E452:$H452,($E452:$H452&lt;&gt;"-")*($E452:$H452&lt;&gt;"_"))))*('4.P G-WM'!$E$1:$E$107=$J452)),1)</f>
        <v xml:space="preserve">S01AA073-00001 Main Steel Structure Fabrication Work Shelter/Building Medium Steel - Standard        </v>
      </c>
      <c r="M452" s="257" t="str" cm="1">
        <f t="array" ref="M452">INDEX(_xlfn._xlws.FILTER('4.P G-WM'!$H$1:$H$107,('4.P G-WM'!$D$1:$D$107=(_xlfn._xlws.FILTER($E452:$H452,($E452:$H452&lt;&gt;"-")*($E452:$H452&lt;&gt;"_"))))*('4.P G-WM'!$E$1:$E$107=$J452)),1)</f>
        <v>Material: ( KSD3502 )
(90)KG/M&gt;Weight≥(30)KG/M</v>
      </c>
      <c r="N452" s="257" t="str" cm="1">
        <f t="array" ref="N452">INDEX(_xlfn._xlws.FILTER('4.P G-WM'!$I$1:$I$107,('4.P G-WM'!$D$1:$D$107=(_xlfn._xlws.FILTER($E452:$H452,($E452:$H452&lt;&gt;"-")*($E452:$H452&lt;&gt;"_"))))*('4.P G-WM'!$E$1:$E$107=$J452)),1)</f>
        <v>TON</v>
      </c>
      <c r="O452" s="258"/>
      <c r="P452" s="259" t="str" cm="1">
        <f t="array" ref="P452">INDEX('3.S Family'!$L$1:$AH$200,MIN(IF(('3.S Family'!$L$1:$L$200=$P$450),ROW('3.S Family'!$L$1:$L$200))),MATCH($J452,'3.S Family'!$55:$55,0)-11)</f>
        <v>=WE*L*RSW</v>
      </c>
      <c r="Q452" s="260"/>
      <c r="R452" s="69"/>
    </row>
    <row r="453" spans="1:18" ht="30" customHeight="1" outlineLevel="1">
      <c r="A453" s="285"/>
      <c r="B453" s="36" t="b">
        <f t="shared" ref="B453:B456" si="88">IF(B$451=TRUE, TRUE, FALSE)</f>
        <v>0</v>
      </c>
      <c r="C453" s="251"/>
      <c r="D453" s="252"/>
      <c r="E453" s="253" t="str">
        <f t="shared" ref="E453:E455" si="89">$E$450</f>
        <v>ST-MD</v>
      </c>
      <c r="F453" s="314" t="s">
        <v>161</v>
      </c>
      <c r="G453" s="314" t="s">
        <v>161</v>
      </c>
      <c r="H453" s="314" t="s">
        <v>161</v>
      </c>
      <c r="I453" s="277"/>
      <c r="J453" s="278" t="str" cm="1">
        <f t="array" ref="J453">INDEX('4.P G-WM'!$E$1:$E$107,MATCH(_xlfn._xlws.FILTER(E453:H453,(E453:H453&lt;&gt;"-")*(E453:H453&lt;&gt;"_")),'4.P G-WM'!$D$1:$D$107,0)+1)</f>
        <v>Steel Erec.</v>
      </c>
      <c r="K453" s="257" t="str" cm="1">
        <f t="array" ref="K453">INDEX(_xlfn._xlws.FILTER('4.P G-WM'!$F$1:$F$107,('4.P G-WM'!$D$1:$D$107=(_xlfn._xlws.FILTER($E453:$H453,($E453:$H453&lt;&gt;"-")*($E453:$H453&lt;&gt;"_"))))*('4.P G-WM'!$E$1:$E$107=$J453)),1)</f>
        <v>S03AA083-00001</v>
      </c>
      <c r="L453" s="257" t="str" cm="1">
        <f t="array" ref="L453">INDEX(_xlfn._xlws.FILTER('4.P G-WM'!$G$1:$G$107,('4.P G-WM'!$D$1:$D$107=(_xlfn._xlws.FILTER($E453:$H453,($E453:$H453&lt;&gt;"-")*($E453:$H453&lt;&gt;"_"))))*('4.P G-WM'!$E$1:$E$107=$J453)),1)</f>
        <v xml:space="preserve">S03AA083-00001 Main Steel Structure Erection Work Shelter/Building Medium Steel        </v>
      </c>
      <c r="M453" s="257" cm="1">
        <f t="array" ref="M453">INDEX(_xlfn._xlws.FILTER('4.P G-WM'!$H$1:$H$107,('4.P G-WM'!$D$1:$D$107=(_xlfn._xlws.FILTER($E453:$H453,($E453:$H453&lt;&gt;"-")*($E453:$H453&lt;&gt;"_"))))*('4.P G-WM'!$E$1:$E$107=$J453)),1)</f>
        <v>0</v>
      </c>
      <c r="N453" s="257" t="str" cm="1">
        <f t="array" ref="N453">INDEX(_xlfn._xlws.FILTER('4.P G-WM'!$I$1:$I$107,('4.P G-WM'!$D$1:$D$107=(_xlfn._xlws.FILTER($E453:$H453,($E453:$H453&lt;&gt;"-")*($E453:$H453&lt;&gt;"_"))))*('4.P G-WM'!$E$1:$E$107=$J453)),1)</f>
        <v>TON</v>
      </c>
      <c r="O453" s="258"/>
      <c r="P453" s="259" t="str" cm="1">
        <f t="array" ref="P453">INDEX('3.S Family'!$L$1:$AH$200,MIN(IF(('3.S Family'!$L$1:$L$200=$P$450),ROW('3.S Family'!$L$1:$L$200))),MATCH($J453,'3.S Family'!$55:$55,0)-11)</f>
        <v>=WE*L*RSW</v>
      </c>
      <c r="Q453" s="260"/>
      <c r="R453" s="69"/>
    </row>
    <row r="454" spans="1:18" ht="30" customHeight="1" outlineLevel="1">
      <c r="A454" s="285"/>
      <c r="B454" s="36" t="b">
        <f t="shared" si="88"/>
        <v>0</v>
      </c>
      <c r="C454" s="251"/>
      <c r="D454" s="252"/>
      <c r="E454" s="253" t="str">
        <f t="shared" si="89"/>
        <v>ST-MD</v>
      </c>
      <c r="F454" s="314" t="s">
        <v>161</v>
      </c>
      <c r="G454" s="314" t="s">
        <v>161</v>
      </c>
      <c r="H454" s="314" t="s">
        <v>161</v>
      </c>
      <c r="I454" s="277"/>
      <c r="J454" s="278" t="str" cm="1">
        <f t="array" ref="J454">INDEX('4.P G-WM'!$E$1:$E$107,MATCH(_xlfn._xlws.FILTER(E454:H454,(E454:H454&lt;&gt;"-")*(E454:H454&lt;&gt;"_")),'4.P G-WM'!$D$1:$D$107,0)+2)</f>
        <v>Plates</v>
      </c>
      <c r="K454" s="257" t="str" cm="1">
        <f t="array" ref="K454">INDEX(_xlfn._xlws.FILTER('4.P G-WM'!$F$1:$F$107,('4.P G-WM'!$D$1:$D$107=(_xlfn._xlws.FILTER($E454:$H454,($E454:$H454&lt;&gt;"-")*($E454:$H454&lt;&gt;"_"))))*('4.P G-WM'!$E$1:$E$107=$J454)),1)</f>
        <v>S01AA009-00001</v>
      </c>
      <c r="L454" s="257" t="str" cm="1">
        <f t="array" ref="L454">INDEX(_xlfn._xlws.FILTER('4.P G-WM'!$G$1:$G$107,('4.P G-WM'!$D$1:$D$107=(_xlfn._xlws.FILTER($E454:$H454,($E454:$H454&lt;&gt;"-")*($E454:$H454&lt;&gt;"_"))))*('4.P G-WM'!$E$1:$E$107=$J454)),1)</f>
        <v xml:space="preserve">S01AA009-00001 Main Steel Structure Fabrication Work Shelter/Building Plates - Gusset, Stiffener, ETC        </v>
      </c>
      <c r="M454" s="257" cm="1">
        <f t="array" ref="M454">INDEX(_xlfn._xlws.FILTER('4.P G-WM'!$H$1:$H$107,('4.P G-WM'!$D$1:$D$107=(_xlfn._xlws.FILTER($E454:$H454,($E454:$H454&lt;&gt;"-")*($E454:$H454&lt;&gt;"_"))))*('4.P G-WM'!$E$1:$E$107=$J454)),1)</f>
        <v>0</v>
      </c>
      <c r="N454" s="257" t="str" cm="1">
        <f t="array" ref="N454">INDEX(_xlfn._xlws.FILTER('4.P G-WM'!$I$1:$I$107,('4.P G-WM'!$D$1:$D$107=(_xlfn._xlws.FILTER($E454:$H454,($E454:$H454&lt;&gt;"-")*($E454:$H454&lt;&gt;"_"))))*('4.P G-WM'!$E$1:$E$107=$J454)),1)</f>
        <v>TON</v>
      </c>
      <c r="O454" s="258"/>
      <c r="P454" s="259" t="str" cm="1">
        <f t="array" ref="P454">INDEX('3.S Family'!$L$1:$AH$200,MIN(IF(('3.S Family'!$L$1:$L$200=$P$450),ROW('3.S Family'!$L$1:$L$200))),MATCH($J454,'3.S Family'!$55:$55,0)-11)</f>
        <v xml:space="preserve">=WE*L*RP </v>
      </c>
      <c r="Q454" s="260"/>
      <c r="R454" s="69"/>
    </row>
    <row r="455" spans="1:18" ht="30" customHeight="1" outlineLevel="1">
      <c r="A455" s="285"/>
      <c r="B455" s="36" t="b">
        <f t="shared" si="88"/>
        <v>0</v>
      </c>
      <c r="C455" s="251"/>
      <c r="D455" s="252"/>
      <c r="E455" s="253" t="str">
        <f t="shared" si="89"/>
        <v>ST-MD</v>
      </c>
      <c r="F455" s="314" t="s">
        <v>161</v>
      </c>
      <c r="G455" s="314" t="s">
        <v>161</v>
      </c>
      <c r="H455" s="314" t="s">
        <v>161</v>
      </c>
      <c r="I455" s="277"/>
      <c r="J455" s="278" t="str" cm="1">
        <f t="array" ref="J455">INDEX('4.P G-WM'!$E$1:$E$107,MATCH(_xlfn._xlws.FILTER(E455:H455,(E455:H455&lt;&gt;"-")*(E455:H455&lt;&gt;"_")),'4.P G-WM'!$D$1:$D$107,0)+3)</f>
        <v>Bolt</v>
      </c>
      <c r="K455" s="257" t="str" cm="1">
        <f t="array" ref="K455">INDEX(_xlfn._xlws.FILTER('4.P G-WM'!$F$1:$F$107,('4.P G-WM'!$D$1:$D$107=(_xlfn._xlws.FILTER($E455:$H455,($E455:$H455&lt;&gt;"-")*($E455:$H455&lt;&gt;"_"))))*('4.P G-WM'!$E$1:$E$107=$J455)),1)</f>
        <v>S01AA011-00001</v>
      </c>
      <c r="L455" s="257" t="str" cm="1">
        <f t="array" ref="L455">INDEX(_xlfn._xlws.FILTER('4.P G-WM'!$G$1:$G$107,('4.P G-WM'!$D$1:$D$107=(_xlfn._xlws.FILTER($E455:$H455,($E455:$H455&lt;&gt;"-")*($E455:$H455&lt;&gt;"_"))))*('4.P G-WM'!$E$1:$E$107=$J455)),1)</f>
        <v xml:space="preserve">S01AA011-00001 Main Steel Structure Fabrication Work Shelter/Building High Strength Bolts&amp;Nuts        </v>
      </c>
      <c r="M455" s="257" cm="1">
        <f t="array" ref="M455">INDEX(_xlfn._xlws.FILTER('4.P G-WM'!$H$1:$H$107,('4.P G-WM'!$D$1:$D$107=(_xlfn._xlws.FILTER($E455:$H455,($E455:$H455&lt;&gt;"-")*($E455:$H455&lt;&gt;"_"))))*('4.P G-WM'!$E$1:$E$107=$J455)),1)</f>
        <v>0</v>
      </c>
      <c r="N455" s="257" t="str" cm="1">
        <f t="array" ref="N455">INDEX(_xlfn._xlws.FILTER('4.P G-WM'!$I$1:$I$107,('4.P G-WM'!$D$1:$D$107=(_xlfn._xlws.FILTER($E455:$H455,($E455:$H455&lt;&gt;"-")*($E455:$H455&lt;&gt;"_"))))*('4.P G-WM'!$E$1:$E$107=$J455)),1)</f>
        <v>TON</v>
      </c>
      <c r="O455" s="258"/>
      <c r="P455" s="259" t="str" cm="1">
        <f t="array" ref="P455">INDEX('3.S Family'!$L$1:$AH$200,MIN(IF(('3.S Family'!$L$1:$L$200=$P$450),ROW('3.S Family'!$L$1:$L$200))),MATCH($J455,'3.S Family'!$55:$55,0)-11)</f>
        <v>=WE*L*RHB</v>
      </c>
      <c r="Q455" s="260"/>
      <c r="R455" s="69"/>
    </row>
    <row r="456" spans="1:18" ht="30" customHeight="1" outlineLevel="1">
      <c r="A456" s="285"/>
      <c r="B456" s="36" t="b">
        <f t="shared" si="88"/>
        <v>0</v>
      </c>
      <c r="C456" s="281"/>
      <c r="D456" s="262"/>
      <c r="E456" s="320" t="s">
        <v>161</v>
      </c>
      <c r="F456" s="314" t="s">
        <v>161</v>
      </c>
      <c r="G456" s="314" t="s">
        <v>161</v>
      </c>
      <c r="H456" s="314" t="s">
        <v>161</v>
      </c>
      <c r="I456" s="288" t="str">
        <f>$I$450</f>
        <v>Steel Painting</v>
      </c>
      <c r="J456" s="322" t="s">
        <v>717</v>
      </c>
      <c r="K456" s="257" t="str">
        <f>LEFT(L456,14)</f>
        <v>S41AA051-00001</v>
      </c>
      <c r="L456" s="257" t="str" cm="1">
        <f t="array" ref="L456">INDEX(_xlfn._xlws.FILTER('4.P S-WM'!G:G,('4.P S-WM'!$E:$E=$J456)*('4.P S-WM'!$E:$E=$J456)),1)</f>
        <v xml:space="preserve">S41AA051-00001 Steel Structure Paint Work Shelter/Building for Non-Fireproofed Steel Surface        </v>
      </c>
      <c r="M456" s="257" cm="1">
        <f t="array" ref="M456">INDEX(_xlfn._xlws.FILTER('4.P S-WM'!H:H,('4.P S-WM'!$E:$E=$J456)*('4.P S-WM'!$E:$E=$J456)),1)</f>
        <v>0</v>
      </c>
      <c r="N456" s="257" t="str" cm="1">
        <f t="array" ref="N456">INDEX(_xlfn._xlws.FILTER('4.P S-WM'!I:I,('4.P S-WM'!$E:$E=$J456)*('4.P S-WM'!$E:$E=$J456)),1)</f>
        <v>M2</v>
      </c>
      <c r="O456" s="258"/>
      <c r="P456" s="259" t="str" cm="1">
        <f t="array" ref="P456">INDEX('3.S Family'!$L$1:$AH$200,MIN(IF(('3.S Family'!$L$1:$L$200=$P$450),ROW('3.S Family'!$L$1:$L$200))),MATCH($I456,'3.S Family'!$55:$55,0)-11)</f>
        <v>=P*L*RSP</v>
      </c>
      <c r="Q456" s="260"/>
      <c r="R456" s="69"/>
    </row>
    <row r="457" spans="1:18" ht="30" customHeight="1">
      <c r="A457" s="218" t="s">
        <v>762</v>
      </c>
      <c r="B457" s="218" t="s">
        <v>762</v>
      </c>
      <c r="C457" s="236">
        <v>7.6</v>
      </c>
      <c r="D457" s="267" t="str">
        <f>VLOOKUP($C457,'3.S Family'!$D$7:$L$96,2,FALSE)</f>
        <v>H_SB_AR S02_St Beam-LG</v>
      </c>
      <c r="E457" s="271"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2"/>
      <c r="L457" s="273" t="str">
        <f t="shared" ref="L457" si="90">_xlfn.TEXTJOIN(",     ", TRUE, E457:I457)</f>
        <v>ST-LG,     -,     -,     -,     Steel Painting</v>
      </c>
      <c r="M457" s="92"/>
      <c r="N457" s="92"/>
      <c r="O457" s="274"/>
      <c r="P457" s="92" t="str">
        <f>VLOOKUP($C457,'3.S Family'!$D$7:$L$96,9,FALSE)</f>
        <v>Q7.6</v>
      </c>
      <c r="Q457" s="275"/>
      <c r="R457" s="69"/>
    </row>
    <row r="458" spans="1:18" ht="30" customHeight="1">
      <c r="A458" s="242" t="b">
        <v>0</v>
      </c>
      <c r="B458" s="242" t="b">
        <f>IF(A458=TRUE, TRUE, FALSE)</f>
        <v>0</v>
      </c>
      <c r="C458" s="230"/>
      <c r="D458" s="263" t="s">
        <v>869</v>
      </c>
      <c r="E458" s="244"/>
      <c r="F458" s="245"/>
      <c r="G458" s="245"/>
      <c r="H458" s="245"/>
      <c r="I458" s="246"/>
      <c r="J458" s="244"/>
      <c r="K458" s="247"/>
      <c r="L458" s="248"/>
      <c r="M458" s="245"/>
      <c r="N458" s="245"/>
      <c r="O458" s="249"/>
      <c r="P458" s="245"/>
      <c r="Q458" s="250"/>
      <c r="R458" s="69"/>
    </row>
    <row r="459" spans="1:18" ht="30" customHeight="1" outlineLevel="1">
      <c r="A459" s="285"/>
      <c r="B459" s="36" t="b">
        <f>IF(B$458=TRUE, TRUE, FALSE)</f>
        <v>0</v>
      </c>
      <c r="C459" s="251"/>
      <c r="D459" s="252"/>
      <c r="E459" s="253" t="str">
        <f>$E$457</f>
        <v>ST-LG</v>
      </c>
      <c r="F459" s="314" t="s">
        <v>161</v>
      </c>
      <c r="G459" s="314" t="s">
        <v>161</v>
      </c>
      <c r="H459" s="314" t="s">
        <v>161</v>
      </c>
      <c r="I459" s="277"/>
      <c r="J459" s="278" t="str" cm="1">
        <f t="array" ref="J459">INDEX('4.P G-WM'!$E$1:$E$107,MATCH(_xlfn._xlws.FILTER(E459:H459,(E459:H459&lt;&gt;"-")*(E459:H459&lt;&gt;"_")),'4.P G-WM'!$D$1:$D$107,0)+0)</f>
        <v>Steel Fabr.</v>
      </c>
      <c r="K459" s="257" t="str" cm="1">
        <f t="array" ref="K459">INDEX(_xlfn._xlws.FILTER('4.P G-WM'!$F$1:$F$107,('4.P G-WM'!$D$1:$D$107=(_xlfn._xlws.FILTER($E459:$H459,($E459:$H459&lt;&gt;"-")*($E459:$H459&lt;&gt;"_"))))*('4.P G-WM'!$E$1:$E$107=$J459)),1)</f>
        <v>S01AA074-00001</v>
      </c>
      <c r="L459" s="257" t="str" cm="1">
        <f t="array" ref="L459">INDEX(_xlfn._xlws.FILTER('4.P G-WM'!$G$1:$G$107,('4.P G-WM'!$D$1:$D$107=(_xlfn._xlws.FILTER($E459:$H459,($E459:$H459&lt;&gt;"-")*($E459:$H459&lt;&gt;"_"))))*('4.P G-WM'!$E$1:$E$107=$J459)),1)</f>
        <v xml:space="preserve">S01AA074-00001 Main Steel Structure Fabrication Work Shelter/Building Light Steel - Standard        </v>
      </c>
      <c r="M459" s="257" t="str" cm="1">
        <f t="array" ref="M459">INDEX(_xlfn._xlws.FILTER('4.P G-WM'!$H$1:$H$107,('4.P G-WM'!$D$1:$D$107=(_xlfn._xlws.FILTER($E459:$H459,($E459:$H459&lt;&gt;"-")*($E459:$H459&lt;&gt;"_"))))*('4.P G-WM'!$E$1:$E$107=$J459)),1)</f>
        <v>Material: ( KSD3502 )
(30)KG/M&gt;Weight</v>
      </c>
      <c r="N459" s="257" t="str" cm="1">
        <f t="array" ref="N459">INDEX(_xlfn._xlws.FILTER('4.P G-WM'!$I$1:$I$107,('4.P G-WM'!$D$1:$D$107=(_xlfn._xlws.FILTER($E459:$H459,($E459:$H459&lt;&gt;"-")*($E459:$H459&lt;&gt;"_"))))*('4.P G-WM'!$E$1:$E$107=$J459)),1)</f>
        <v>TON</v>
      </c>
      <c r="O459" s="258"/>
      <c r="P459" s="259" t="str" cm="1">
        <f t="array" ref="P459">INDEX('3.S Family'!$L$1:$AH$200,MIN(IF(('3.S Family'!$L$1:$L$200=$P$457),ROW('3.S Family'!$L$1:$L$200))),MATCH($J459,'3.S Family'!$55:$55,0)-11)</f>
        <v>=WE*L*RSW</v>
      </c>
      <c r="Q459" s="260"/>
      <c r="R459" s="69"/>
    </row>
    <row r="460" spans="1:18" ht="30" customHeight="1" outlineLevel="1">
      <c r="A460" s="285"/>
      <c r="B460" s="36" t="b">
        <f t="shared" ref="B460:B463" si="91">IF(B$458=TRUE, TRUE, FALSE)</f>
        <v>0</v>
      </c>
      <c r="C460" s="251"/>
      <c r="D460" s="252"/>
      <c r="E460" s="253" t="str">
        <f t="shared" ref="E460:E462" si="92">$E$457</f>
        <v>ST-LG</v>
      </c>
      <c r="F460" s="314" t="s">
        <v>161</v>
      </c>
      <c r="G460" s="314" t="s">
        <v>161</v>
      </c>
      <c r="H460" s="314" t="s">
        <v>161</v>
      </c>
      <c r="I460" s="277"/>
      <c r="J460" s="278" t="str" cm="1">
        <f t="array" ref="J460">INDEX('4.P G-WM'!$E$1:$E$107,MATCH(_xlfn._xlws.FILTER(E460:H460,(E460:H460&lt;&gt;"-")*(E460:H460&lt;&gt;"_")),'4.P G-WM'!$D$1:$D$107,0)+1)</f>
        <v>Steel Erec.</v>
      </c>
      <c r="K460" s="257" t="str" cm="1">
        <f t="array" ref="K460">INDEX(_xlfn._xlws.FILTER('4.P G-WM'!$F$1:$F$107,('4.P G-WM'!$D$1:$D$107=(_xlfn._xlws.FILTER($E460:$H460,($E460:$H460&lt;&gt;"-")*($E460:$H460&lt;&gt;"_"))))*('4.P G-WM'!$E$1:$E$107=$J460)),1)</f>
        <v>S03AA084-00001</v>
      </c>
      <c r="L460" s="257" t="str" cm="1">
        <f t="array" ref="L460">INDEX(_xlfn._xlws.FILTER('4.P G-WM'!$G$1:$G$107,('4.P G-WM'!$D$1:$D$107=(_xlfn._xlws.FILTER($E460:$H460,($E460:$H460&lt;&gt;"-")*($E460:$H460&lt;&gt;"_"))))*('4.P G-WM'!$E$1:$E$107=$J460)),1)</f>
        <v xml:space="preserve">S03AA084-00001 Main Steel Structure Erection Work Shelter/Building Light Steel        </v>
      </c>
      <c r="M460" s="257" cm="1">
        <f t="array" ref="M460">INDEX(_xlfn._xlws.FILTER('4.P G-WM'!$H$1:$H$107,('4.P G-WM'!$D$1:$D$107=(_xlfn._xlws.FILTER($E460:$H460,($E460:$H460&lt;&gt;"-")*($E460:$H460&lt;&gt;"_"))))*('4.P G-WM'!$E$1:$E$107=$J460)),1)</f>
        <v>0</v>
      </c>
      <c r="N460" s="257" t="str" cm="1">
        <f t="array" ref="N460">INDEX(_xlfn._xlws.FILTER('4.P G-WM'!$I$1:$I$107,('4.P G-WM'!$D$1:$D$107=(_xlfn._xlws.FILTER($E460:$H460,($E460:$H460&lt;&gt;"-")*($E460:$H460&lt;&gt;"_"))))*('4.P G-WM'!$E$1:$E$107=$J460)),1)</f>
        <v>TON</v>
      </c>
      <c r="O460" s="258"/>
      <c r="P460" s="259" t="str" cm="1">
        <f t="array" ref="P460">INDEX('3.S Family'!$L$1:$AH$200,MIN(IF(('3.S Family'!$L$1:$L$200=$P$457),ROW('3.S Family'!$L$1:$L$200))),MATCH($J460,'3.S Family'!$55:$55,0)-11)</f>
        <v>=WE*L*RSW</v>
      </c>
      <c r="Q460" s="260"/>
      <c r="R460" s="69"/>
    </row>
    <row r="461" spans="1:18" ht="30" customHeight="1" outlineLevel="1">
      <c r="A461" s="285"/>
      <c r="B461" s="36" t="b">
        <f t="shared" si="91"/>
        <v>0</v>
      </c>
      <c r="C461" s="251"/>
      <c r="D461" s="252"/>
      <c r="E461" s="253" t="str">
        <f t="shared" si="92"/>
        <v>ST-LG</v>
      </c>
      <c r="F461" s="314" t="s">
        <v>161</v>
      </c>
      <c r="G461" s="314" t="s">
        <v>161</v>
      </c>
      <c r="H461" s="314" t="s">
        <v>161</v>
      </c>
      <c r="I461" s="277"/>
      <c r="J461" s="278" t="str" cm="1">
        <f t="array" ref="J461">INDEX('4.P G-WM'!$E$1:$E$107,MATCH(_xlfn._xlws.FILTER(E461:H461,(E461:H461&lt;&gt;"-")*(E461:H461&lt;&gt;"_")),'4.P G-WM'!$D$1:$D$107,0)+2)</f>
        <v>Plates</v>
      </c>
      <c r="K461" s="257" t="str" cm="1">
        <f t="array" ref="K461">INDEX(_xlfn._xlws.FILTER('4.P G-WM'!$F$1:$F$107,('4.P G-WM'!$D$1:$D$107=(_xlfn._xlws.FILTER($E461:$H461,($E461:$H461&lt;&gt;"-")*($E461:$H461&lt;&gt;"_"))))*('4.P G-WM'!$E$1:$E$107=$J461)),1)</f>
        <v>S01AA009-00001</v>
      </c>
      <c r="L461" s="257" t="str" cm="1">
        <f t="array" ref="L461">INDEX(_xlfn._xlws.FILTER('4.P G-WM'!$G$1:$G$107,('4.P G-WM'!$D$1:$D$107=(_xlfn._xlws.FILTER($E461:$H461,($E461:$H461&lt;&gt;"-")*($E461:$H461&lt;&gt;"_"))))*('4.P G-WM'!$E$1:$E$107=$J461)),1)</f>
        <v xml:space="preserve">S01AA009-00001 Main Steel Structure Fabrication Work Shelter/Building Plates - Gusset, Stiffener, ETC        </v>
      </c>
      <c r="M461" s="257" cm="1">
        <f t="array" ref="M461">INDEX(_xlfn._xlws.FILTER('4.P G-WM'!$H$1:$H$107,('4.P G-WM'!$D$1:$D$107=(_xlfn._xlws.FILTER($E461:$H461,($E461:$H461&lt;&gt;"-")*($E461:$H461&lt;&gt;"_"))))*('4.P G-WM'!$E$1:$E$107=$J461)),1)</f>
        <v>0</v>
      </c>
      <c r="N461" s="257" t="str" cm="1">
        <f t="array" ref="N461">INDEX(_xlfn._xlws.FILTER('4.P G-WM'!$I$1:$I$107,('4.P G-WM'!$D$1:$D$107=(_xlfn._xlws.FILTER($E461:$H461,($E461:$H461&lt;&gt;"-")*($E461:$H461&lt;&gt;"_"))))*('4.P G-WM'!$E$1:$E$107=$J461)),1)</f>
        <v>TON</v>
      </c>
      <c r="O461" s="258"/>
      <c r="P461" s="259" t="str" cm="1">
        <f t="array" ref="P461">INDEX('3.S Family'!$L$1:$AH$200,MIN(IF(('3.S Family'!$L$1:$L$200=$P$457),ROW('3.S Family'!$L$1:$L$200))),MATCH($J461,'3.S Family'!$55:$55,0)-11)</f>
        <v xml:space="preserve">=WE*L*RP </v>
      </c>
      <c r="Q461" s="260"/>
      <c r="R461" s="69"/>
    </row>
    <row r="462" spans="1:18" ht="30" customHeight="1" outlineLevel="1">
      <c r="A462" s="285"/>
      <c r="B462" s="36" t="b">
        <f t="shared" si="91"/>
        <v>0</v>
      </c>
      <c r="C462" s="251"/>
      <c r="D462" s="252"/>
      <c r="E462" s="253" t="str">
        <f t="shared" si="92"/>
        <v>ST-LG</v>
      </c>
      <c r="F462" s="314" t="s">
        <v>161</v>
      </c>
      <c r="G462" s="314" t="s">
        <v>161</v>
      </c>
      <c r="H462" s="314" t="s">
        <v>161</v>
      </c>
      <c r="I462" s="277"/>
      <c r="J462" s="278" t="str" cm="1">
        <f t="array" ref="J462">INDEX('4.P G-WM'!$E$1:$E$107,MATCH(_xlfn._xlws.FILTER(E462:H462,(E462:H462&lt;&gt;"-")*(E462:H462&lt;&gt;"_")),'4.P G-WM'!$D$1:$D$107,0)+3)</f>
        <v>Bolt</v>
      </c>
      <c r="K462" s="257" t="str" cm="1">
        <f t="array" ref="K462">INDEX(_xlfn._xlws.FILTER('4.P G-WM'!$F$1:$F$107,('4.P G-WM'!$D$1:$D$107=(_xlfn._xlws.FILTER($E462:$H462,($E462:$H462&lt;&gt;"-")*($E462:$H462&lt;&gt;"_"))))*('4.P G-WM'!$E$1:$E$107=$J462)),1)</f>
        <v>S01AA011-00001</v>
      </c>
      <c r="L462" s="257" t="str" cm="1">
        <f t="array" ref="L462">INDEX(_xlfn._xlws.FILTER('4.P G-WM'!$G$1:$G$107,('4.P G-WM'!$D$1:$D$107=(_xlfn._xlws.FILTER($E462:$H462,($E462:$H462&lt;&gt;"-")*($E462:$H462&lt;&gt;"_"))))*('4.P G-WM'!$E$1:$E$107=$J462)),1)</f>
        <v xml:space="preserve">S01AA011-00001 Main Steel Structure Fabrication Work Shelter/Building High Strength Bolts&amp;Nuts        </v>
      </c>
      <c r="M462" s="257" cm="1">
        <f t="array" ref="M462">INDEX(_xlfn._xlws.FILTER('4.P G-WM'!$H$1:$H$107,('4.P G-WM'!$D$1:$D$107=(_xlfn._xlws.FILTER($E462:$H462,($E462:$H462&lt;&gt;"-")*($E462:$H462&lt;&gt;"_"))))*('4.P G-WM'!$E$1:$E$107=$J462)),1)</f>
        <v>0</v>
      </c>
      <c r="N462" s="257" t="str" cm="1">
        <f t="array" ref="N462">INDEX(_xlfn._xlws.FILTER('4.P G-WM'!$I$1:$I$107,('4.P G-WM'!$D$1:$D$107=(_xlfn._xlws.FILTER($E462:$H462,($E462:$H462&lt;&gt;"-")*($E462:$H462&lt;&gt;"_"))))*('4.P G-WM'!$E$1:$E$107=$J462)),1)</f>
        <v>TON</v>
      </c>
      <c r="O462" s="258"/>
      <c r="P462" s="259" t="str" cm="1">
        <f t="array" ref="P462">INDEX('3.S Family'!$L$1:$AH$200,MIN(IF(('3.S Family'!$L$1:$L$200=$P$457),ROW('3.S Family'!$L$1:$L$200))),MATCH($J462,'3.S Family'!$55:$55,0)-11)</f>
        <v>=WE*L*RHB</v>
      </c>
      <c r="Q462" s="260"/>
      <c r="R462" s="69"/>
    </row>
    <row r="463" spans="1:18" ht="30" customHeight="1" outlineLevel="1">
      <c r="A463" s="285"/>
      <c r="B463" s="36" t="b">
        <f t="shared" si="91"/>
        <v>0</v>
      </c>
      <c r="C463" s="281"/>
      <c r="D463" s="262"/>
      <c r="E463" s="320" t="s">
        <v>161</v>
      </c>
      <c r="F463" s="314" t="s">
        <v>161</v>
      </c>
      <c r="G463" s="314" t="s">
        <v>161</v>
      </c>
      <c r="H463" s="314" t="s">
        <v>161</v>
      </c>
      <c r="I463" s="288" t="str">
        <f>$I$457</f>
        <v>Steel Painting</v>
      </c>
      <c r="J463" s="322" t="s">
        <v>717</v>
      </c>
      <c r="K463" s="257" t="str">
        <f>LEFT(L463,14)</f>
        <v>S41AA051-00001</v>
      </c>
      <c r="L463" s="257" t="str" cm="1">
        <f t="array" ref="L463">INDEX(_xlfn._xlws.FILTER('4.P S-WM'!G:G,('4.P S-WM'!$E:$E=$J463)*('4.P S-WM'!$E:$E=$J463)),1)</f>
        <v xml:space="preserve">S41AA051-00001 Steel Structure Paint Work Shelter/Building for Non-Fireproofed Steel Surface        </v>
      </c>
      <c r="M463" s="257" cm="1">
        <f t="array" ref="M463">INDEX(_xlfn._xlws.FILTER('4.P S-WM'!H:H,('4.P S-WM'!$E:$E=$J463)*('4.P S-WM'!$E:$E=$J463)),1)</f>
        <v>0</v>
      </c>
      <c r="N463" s="257" t="str" cm="1">
        <f t="array" ref="N463">INDEX(_xlfn._xlws.FILTER('4.P S-WM'!I:I,('4.P S-WM'!$E:$E=$J463)*('4.P S-WM'!$E:$E=$J463)),1)</f>
        <v>M2</v>
      </c>
      <c r="O463" s="258"/>
      <c r="P463" s="259" t="str" cm="1">
        <f t="array" ref="P463">INDEX('3.S Family'!$L$1:$AH$200,MIN(IF(('3.S Family'!$L$1:$L$200=$P$457),ROW('3.S Family'!$L$1:$L$200))),MATCH($I463,'3.S Family'!$55:$55,0)-11)</f>
        <v>=P*L*RSP</v>
      </c>
      <c r="Q463" s="260"/>
      <c r="R463" s="69"/>
    </row>
    <row r="464" spans="1:18" ht="30" customHeight="1">
      <c r="A464" s="218" t="s">
        <v>762</v>
      </c>
      <c r="B464" s="218" t="s">
        <v>762</v>
      </c>
      <c r="C464" s="236">
        <v>7.7</v>
      </c>
      <c r="D464" s="267" t="str">
        <f>VLOOKUP($C464,'3.S Family'!$D$7:$L$96,2,FALSE)</f>
        <v>H_SB_AR S02_St Beam-EL</v>
      </c>
      <c r="E464" s="271"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2"/>
      <c r="L464" s="273" t="str">
        <f t="shared" ref="L464" si="93">_xlfn.TEXTJOIN(",     ", TRUE, E464:I464)</f>
        <v>ST-EL,     -,     -,     -,     Steel Painting</v>
      </c>
      <c r="M464" s="92"/>
      <c r="N464" s="92"/>
      <c r="O464" s="274"/>
      <c r="P464" s="92" t="str">
        <f>VLOOKUP($C464,'3.S Family'!$D$7:$L$96,9,FALSE)</f>
        <v>Q7.7</v>
      </c>
      <c r="Q464" s="275"/>
      <c r="R464" s="69"/>
    </row>
    <row r="465" spans="1:18" ht="30" customHeight="1">
      <c r="A465" s="242" t="b">
        <v>0</v>
      </c>
      <c r="B465" s="242" t="b">
        <f>IF(A465=TRUE, TRUE, FALSE)</f>
        <v>0</v>
      </c>
      <c r="C465" s="230"/>
      <c r="D465" s="263" t="s">
        <v>870</v>
      </c>
      <c r="E465" s="244"/>
      <c r="F465" s="245"/>
      <c r="G465" s="245"/>
      <c r="H465" s="245"/>
      <c r="I465" s="246"/>
      <c r="J465" s="244"/>
      <c r="K465" s="247"/>
      <c r="L465" s="248"/>
      <c r="M465" s="245"/>
      <c r="N465" s="245"/>
      <c r="O465" s="249"/>
      <c r="P465" s="245"/>
      <c r="Q465" s="250"/>
      <c r="R465" s="69"/>
    </row>
    <row r="466" spans="1:18" ht="30" customHeight="1" outlineLevel="1">
      <c r="A466" s="285"/>
      <c r="B466" s="36" t="b">
        <f>IF(B$465=TRUE, TRUE, FALSE)</f>
        <v>0</v>
      </c>
      <c r="C466" s="251"/>
      <c r="D466" s="252"/>
      <c r="E466" s="253" t="str">
        <f>$E$464</f>
        <v>ST-EL</v>
      </c>
      <c r="F466" s="314" t="s">
        <v>161</v>
      </c>
      <c r="G466" s="314" t="s">
        <v>161</v>
      </c>
      <c r="H466" s="314" t="s">
        <v>161</v>
      </c>
      <c r="I466" s="277"/>
      <c r="J466" s="278" t="str" cm="1">
        <f t="array" ref="J466">INDEX('4.P G-WM'!$E$1:$E$107,MATCH(_xlfn._xlws.FILTER(E466:H466,(E466:H466&lt;&gt;"-")*(E466:H466&lt;&gt;"_")),'4.P G-WM'!$D$1:$D$107,0)+0)</f>
        <v>Steel Fabr.</v>
      </c>
      <c r="K466" s="257" t="str" cm="1">
        <f t="array" ref="K466">INDEX(_xlfn._xlws.FILTER('4.P G-WM'!$F$1:$F$107,('4.P G-WM'!$D$1:$D$107=(_xlfn._xlws.FILTER($E466:$H466,($E466:$H466&lt;&gt;"-")*($E466:$H466&lt;&gt;"_"))))*('4.P G-WM'!$E$1:$E$107=$J466)),1)</f>
        <v>S01AA075-00001</v>
      </c>
      <c r="L466" s="257" t="str" cm="1">
        <f t="array" ref="L466">INDEX(_xlfn._xlws.FILTER('4.P G-WM'!$G$1:$G$107,('4.P G-WM'!$D$1:$D$107=(_xlfn._xlws.FILTER($E466:$H466,($E466:$H466&lt;&gt;"-")*($E466:$H466&lt;&gt;"_"))))*('4.P G-WM'!$E$1:$E$107=$J466)),1)</f>
        <v xml:space="preserve">S01AA075-00001 Main Steel Structure Fabrication Work Shelter/Building Extra Light Steel - Standard        </v>
      </c>
      <c r="M466" s="257" t="str" cm="1">
        <f t="array" ref="M466">INDEX(_xlfn._xlws.FILTER('4.P G-WM'!$H$1:$H$107,('4.P G-WM'!$D$1:$D$107=(_xlfn._xlws.FILTER($E466:$H466,($E466:$H466&lt;&gt;"-")*($E466:$H466&lt;&gt;"_"))))*('4.P G-WM'!$E$1:$E$107=$J466)),1)</f>
        <v>Material: ( KSD3502 )
( 10  )KG/M&gt;Weight</v>
      </c>
      <c r="N466" s="257" t="str" cm="1">
        <f t="array" ref="N466">INDEX(_xlfn._xlws.FILTER('4.P G-WM'!$I$1:$I$107,('4.P G-WM'!$D$1:$D$107=(_xlfn._xlws.FILTER($E466:$H466,($E466:$H466&lt;&gt;"-")*($E466:$H466&lt;&gt;"_"))))*('4.P G-WM'!$E$1:$E$107=$J466)),1)</f>
        <v>TON</v>
      </c>
      <c r="O466" s="258"/>
      <c r="P466" s="259" t="str" cm="1">
        <f t="array" ref="P466">INDEX('3.S Family'!$L$1:$AH$200,MIN(IF(('3.S Family'!$L$1:$L$200=$P$464),ROW('3.S Family'!$L$1:$L$200))),MATCH($J466,'3.S Family'!$55:$55,0)-11)</f>
        <v>=WE*L*RSW</v>
      </c>
      <c r="Q466" s="260"/>
      <c r="R466" s="69"/>
    </row>
    <row r="467" spans="1:18" ht="30" customHeight="1" outlineLevel="1">
      <c r="A467" s="285"/>
      <c r="B467" s="36" t="b">
        <f t="shared" ref="B467:B470" si="94">IF(B$465=TRUE, TRUE, FALSE)</f>
        <v>0</v>
      </c>
      <c r="C467" s="251"/>
      <c r="D467" s="252"/>
      <c r="E467" s="253" t="str">
        <f t="shared" ref="E467:E469" si="95">$E$464</f>
        <v>ST-EL</v>
      </c>
      <c r="F467" s="314" t="s">
        <v>161</v>
      </c>
      <c r="G467" s="314" t="s">
        <v>161</v>
      </c>
      <c r="H467" s="314" t="s">
        <v>161</v>
      </c>
      <c r="I467" s="277"/>
      <c r="J467" s="278" t="str" cm="1">
        <f t="array" ref="J467">INDEX('4.P G-WM'!$E$1:$E$107,MATCH(_xlfn._xlws.FILTER(E467:H467,(E467:H467&lt;&gt;"-")*(E467:H467&lt;&gt;"_")),'4.P G-WM'!$D$1:$D$107,0)+1)</f>
        <v>Steel Erec.</v>
      </c>
      <c r="K467" s="257" t="str" cm="1">
        <f t="array" ref="K467">INDEX(_xlfn._xlws.FILTER('4.P G-WM'!$F$1:$F$107,('4.P G-WM'!$D$1:$D$107=(_xlfn._xlws.FILTER($E467:$H467,($E467:$H467&lt;&gt;"-")*($E467:$H467&lt;&gt;"_"))))*('4.P G-WM'!$E$1:$E$107=$J467)),1)</f>
        <v>S03AA085-00001</v>
      </c>
      <c r="L467" s="257" t="str" cm="1">
        <f t="array" ref="L467">INDEX(_xlfn._xlws.FILTER('4.P G-WM'!$G$1:$G$107,('4.P G-WM'!$D$1:$D$107=(_xlfn._xlws.FILTER($E467:$H467,($E467:$H467&lt;&gt;"-")*($E467:$H467&lt;&gt;"_"))))*('4.P G-WM'!$E$1:$E$107=$J467)),1)</f>
        <v xml:space="preserve">S03AA085-00001 Main Steel Structure Erection Work Shelter/Building Extra Light Steel        </v>
      </c>
      <c r="M467" s="257" cm="1">
        <f t="array" ref="M467">INDEX(_xlfn._xlws.FILTER('4.P G-WM'!$H$1:$H$107,('4.P G-WM'!$D$1:$D$107=(_xlfn._xlws.FILTER($E467:$H467,($E467:$H467&lt;&gt;"-")*($E467:$H467&lt;&gt;"_"))))*('4.P G-WM'!$E$1:$E$107=$J467)),1)</f>
        <v>0</v>
      </c>
      <c r="N467" s="257" t="str" cm="1">
        <f t="array" ref="N467">INDEX(_xlfn._xlws.FILTER('4.P G-WM'!$I$1:$I$107,('4.P G-WM'!$D$1:$D$107=(_xlfn._xlws.FILTER($E467:$H467,($E467:$H467&lt;&gt;"-")*($E467:$H467&lt;&gt;"_"))))*('4.P G-WM'!$E$1:$E$107=$J467)),1)</f>
        <v>TON</v>
      </c>
      <c r="O467" s="258"/>
      <c r="P467" s="259" t="str" cm="1">
        <f t="array" ref="P467">INDEX('3.S Family'!$L$1:$AH$200,MIN(IF(('3.S Family'!$L$1:$L$200=$P$464),ROW('3.S Family'!$L$1:$L$200))),MATCH($J467,'3.S Family'!$55:$55,0)-11)</f>
        <v>=WE*L*RSW</v>
      </c>
      <c r="Q467" s="260"/>
      <c r="R467" s="69"/>
    </row>
    <row r="468" spans="1:18" ht="30" customHeight="1" outlineLevel="1">
      <c r="A468" s="285"/>
      <c r="B468" s="36" t="b">
        <f t="shared" si="94"/>
        <v>0</v>
      </c>
      <c r="C468" s="251"/>
      <c r="D468" s="252"/>
      <c r="E468" s="253" t="str">
        <f t="shared" si="95"/>
        <v>ST-EL</v>
      </c>
      <c r="F468" s="314" t="s">
        <v>161</v>
      </c>
      <c r="G468" s="314" t="s">
        <v>161</v>
      </c>
      <c r="H468" s="314" t="s">
        <v>161</v>
      </c>
      <c r="I468" s="277"/>
      <c r="J468" s="278" t="str" cm="1">
        <f t="array" ref="J468">INDEX('4.P G-WM'!$E$1:$E$107,MATCH(_xlfn._xlws.FILTER(E468:H468,(E468:H468&lt;&gt;"-")*(E468:H468&lt;&gt;"_")),'4.P G-WM'!$D$1:$D$107,0)+2)</f>
        <v>Plates</v>
      </c>
      <c r="K468" s="257" t="str" cm="1">
        <f t="array" ref="K468">INDEX(_xlfn._xlws.FILTER('4.P G-WM'!$F$1:$F$107,('4.P G-WM'!$D$1:$D$107=(_xlfn._xlws.FILTER($E468:$H468,($E468:$H468&lt;&gt;"-")*($E468:$H468&lt;&gt;"_"))))*('4.P G-WM'!$E$1:$E$107=$J468)),1)</f>
        <v>S01AA009-00001</v>
      </c>
      <c r="L468" s="257" t="str" cm="1">
        <f t="array" ref="L468">INDEX(_xlfn._xlws.FILTER('4.P G-WM'!$G$1:$G$107,('4.P G-WM'!$D$1:$D$107=(_xlfn._xlws.FILTER($E468:$H468,($E468:$H468&lt;&gt;"-")*($E468:$H468&lt;&gt;"_"))))*('4.P G-WM'!$E$1:$E$107=$J468)),1)</f>
        <v xml:space="preserve">S01AA009-00001 Main Steel Structure Fabrication Work Shelter/Building Plates - Gusset, Stiffener, ETC        </v>
      </c>
      <c r="M468" s="257" cm="1">
        <f t="array" ref="M468">INDEX(_xlfn._xlws.FILTER('4.P G-WM'!$H$1:$H$107,('4.P G-WM'!$D$1:$D$107=(_xlfn._xlws.FILTER($E468:$H468,($E468:$H468&lt;&gt;"-")*($E468:$H468&lt;&gt;"_"))))*('4.P G-WM'!$E$1:$E$107=$J468)),1)</f>
        <v>0</v>
      </c>
      <c r="N468" s="257" t="str" cm="1">
        <f t="array" ref="N468">INDEX(_xlfn._xlws.FILTER('4.P G-WM'!$I$1:$I$107,('4.P G-WM'!$D$1:$D$107=(_xlfn._xlws.FILTER($E468:$H468,($E468:$H468&lt;&gt;"-")*($E468:$H468&lt;&gt;"_"))))*('4.P G-WM'!$E$1:$E$107=$J468)),1)</f>
        <v>TON</v>
      </c>
      <c r="O468" s="258"/>
      <c r="P468" s="259" t="str" cm="1">
        <f t="array" ref="P468">INDEX('3.S Family'!$L$1:$AH$200,MIN(IF(('3.S Family'!$L$1:$L$200=$P$464),ROW('3.S Family'!$L$1:$L$200))),MATCH($J468,'3.S Family'!$55:$55,0)-11)</f>
        <v xml:space="preserve">=WE*L*RP </v>
      </c>
      <c r="Q468" s="260"/>
      <c r="R468" s="69"/>
    </row>
    <row r="469" spans="1:18" ht="30" customHeight="1" outlineLevel="1">
      <c r="A469" s="285"/>
      <c r="B469" s="36" t="b">
        <f t="shared" si="94"/>
        <v>0</v>
      </c>
      <c r="C469" s="251"/>
      <c r="D469" s="252"/>
      <c r="E469" s="253" t="str">
        <f t="shared" si="95"/>
        <v>ST-EL</v>
      </c>
      <c r="F469" s="314" t="s">
        <v>161</v>
      </c>
      <c r="G469" s="314" t="s">
        <v>161</v>
      </c>
      <c r="H469" s="314" t="s">
        <v>161</v>
      </c>
      <c r="I469" s="277"/>
      <c r="J469" s="278" t="str" cm="1">
        <f t="array" ref="J469">INDEX('4.P G-WM'!$E$1:$E$107,MATCH(_xlfn._xlws.FILTER(E469:H469,(E469:H469&lt;&gt;"-")*(E469:H469&lt;&gt;"_")),'4.P G-WM'!$D$1:$D$107,0)+3)</f>
        <v>Bolt</v>
      </c>
      <c r="K469" s="257" t="str" cm="1">
        <f t="array" ref="K469">INDEX(_xlfn._xlws.FILTER('4.P G-WM'!$F$1:$F$107,('4.P G-WM'!$D$1:$D$107=(_xlfn._xlws.FILTER($E469:$H469,($E469:$H469&lt;&gt;"-")*($E469:$H469&lt;&gt;"_"))))*('4.P G-WM'!$E$1:$E$107=$J469)),1)</f>
        <v>S01AA011-00001</v>
      </c>
      <c r="L469" s="257" t="str" cm="1">
        <f t="array" ref="L469">INDEX(_xlfn._xlws.FILTER('4.P G-WM'!$G$1:$G$107,('4.P G-WM'!$D$1:$D$107=(_xlfn._xlws.FILTER($E469:$H469,($E469:$H469&lt;&gt;"-")*($E469:$H469&lt;&gt;"_"))))*('4.P G-WM'!$E$1:$E$107=$J469)),1)</f>
        <v xml:space="preserve">S01AA011-00001 Main Steel Structure Fabrication Work Shelter/Building High Strength Bolts&amp;Nuts        </v>
      </c>
      <c r="M469" s="257" cm="1">
        <f t="array" ref="M469">INDEX(_xlfn._xlws.FILTER('4.P G-WM'!$H$1:$H$107,('4.P G-WM'!$D$1:$D$107=(_xlfn._xlws.FILTER($E469:$H469,($E469:$H469&lt;&gt;"-")*($E469:$H469&lt;&gt;"_"))))*('4.P G-WM'!$E$1:$E$107=$J469)),1)</f>
        <v>0</v>
      </c>
      <c r="N469" s="257" t="str" cm="1">
        <f t="array" ref="N469">INDEX(_xlfn._xlws.FILTER('4.P G-WM'!$I$1:$I$107,('4.P G-WM'!$D$1:$D$107=(_xlfn._xlws.FILTER($E469:$H469,($E469:$H469&lt;&gt;"-")*($E469:$H469&lt;&gt;"_"))))*('4.P G-WM'!$E$1:$E$107=$J469)),1)</f>
        <v>TON</v>
      </c>
      <c r="O469" s="258"/>
      <c r="P469" s="259" t="str" cm="1">
        <f t="array" ref="P469">INDEX('3.S Family'!$L$1:$AH$200,MIN(IF(('3.S Family'!$L$1:$L$200=$P$464),ROW('3.S Family'!$L$1:$L$200))),MATCH($J469,'3.S Family'!$55:$55,0)-11)</f>
        <v>=WE*L*RHB</v>
      </c>
      <c r="Q469" s="260"/>
      <c r="R469" s="69"/>
    </row>
    <row r="470" spans="1:18" ht="30" customHeight="1" outlineLevel="1">
      <c r="A470" s="285"/>
      <c r="B470" s="36" t="b">
        <f t="shared" si="94"/>
        <v>0</v>
      </c>
      <c r="C470" s="281"/>
      <c r="D470" s="262"/>
      <c r="E470" s="320" t="s">
        <v>161</v>
      </c>
      <c r="F470" s="314" t="s">
        <v>161</v>
      </c>
      <c r="G470" s="314" t="s">
        <v>161</v>
      </c>
      <c r="H470" s="314" t="s">
        <v>161</v>
      </c>
      <c r="I470" s="288" t="str">
        <f>$I$464</f>
        <v>Steel Painting</v>
      </c>
      <c r="J470" s="322" t="s">
        <v>717</v>
      </c>
      <c r="K470" s="257" t="str">
        <f>LEFT(L470,14)</f>
        <v>S41AA051-00001</v>
      </c>
      <c r="L470" s="257" t="str" cm="1">
        <f t="array" ref="L470">INDEX(_xlfn._xlws.FILTER('4.P S-WM'!G:G,('4.P S-WM'!$E:$E=$J470)*('4.P S-WM'!$E:$E=$J470)),1)</f>
        <v xml:space="preserve">S41AA051-00001 Steel Structure Paint Work Shelter/Building for Non-Fireproofed Steel Surface        </v>
      </c>
      <c r="M470" s="257" cm="1">
        <f t="array" ref="M470">INDEX(_xlfn._xlws.FILTER('4.P S-WM'!H:H,('4.P S-WM'!$E:$E=$J470)*('4.P S-WM'!$E:$E=$J470)),1)</f>
        <v>0</v>
      </c>
      <c r="N470" s="257" t="str" cm="1">
        <f t="array" ref="N470">INDEX(_xlfn._xlws.FILTER('4.P S-WM'!I:I,('4.P S-WM'!$E:$E=$J470)*('4.P S-WM'!$E:$E=$J470)),1)</f>
        <v>M2</v>
      </c>
      <c r="O470" s="258"/>
      <c r="P470" s="259" t="str" cm="1">
        <f t="array" ref="P470">INDEX('3.S Family'!$L$1:$AH$200,MIN(IF(('3.S Family'!$L$1:$L$200=$P$464),ROW('3.S Family'!$L$1:$L$200))),MATCH($I470,'3.S Family'!$55:$55,0)-11)</f>
        <v>=P*L*RSP</v>
      </c>
      <c r="Q470" s="260"/>
      <c r="R470" s="69"/>
    </row>
    <row r="471" spans="1:18" ht="30" customHeight="1">
      <c r="A471" s="218" t="s">
        <v>762</v>
      </c>
      <c r="B471" s="218" t="s">
        <v>762</v>
      </c>
      <c r="C471" s="236">
        <v>7.8</v>
      </c>
      <c r="D471" s="267" t="str">
        <f>VLOOKUP($C471,'3.S Family'!$D$7:$L$96,2,FALSE)</f>
        <v>H_SB_AR S02_St Beam-BH-EH</v>
      </c>
      <c r="E471" s="271"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2"/>
      <c r="L471" s="273" t="str">
        <f t="shared" ref="L471" si="96">_xlfn.TEXTJOIN(",     ", TRUE, E471:I471)</f>
        <v>ST-B-EH,     -,     -,     -,     Steel Painting</v>
      </c>
      <c r="M471" s="92"/>
      <c r="N471" s="92"/>
      <c r="O471" s="274"/>
      <c r="P471" s="92" t="str">
        <f>VLOOKUP($C471,'3.S Family'!$D$7:$L$96,9,FALSE)</f>
        <v>Q7.8</v>
      </c>
      <c r="Q471" s="275"/>
      <c r="R471" s="69"/>
    </row>
    <row r="472" spans="1:18" ht="30" customHeight="1">
      <c r="A472" s="242" t="b">
        <v>0</v>
      </c>
      <c r="B472" s="242" t="b">
        <f>IF(A472=TRUE, TRUE, FALSE)</f>
        <v>0</v>
      </c>
      <c r="C472" s="230"/>
      <c r="D472" s="263" t="s">
        <v>871</v>
      </c>
      <c r="E472" s="244"/>
      <c r="F472" s="245"/>
      <c r="G472" s="245"/>
      <c r="H472" s="245"/>
      <c r="I472" s="246"/>
      <c r="J472" s="244"/>
      <c r="K472" s="247"/>
      <c r="L472" s="248"/>
      <c r="M472" s="245"/>
      <c r="N472" s="245"/>
      <c r="O472" s="249"/>
      <c r="P472" s="245"/>
      <c r="Q472" s="250"/>
      <c r="R472" s="69"/>
    </row>
    <row r="473" spans="1:18" ht="30" customHeight="1" outlineLevel="1">
      <c r="A473" s="285"/>
      <c r="B473" s="36" t="b">
        <f>IF(B$472=TRUE, TRUE, FALSE)</f>
        <v>0</v>
      </c>
      <c r="C473" s="251"/>
      <c r="D473" s="252"/>
      <c r="E473" s="253" t="str">
        <f>$E$471</f>
        <v>ST-B-EH</v>
      </c>
      <c r="F473" s="314" t="s">
        <v>161</v>
      </c>
      <c r="G473" s="314" t="s">
        <v>161</v>
      </c>
      <c r="H473" s="314" t="s">
        <v>161</v>
      </c>
      <c r="I473" s="277"/>
      <c r="J473" s="278" t="str" cm="1">
        <f t="array" ref="J473">INDEX('4.P G-WM'!$E$1:$E$107,MATCH(_xlfn._xlws.FILTER(E473:H473,(E473:H473&lt;&gt;"-")*(E473:H473&lt;&gt;"_")),'4.P G-WM'!$D$1:$D$107,0)+0)</f>
        <v>Steel Fabr.</v>
      </c>
      <c r="K473" s="257" t="str" cm="1">
        <f t="array" ref="K473">INDEX(_xlfn._xlws.FILTER('4.P G-WM'!$F$1:$F$107,('4.P G-WM'!$D$1:$D$107=(_xlfn._xlws.FILTER($E473:$H473,($E473:$H473&lt;&gt;"-")*($E473:$H473&lt;&gt;"_"))))*('4.P G-WM'!$E$1:$E$107=$J473)),1)</f>
        <v>S01AA076-00001</v>
      </c>
      <c r="L473" s="257" t="str" cm="1">
        <f t="array" ref="L473">INDEX(_xlfn._xlws.FILTER('4.P G-WM'!$G$1:$G$107,('4.P G-WM'!$D$1:$D$107=(_xlfn._xlws.FILTER($E473:$H473,($E473:$H473&lt;&gt;"-")*($E473:$H473&lt;&gt;"_"))))*('4.P G-WM'!$E$1:$E$107=$J473)),1)</f>
        <v xml:space="preserve">S01AA076-00001 Main Steel Structure Fabrication Work Shelter/Building Extra Heavy Steel - Built up        </v>
      </c>
      <c r="M473" s="257" t="str" cm="1">
        <f t="array" ref="M473">INDEX(_xlfn._xlws.FILTER('4.P G-WM'!$H$1:$H$107,('4.P G-WM'!$D$1:$D$107=(_xlfn._xlws.FILTER($E473:$H473,($E473:$H473&lt;&gt;"-")*($E473:$H473&lt;&gt;"_"))))*('4.P G-WM'!$E$1:$E$107=$J473)),1)</f>
        <v>Material: ( KSD3502 )
Weight≥( 200 )KG/M</v>
      </c>
      <c r="N473" s="257" t="str" cm="1">
        <f t="array" ref="N473">INDEX(_xlfn._xlws.FILTER('4.P G-WM'!$I$1:$I$107,('4.P G-WM'!$D$1:$D$107=(_xlfn._xlws.FILTER($E473:$H473,($E473:$H473&lt;&gt;"-")*($E473:$H473&lt;&gt;"_"))))*('4.P G-WM'!$E$1:$E$107=$J473)),1)</f>
        <v>TON</v>
      </c>
      <c r="O473" s="258"/>
      <c r="P473" s="259" t="str" cm="1">
        <f t="array" ref="P473">INDEX('3.S Family'!$L$1:$AH$200,MIN(IF(('3.S Family'!$L$1:$L$200=$P$471),ROW('3.S Family'!$L$1:$L$200))),MATCH($J473,'3.S Family'!$55:$55,0)-11)</f>
        <v>=WE*L*RSW</v>
      </c>
      <c r="Q473" s="260"/>
      <c r="R473" s="69"/>
    </row>
    <row r="474" spans="1:18" ht="30" customHeight="1" outlineLevel="1">
      <c r="A474" s="285"/>
      <c r="B474" s="36" t="b">
        <f t="shared" ref="B474:B477" si="97">IF(B$472=TRUE, TRUE, FALSE)</f>
        <v>0</v>
      </c>
      <c r="C474" s="251"/>
      <c r="D474" s="252"/>
      <c r="E474" s="253" t="str">
        <f t="shared" ref="E474:E476" si="98">$E$471</f>
        <v>ST-B-EH</v>
      </c>
      <c r="F474" s="314" t="s">
        <v>161</v>
      </c>
      <c r="G474" s="314" t="s">
        <v>161</v>
      </c>
      <c r="H474" s="314" t="s">
        <v>161</v>
      </c>
      <c r="I474" s="277"/>
      <c r="J474" s="278" t="str" cm="1">
        <f t="array" ref="J474">INDEX('4.P G-WM'!$E$1:$E$107,MATCH(_xlfn._xlws.FILTER(E474:H474,(E474:H474&lt;&gt;"-")*(E474:H474&lt;&gt;"_")),'4.P G-WM'!$D$1:$D$107,0)+1)</f>
        <v>Steel Erec.</v>
      </c>
      <c r="K474" s="257" t="str" cm="1">
        <f t="array" ref="K474">INDEX(_xlfn._xlws.FILTER('4.P G-WM'!$F$1:$F$107,('4.P G-WM'!$D$1:$D$107=(_xlfn._xlws.FILTER($E474:$H474,($E474:$H474&lt;&gt;"-")*($E474:$H474&lt;&gt;"_"))))*('4.P G-WM'!$E$1:$E$107=$J474)),1)</f>
        <v>S03AA081-00001</v>
      </c>
      <c r="L474" s="257" t="str" cm="1">
        <f t="array" ref="L474">INDEX(_xlfn._xlws.FILTER('4.P G-WM'!$G$1:$G$107,('4.P G-WM'!$D$1:$D$107=(_xlfn._xlws.FILTER($E474:$H474,($E474:$H474&lt;&gt;"-")*($E474:$H474&lt;&gt;"_"))))*('4.P G-WM'!$E$1:$E$107=$J474)),1)</f>
        <v xml:space="preserve">S03AA081-00001 Main Steel Structure Erection Work Shelter/Building Extra Heavy Steel        </v>
      </c>
      <c r="M474" s="257" cm="1">
        <f t="array" ref="M474">INDEX(_xlfn._xlws.FILTER('4.P G-WM'!$H$1:$H$107,('4.P G-WM'!$D$1:$D$107=(_xlfn._xlws.FILTER($E474:$H474,($E474:$H474&lt;&gt;"-")*($E474:$H474&lt;&gt;"_"))))*('4.P G-WM'!$E$1:$E$107=$J474)),1)</f>
        <v>0</v>
      </c>
      <c r="N474" s="257" t="str" cm="1">
        <f t="array" ref="N474">INDEX(_xlfn._xlws.FILTER('4.P G-WM'!$I$1:$I$107,('4.P G-WM'!$D$1:$D$107=(_xlfn._xlws.FILTER($E474:$H474,($E474:$H474&lt;&gt;"-")*($E474:$H474&lt;&gt;"_"))))*('4.P G-WM'!$E$1:$E$107=$J474)),1)</f>
        <v>TON</v>
      </c>
      <c r="O474" s="258"/>
      <c r="P474" s="259" t="str" cm="1">
        <f t="array" ref="P474">INDEX('3.S Family'!$L$1:$AH$200,MIN(IF(('3.S Family'!$L$1:$L$200=$P$471),ROW('3.S Family'!$L$1:$L$200))),MATCH($J474,'3.S Family'!$55:$55,0)-11)</f>
        <v>=WE*L*RSW</v>
      </c>
      <c r="Q474" s="260"/>
      <c r="R474" s="69"/>
    </row>
    <row r="475" spans="1:18" ht="30" customHeight="1" outlineLevel="1">
      <c r="A475" s="285"/>
      <c r="B475" s="36" t="b">
        <f t="shared" si="97"/>
        <v>0</v>
      </c>
      <c r="C475" s="251"/>
      <c r="D475" s="252"/>
      <c r="E475" s="253" t="str">
        <f t="shared" si="98"/>
        <v>ST-B-EH</v>
      </c>
      <c r="F475" s="314" t="s">
        <v>161</v>
      </c>
      <c r="G475" s="314" t="s">
        <v>161</v>
      </c>
      <c r="H475" s="314" t="s">
        <v>161</v>
      </c>
      <c r="I475" s="277"/>
      <c r="J475" s="278" t="str" cm="1">
        <f t="array" ref="J475">INDEX('4.P G-WM'!$E$1:$E$107,MATCH(_xlfn._xlws.FILTER(E475:H475,(E475:H475&lt;&gt;"-")*(E475:H475&lt;&gt;"_")),'4.P G-WM'!$D$1:$D$107,0)+2)</f>
        <v>Plates</v>
      </c>
      <c r="K475" s="257" t="str" cm="1">
        <f t="array" ref="K475">INDEX(_xlfn._xlws.FILTER('4.P G-WM'!$F$1:$F$107,('4.P G-WM'!$D$1:$D$107=(_xlfn._xlws.FILTER($E475:$H475,($E475:$H475&lt;&gt;"-")*($E475:$H475&lt;&gt;"_"))))*('4.P G-WM'!$E$1:$E$107=$J475)),1)</f>
        <v>S01AA009-00001</v>
      </c>
      <c r="L475" s="257" t="str" cm="1">
        <f t="array" ref="L475">INDEX(_xlfn._xlws.FILTER('4.P G-WM'!$G$1:$G$107,('4.P G-WM'!$D$1:$D$107=(_xlfn._xlws.FILTER($E475:$H475,($E475:$H475&lt;&gt;"-")*($E475:$H475&lt;&gt;"_"))))*('4.P G-WM'!$E$1:$E$107=$J475)),1)</f>
        <v xml:space="preserve">S01AA009-00001 Main Steel Structure Fabrication Work Shelter/Building Plates - Gusset, Stiffener, ETC        </v>
      </c>
      <c r="M475" s="257" cm="1">
        <f t="array" ref="M475">INDEX(_xlfn._xlws.FILTER('4.P G-WM'!$H$1:$H$107,('4.P G-WM'!$D$1:$D$107=(_xlfn._xlws.FILTER($E475:$H475,($E475:$H475&lt;&gt;"-")*($E475:$H475&lt;&gt;"_"))))*('4.P G-WM'!$E$1:$E$107=$J475)),1)</f>
        <v>0</v>
      </c>
      <c r="N475" s="257" t="str" cm="1">
        <f t="array" ref="N475">INDEX(_xlfn._xlws.FILTER('4.P G-WM'!$I$1:$I$107,('4.P G-WM'!$D$1:$D$107=(_xlfn._xlws.FILTER($E475:$H475,($E475:$H475&lt;&gt;"-")*($E475:$H475&lt;&gt;"_"))))*('4.P G-WM'!$E$1:$E$107=$J475)),1)</f>
        <v>TON</v>
      </c>
      <c r="O475" s="258"/>
      <c r="P475" s="259" t="str" cm="1">
        <f t="array" ref="P475">INDEX('3.S Family'!$L$1:$AH$200,MIN(IF(('3.S Family'!$L$1:$L$200=$P$471),ROW('3.S Family'!$L$1:$L$200))),MATCH($J475,'3.S Family'!$55:$55,0)-11)</f>
        <v xml:space="preserve">=WE*L*RP </v>
      </c>
      <c r="Q475" s="260"/>
      <c r="R475" s="69"/>
    </row>
    <row r="476" spans="1:18" ht="30" customHeight="1" outlineLevel="1">
      <c r="A476" s="285"/>
      <c r="B476" s="36" t="b">
        <f t="shared" si="97"/>
        <v>0</v>
      </c>
      <c r="C476" s="251"/>
      <c r="D476" s="252"/>
      <c r="E476" s="253" t="str">
        <f t="shared" si="98"/>
        <v>ST-B-EH</v>
      </c>
      <c r="F476" s="314" t="s">
        <v>161</v>
      </c>
      <c r="G476" s="314" t="s">
        <v>161</v>
      </c>
      <c r="H476" s="314" t="s">
        <v>161</v>
      </c>
      <c r="I476" s="277"/>
      <c r="J476" s="278" t="str" cm="1">
        <f t="array" ref="J476">INDEX('4.P G-WM'!$E$1:$E$107,MATCH(_xlfn._xlws.FILTER(E476:H476,(E476:H476&lt;&gt;"-")*(E476:H476&lt;&gt;"_")),'4.P G-WM'!$D$1:$D$107,0)+3)</f>
        <v>Bolt</v>
      </c>
      <c r="K476" s="257" t="str" cm="1">
        <f t="array" ref="K476">INDEX(_xlfn._xlws.FILTER('4.P G-WM'!$F$1:$F$107,('4.P G-WM'!$D$1:$D$107=(_xlfn._xlws.FILTER($E476:$H476,($E476:$H476&lt;&gt;"-")*($E476:$H476&lt;&gt;"_"))))*('4.P G-WM'!$E$1:$E$107=$J476)),1)</f>
        <v>S01AA011-00001</v>
      </c>
      <c r="L476" s="257" t="str" cm="1">
        <f t="array" ref="L476">INDEX(_xlfn._xlws.FILTER('4.P G-WM'!$G$1:$G$107,('4.P G-WM'!$D$1:$D$107=(_xlfn._xlws.FILTER($E476:$H476,($E476:$H476&lt;&gt;"-")*($E476:$H476&lt;&gt;"_"))))*('4.P G-WM'!$E$1:$E$107=$J476)),1)</f>
        <v xml:space="preserve">S01AA011-00001 Main Steel Structure Fabrication Work Shelter/Building High Strength Bolts&amp;Nuts        </v>
      </c>
      <c r="M476" s="257" cm="1">
        <f t="array" ref="M476">INDEX(_xlfn._xlws.FILTER('4.P G-WM'!$H$1:$H$107,('4.P G-WM'!$D$1:$D$107=(_xlfn._xlws.FILTER($E476:$H476,($E476:$H476&lt;&gt;"-")*($E476:$H476&lt;&gt;"_"))))*('4.P G-WM'!$E$1:$E$107=$J476)),1)</f>
        <v>0</v>
      </c>
      <c r="N476" s="257" t="str" cm="1">
        <f t="array" ref="N476">INDEX(_xlfn._xlws.FILTER('4.P G-WM'!$I$1:$I$107,('4.P G-WM'!$D$1:$D$107=(_xlfn._xlws.FILTER($E476:$H476,($E476:$H476&lt;&gt;"-")*($E476:$H476&lt;&gt;"_"))))*('4.P G-WM'!$E$1:$E$107=$J476)),1)</f>
        <v>TON</v>
      </c>
      <c r="O476" s="258"/>
      <c r="P476" s="259" t="str" cm="1">
        <f t="array" ref="P476">INDEX('3.S Family'!$L$1:$AH$200,MIN(IF(('3.S Family'!$L$1:$L$200=$P$471),ROW('3.S Family'!$L$1:$L$200))),MATCH($J476,'3.S Family'!$55:$55,0)-11)</f>
        <v>=WE*L*RHB</v>
      </c>
      <c r="Q476" s="260"/>
      <c r="R476" s="69"/>
    </row>
    <row r="477" spans="1:18" ht="30" customHeight="1" outlineLevel="1">
      <c r="A477" s="285"/>
      <c r="B477" s="36" t="b">
        <f t="shared" si="97"/>
        <v>0</v>
      </c>
      <c r="C477" s="281"/>
      <c r="D477" s="262"/>
      <c r="E477" s="320" t="s">
        <v>161</v>
      </c>
      <c r="F477" s="314" t="s">
        <v>161</v>
      </c>
      <c r="G477" s="314" t="s">
        <v>161</v>
      </c>
      <c r="H477" s="314" t="s">
        <v>161</v>
      </c>
      <c r="I477" s="288" t="str">
        <f>$I$471</f>
        <v>Steel Painting</v>
      </c>
      <c r="J477" s="322" t="s">
        <v>717</v>
      </c>
      <c r="K477" s="257" t="str">
        <f>LEFT(L477,14)</f>
        <v>S41AA051-00001</v>
      </c>
      <c r="L477" s="257" t="str" cm="1">
        <f t="array" ref="L477">INDEX(_xlfn._xlws.FILTER('4.P S-WM'!G:G,('4.P S-WM'!$E:$E=$J477)*('4.P S-WM'!$E:$E=$J477)),1)</f>
        <v xml:space="preserve">S41AA051-00001 Steel Structure Paint Work Shelter/Building for Non-Fireproofed Steel Surface        </v>
      </c>
      <c r="M477" s="257" cm="1">
        <f t="array" ref="M477">INDEX(_xlfn._xlws.FILTER('4.P S-WM'!H:H,('4.P S-WM'!$E:$E=$J477)*('4.P S-WM'!$E:$E=$J477)),1)</f>
        <v>0</v>
      </c>
      <c r="N477" s="257" t="str" cm="1">
        <f t="array" ref="N477">INDEX(_xlfn._xlws.FILTER('4.P S-WM'!I:I,('4.P S-WM'!$E:$E=$J477)*('4.P S-WM'!$E:$E=$J477)),1)</f>
        <v>M2</v>
      </c>
      <c r="O477" s="258"/>
      <c r="P477" s="259" t="str" cm="1">
        <f t="array" ref="P477">INDEX('3.S Family'!$L$1:$AH$200,MIN(IF(('3.S Family'!$L$1:$L$200=$P$471),ROW('3.S Family'!$L$1:$L$200))),MATCH($I477,'3.S Family'!$55:$55,0)-11)</f>
        <v>=P*L*RSP</v>
      </c>
      <c r="Q477" s="260"/>
      <c r="R477" s="69"/>
    </row>
    <row r="478" spans="1:18" ht="30" customHeight="1">
      <c r="A478" s="218" t="s">
        <v>762</v>
      </c>
      <c r="B478" s="218" t="s">
        <v>762</v>
      </c>
      <c r="C478" s="236">
        <v>7.9</v>
      </c>
      <c r="D478" s="267" t="str">
        <f>VLOOKUP($C478,'3.S Family'!$D$7:$L$96,2,FALSE)</f>
        <v>H_SB_AR S02_St Beam-BH-HV</v>
      </c>
      <c r="E478" s="271"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2"/>
      <c r="L478" s="273" t="str">
        <f t="shared" ref="L478" si="99">_xlfn.TEXTJOIN(",     ", TRUE, E478:I478)</f>
        <v>ST-B-HV,     -,     -,     -,     Steel Painting</v>
      </c>
      <c r="M478" s="92"/>
      <c r="N478" s="92"/>
      <c r="O478" s="274"/>
      <c r="P478" s="92" t="str">
        <f>VLOOKUP($C478,'3.S Family'!$D$7:$L$96,9,FALSE)</f>
        <v>Q7.9</v>
      </c>
      <c r="Q478" s="275"/>
      <c r="R478" s="69"/>
    </row>
    <row r="479" spans="1:18" ht="30" customHeight="1">
      <c r="A479" s="242" t="b">
        <v>0</v>
      </c>
      <c r="B479" s="242" t="b">
        <f>IF(A479=TRUE, TRUE, FALSE)</f>
        <v>0</v>
      </c>
      <c r="C479" s="230"/>
      <c r="D479" s="263" t="s">
        <v>872</v>
      </c>
      <c r="E479" s="244"/>
      <c r="F479" s="245"/>
      <c r="G479" s="245"/>
      <c r="H479" s="245"/>
      <c r="I479" s="246"/>
      <c r="J479" s="244"/>
      <c r="K479" s="247"/>
      <c r="L479" s="248"/>
      <c r="M479" s="245"/>
      <c r="N479" s="245"/>
      <c r="O479" s="249"/>
      <c r="P479" s="245"/>
      <c r="Q479" s="250"/>
      <c r="R479" s="69"/>
    </row>
    <row r="480" spans="1:18" ht="30" customHeight="1" outlineLevel="1">
      <c r="A480" s="285"/>
      <c r="B480" s="36" t="b">
        <f>IF(B$479=TRUE, TRUE, FALSE)</f>
        <v>0</v>
      </c>
      <c r="C480" s="251"/>
      <c r="D480" s="252"/>
      <c r="E480" s="253" t="str">
        <f>$E$478</f>
        <v>ST-B-HV</v>
      </c>
      <c r="F480" s="314" t="s">
        <v>161</v>
      </c>
      <c r="G480" s="314" t="s">
        <v>161</v>
      </c>
      <c r="H480" s="314" t="s">
        <v>161</v>
      </c>
      <c r="I480" s="277"/>
      <c r="J480" s="278" t="str" cm="1">
        <f t="array" ref="J480">INDEX('4.P G-WM'!$E$1:$E$107,MATCH(_xlfn._xlws.FILTER(E480:H480,(E480:H480&lt;&gt;"-")*(E480:H480&lt;&gt;"_")),'4.P G-WM'!$D$1:$D$107,0)+0)</f>
        <v>Steel Fabr.</v>
      </c>
      <c r="K480" s="257" t="str" cm="1">
        <f t="array" ref="K480">INDEX(_xlfn._xlws.FILTER('4.P G-WM'!$F$1:$F$107,('4.P G-WM'!$D$1:$D$107=(_xlfn._xlws.FILTER($E480:$H480,($E480:$H480&lt;&gt;"-")*($E480:$H480&lt;&gt;"_"))))*('4.P G-WM'!$E$1:$E$107=$J480)),1)</f>
        <v>S01AA077-00001</v>
      </c>
      <c r="L480" s="257" t="str" cm="1">
        <f t="array" ref="L480">INDEX(_xlfn._xlws.FILTER('4.P G-WM'!$G$1:$G$107,('4.P G-WM'!$D$1:$D$107=(_xlfn._xlws.FILTER($E480:$H480,($E480:$H480&lt;&gt;"-")*($E480:$H480&lt;&gt;"_"))))*('4.P G-WM'!$E$1:$E$107=$J480)),1)</f>
        <v xml:space="preserve">S01AA077-00001 Main Steel Structure Fabrication Work Shelter/Building Heavy Steel - Built up        </v>
      </c>
      <c r="M480" s="257" t="str" cm="1">
        <f t="array" ref="M480">INDEX(_xlfn._xlws.FILTER('4.P G-WM'!$H$1:$H$107,('4.P G-WM'!$D$1:$D$107=(_xlfn._xlws.FILTER($E480:$H480,($E480:$H480&lt;&gt;"-")*($E480:$H480&lt;&gt;"_"))))*('4.P G-WM'!$E$1:$E$107=$J480)),1)</f>
        <v>Material: ( KSD3502 )
Weight≥( 90 )KG/M</v>
      </c>
      <c r="N480" s="257" t="str" cm="1">
        <f t="array" ref="N480">INDEX(_xlfn._xlws.FILTER('4.P G-WM'!$I$1:$I$107,('4.P G-WM'!$D$1:$D$107=(_xlfn._xlws.FILTER($E480:$H480,($E480:$H480&lt;&gt;"-")*($E480:$H480&lt;&gt;"_"))))*('4.P G-WM'!$E$1:$E$107=$J480)),1)</f>
        <v>TON</v>
      </c>
      <c r="O480" s="258"/>
      <c r="P480" s="259" t="str" cm="1">
        <f t="array" ref="P480">INDEX('3.S Family'!$L$1:$AH$200,MIN(IF(('3.S Family'!$L$1:$L$200=$P$478),ROW('3.S Family'!$L$1:$L$200))),MATCH($J480,'3.S Family'!$55:$55,0)-11)</f>
        <v>=WE*L*RSW</v>
      </c>
      <c r="Q480" s="260"/>
      <c r="R480" s="69"/>
    </row>
    <row r="481" spans="1:18" ht="30" customHeight="1" outlineLevel="1">
      <c r="A481" s="285"/>
      <c r="B481" s="36" t="b">
        <f t="shared" ref="B481:B484" si="100">IF(B$479=TRUE, TRUE, FALSE)</f>
        <v>0</v>
      </c>
      <c r="C481" s="251"/>
      <c r="D481" s="252"/>
      <c r="E481" s="253" t="str">
        <f t="shared" ref="E481:E483" si="101">$E$478</f>
        <v>ST-B-HV</v>
      </c>
      <c r="F481" s="314" t="s">
        <v>161</v>
      </c>
      <c r="G481" s="314" t="s">
        <v>161</v>
      </c>
      <c r="H481" s="314" t="s">
        <v>161</v>
      </c>
      <c r="I481" s="277"/>
      <c r="J481" s="278" t="str" cm="1">
        <f t="array" ref="J481">INDEX('4.P G-WM'!$E$1:$E$107,MATCH(_xlfn._xlws.FILTER(E481:H481,(E481:H481&lt;&gt;"-")*(E481:H481&lt;&gt;"_")),'4.P G-WM'!$D$1:$D$107,0)+1)</f>
        <v>Steel Erec.</v>
      </c>
      <c r="K481" s="257" t="str" cm="1">
        <f t="array" ref="K481">INDEX(_xlfn._xlws.FILTER('4.P G-WM'!$F$1:$F$107,('4.P G-WM'!$D$1:$D$107=(_xlfn._xlws.FILTER($E481:$H481,($E481:$H481&lt;&gt;"-")*($E481:$H481&lt;&gt;"_"))))*('4.P G-WM'!$E$1:$E$107=$J481)),1)</f>
        <v>S03AA082-00001</v>
      </c>
      <c r="L481" s="257" t="str" cm="1">
        <f t="array" ref="L481">INDEX(_xlfn._xlws.FILTER('4.P G-WM'!$G$1:$G$107,('4.P G-WM'!$D$1:$D$107=(_xlfn._xlws.FILTER($E481:$H481,($E481:$H481&lt;&gt;"-")*($E481:$H481&lt;&gt;"_"))))*('4.P G-WM'!$E$1:$E$107=$J481)),1)</f>
        <v xml:space="preserve">S03AA082-00001 Main Steel Structure Erection Work Shelter/Building Heavy Steel        </v>
      </c>
      <c r="M481" s="257" cm="1">
        <f t="array" ref="M481">INDEX(_xlfn._xlws.FILTER('4.P G-WM'!$H$1:$H$107,('4.P G-WM'!$D$1:$D$107=(_xlfn._xlws.FILTER($E481:$H481,($E481:$H481&lt;&gt;"-")*($E481:$H481&lt;&gt;"_"))))*('4.P G-WM'!$E$1:$E$107=$J481)),1)</f>
        <v>0</v>
      </c>
      <c r="N481" s="257" t="str" cm="1">
        <f t="array" ref="N481">INDEX(_xlfn._xlws.FILTER('4.P G-WM'!$I$1:$I$107,('4.P G-WM'!$D$1:$D$107=(_xlfn._xlws.FILTER($E481:$H481,($E481:$H481&lt;&gt;"-")*($E481:$H481&lt;&gt;"_"))))*('4.P G-WM'!$E$1:$E$107=$J481)),1)</f>
        <v>TON</v>
      </c>
      <c r="O481" s="258"/>
      <c r="P481" s="259" t="str" cm="1">
        <f t="array" ref="P481">INDEX('3.S Family'!$L$1:$AH$200,MIN(IF(('3.S Family'!$L$1:$L$200=$P$478),ROW('3.S Family'!$L$1:$L$200))),MATCH($J481,'3.S Family'!$55:$55,0)-11)</f>
        <v>=WE*L*RSW</v>
      </c>
      <c r="Q481" s="260"/>
      <c r="R481" s="69"/>
    </row>
    <row r="482" spans="1:18" ht="30" customHeight="1" outlineLevel="1">
      <c r="A482" s="285"/>
      <c r="B482" s="36" t="b">
        <f t="shared" si="100"/>
        <v>0</v>
      </c>
      <c r="C482" s="251"/>
      <c r="D482" s="252"/>
      <c r="E482" s="253" t="str">
        <f t="shared" si="101"/>
        <v>ST-B-HV</v>
      </c>
      <c r="F482" s="314" t="s">
        <v>161</v>
      </c>
      <c r="G482" s="314" t="s">
        <v>161</v>
      </c>
      <c r="H482" s="314" t="s">
        <v>161</v>
      </c>
      <c r="I482" s="277"/>
      <c r="J482" s="278" t="str" cm="1">
        <f t="array" ref="J482">INDEX('4.P G-WM'!$E$1:$E$107,MATCH(_xlfn._xlws.FILTER(E482:H482,(E482:H482&lt;&gt;"-")*(E482:H482&lt;&gt;"_")),'4.P G-WM'!$D$1:$D$107,0)+2)</f>
        <v>Plates</v>
      </c>
      <c r="K482" s="257" t="str" cm="1">
        <f t="array" ref="K482">INDEX(_xlfn._xlws.FILTER('4.P G-WM'!$F$1:$F$107,('4.P G-WM'!$D$1:$D$107=(_xlfn._xlws.FILTER($E482:$H482,($E482:$H482&lt;&gt;"-")*($E482:$H482&lt;&gt;"_"))))*('4.P G-WM'!$E$1:$E$107=$J482)),1)</f>
        <v>S01AA009-00001</v>
      </c>
      <c r="L482" s="257" t="str" cm="1">
        <f t="array" ref="L482">INDEX(_xlfn._xlws.FILTER('4.P G-WM'!$G$1:$G$107,('4.P G-WM'!$D$1:$D$107=(_xlfn._xlws.FILTER($E482:$H482,($E482:$H482&lt;&gt;"-")*($E482:$H482&lt;&gt;"_"))))*('4.P G-WM'!$E$1:$E$107=$J482)),1)</f>
        <v xml:space="preserve">S01AA009-00001 Main Steel Structure Fabrication Work Shelter/Building Plates - Gusset, Stiffener, ETC        </v>
      </c>
      <c r="M482" s="257" cm="1">
        <f t="array" ref="M482">INDEX(_xlfn._xlws.FILTER('4.P G-WM'!$H$1:$H$107,('4.P G-WM'!$D$1:$D$107=(_xlfn._xlws.FILTER($E482:$H482,($E482:$H482&lt;&gt;"-")*($E482:$H482&lt;&gt;"_"))))*('4.P G-WM'!$E$1:$E$107=$J482)),1)</f>
        <v>0</v>
      </c>
      <c r="N482" s="257" t="str" cm="1">
        <f t="array" ref="N482">INDEX(_xlfn._xlws.FILTER('4.P G-WM'!$I$1:$I$107,('4.P G-WM'!$D$1:$D$107=(_xlfn._xlws.FILTER($E482:$H482,($E482:$H482&lt;&gt;"-")*($E482:$H482&lt;&gt;"_"))))*('4.P G-WM'!$E$1:$E$107=$J482)),1)</f>
        <v>TON</v>
      </c>
      <c r="O482" s="258"/>
      <c r="P482" s="259" t="str" cm="1">
        <f t="array" ref="P482">INDEX('3.S Family'!$L$1:$AH$200,MIN(IF(('3.S Family'!$L$1:$L$200=$P$478),ROW('3.S Family'!$L$1:$L$200))),MATCH($J482,'3.S Family'!$55:$55,0)-11)</f>
        <v xml:space="preserve">=WE*L*RP </v>
      </c>
      <c r="Q482" s="260"/>
      <c r="R482" s="69"/>
    </row>
    <row r="483" spans="1:18" ht="30" customHeight="1" outlineLevel="1">
      <c r="A483" s="285"/>
      <c r="B483" s="36" t="b">
        <f t="shared" si="100"/>
        <v>0</v>
      </c>
      <c r="C483" s="251"/>
      <c r="D483" s="252"/>
      <c r="E483" s="253" t="str">
        <f t="shared" si="101"/>
        <v>ST-B-HV</v>
      </c>
      <c r="F483" s="314" t="s">
        <v>161</v>
      </c>
      <c r="G483" s="314" t="s">
        <v>161</v>
      </c>
      <c r="H483" s="314" t="s">
        <v>161</v>
      </c>
      <c r="I483" s="277"/>
      <c r="J483" s="278" t="str" cm="1">
        <f t="array" ref="J483">INDEX('4.P G-WM'!$E$1:$E$107,MATCH(_xlfn._xlws.FILTER(E483:H483,(E483:H483&lt;&gt;"-")*(E483:H483&lt;&gt;"_")),'4.P G-WM'!$D$1:$D$107,0)+3)</f>
        <v>Bolt</v>
      </c>
      <c r="K483" s="257" t="str" cm="1">
        <f t="array" ref="K483">INDEX(_xlfn._xlws.FILTER('4.P G-WM'!$F$1:$F$107,('4.P G-WM'!$D$1:$D$107=(_xlfn._xlws.FILTER($E483:$H483,($E483:$H483&lt;&gt;"-")*($E483:$H483&lt;&gt;"_"))))*('4.P G-WM'!$E$1:$E$107=$J483)),1)</f>
        <v>S01AA011-00001</v>
      </c>
      <c r="L483" s="257" t="str" cm="1">
        <f t="array" ref="L483">INDEX(_xlfn._xlws.FILTER('4.P G-WM'!$G$1:$G$107,('4.P G-WM'!$D$1:$D$107=(_xlfn._xlws.FILTER($E483:$H483,($E483:$H483&lt;&gt;"-")*($E483:$H483&lt;&gt;"_"))))*('4.P G-WM'!$E$1:$E$107=$J483)),1)</f>
        <v xml:space="preserve">S01AA011-00001 Main Steel Structure Fabrication Work Shelter/Building High Strength Bolts&amp;Nuts        </v>
      </c>
      <c r="M483" s="257" cm="1">
        <f t="array" ref="M483">INDEX(_xlfn._xlws.FILTER('4.P G-WM'!$H$1:$H$107,('4.P G-WM'!$D$1:$D$107=(_xlfn._xlws.FILTER($E483:$H483,($E483:$H483&lt;&gt;"-")*($E483:$H483&lt;&gt;"_"))))*('4.P G-WM'!$E$1:$E$107=$J483)),1)</f>
        <v>0</v>
      </c>
      <c r="N483" s="257" t="str" cm="1">
        <f t="array" ref="N483">INDEX(_xlfn._xlws.FILTER('4.P G-WM'!$I$1:$I$107,('4.P G-WM'!$D$1:$D$107=(_xlfn._xlws.FILTER($E483:$H483,($E483:$H483&lt;&gt;"-")*($E483:$H483&lt;&gt;"_"))))*('4.P G-WM'!$E$1:$E$107=$J483)),1)</f>
        <v>TON</v>
      </c>
      <c r="O483" s="258"/>
      <c r="P483" s="259" t="str" cm="1">
        <f t="array" ref="P483">INDEX('3.S Family'!$L$1:$AH$200,MIN(IF(('3.S Family'!$L$1:$L$200=$P$478),ROW('3.S Family'!$L$1:$L$200))),MATCH($J483,'3.S Family'!$55:$55,0)-11)</f>
        <v>=WE*L*RHB</v>
      </c>
      <c r="Q483" s="260"/>
      <c r="R483" s="69"/>
    </row>
    <row r="484" spans="1:18" ht="30" customHeight="1" outlineLevel="1">
      <c r="A484" s="285"/>
      <c r="B484" s="36" t="b">
        <f t="shared" si="100"/>
        <v>0</v>
      </c>
      <c r="C484" s="281"/>
      <c r="D484" s="262"/>
      <c r="E484" s="320" t="s">
        <v>161</v>
      </c>
      <c r="F484" s="314" t="s">
        <v>161</v>
      </c>
      <c r="G484" s="314" t="s">
        <v>161</v>
      </c>
      <c r="H484" s="314" t="s">
        <v>161</v>
      </c>
      <c r="I484" s="288" t="str">
        <f>$I$478</f>
        <v>Steel Painting</v>
      </c>
      <c r="J484" s="322" t="s">
        <v>717</v>
      </c>
      <c r="K484" s="257" t="str">
        <f>LEFT(L484,14)</f>
        <v>S41AA051-00001</v>
      </c>
      <c r="L484" s="257" t="str" cm="1">
        <f t="array" ref="L484">INDEX(_xlfn._xlws.FILTER('4.P S-WM'!G:G,('4.P S-WM'!$E:$E=$J484)*('4.P S-WM'!$E:$E=$J484)),1)</f>
        <v xml:space="preserve">S41AA051-00001 Steel Structure Paint Work Shelter/Building for Non-Fireproofed Steel Surface        </v>
      </c>
      <c r="M484" s="257" cm="1">
        <f t="array" ref="M484">INDEX(_xlfn._xlws.FILTER('4.P S-WM'!H:H,('4.P S-WM'!$E:$E=$J484)*('4.P S-WM'!$E:$E=$J484)),1)</f>
        <v>0</v>
      </c>
      <c r="N484" s="257" t="str" cm="1">
        <f t="array" ref="N484">INDEX(_xlfn._xlws.FILTER('4.P S-WM'!I:I,('4.P S-WM'!$E:$E=$J484)*('4.P S-WM'!$E:$E=$J484)),1)</f>
        <v>M2</v>
      </c>
      <c r="O484" s="258"/>
      <c r="P484" s="259" t="str" cm="1">
        <f t="array" ref="P484">INDEX('3.S Family'!$L$1:$AH$200,MIN(IF(('3.S Family'!$L$1:$L$200=$P$478),ROW('3.S Family'!$L$1:$L$200))),MATCH($I484,'3.S Family'!$55:$55,0)-11)</f>
        <v>=P*L*RSP</v>
      </c>
      <c r="Q484" s="260"/>
      <c r="R484" s="69"/>
    </row>
    <row r="485" spans="1:18" ht="30" customHeight="1">
      <c r="A485" s="218" t="s">
        <v>762</v>
      </c>
      <c r="B485" s="218" t="s">
        <v>762</v>
      </c>
      <c r="C485" s="236" t="s">
        <v>406</v>
      </c>
      <c r="D485" s="267" t="str">
        <f>VLOOKUP($C485,'3.S Family'!$D$7:$L$96,2,FALSE)</f>
        <v>H_SB_AR S02_PnG</v>
      </c>
      <c r="E485" s="271"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2"/>
      <c r="L485" s="273" t="str">
        <f t="shared" ref="L485" si="102">_xlfn.TEXTJOIN(",     ", TRUE, E485:I485)</f>
        <v>ST-PG,     -,     -,     -,     Steel Painting</v>
      </c>
      <c r="M485" s="92"/>
      <c r="N485" s="92"/>
      <c r="O485" s="274"/>
      <c r="P485" s="92" t="str">
        <f>VLOOKUP($C485,'3.S Family'!$D$7:$L$96,9,FALSE)</f>
        <v>Q7.10</v>
      </c>
      <c r="Q485" s="275"/>
      <c r="R485" s="69"/>
    </row>
    <row r="486" spans="1:18" ht="30" customHeight="1">
      <c r="A486" s="242" t="b">
        <v>0</v>
      </c>
      <c r="B486" s="242" t="b">
        <f>IF(A486=TRUE, TRUE, FALSE)</f>
        <v>0</v>
      </c>
      <c r="C486" s="230"/>
      <c r="D486" s="263" t="s">
        <v>407</v>
      </c>
      <c r="E486" s="244"/>
      <c r="F486" s="245"/>
      <c r="G486" s="245"/>
      <c r="H486" s="245"/>
      <c r="I486" s="246"/>
      <c r="J486" s="244"/>
      <c r="K486" s="247"/>
      <c r="L486" s="248"/>
      <c r="M486" s="245"/>
      <c r="N486" s="245"/>
      <c r="O486" s="249"/>
      <c r="P486" s="245"/>
      <c r="Q486" s="250"/>
      <c r="R486" s="69"/>
    </row>
    <row r="487" spans="1:18" ht="30" customHeight="1" outlineLevel="1">
      <c r="A487" s="285"/>
      <c r="B487" s="36" t="b">
        <f>IF(B$486=TRUE, TRUE, FALSE)</f>
        <v>0</v>
      </c>
      <c r="C487" s="251"/>
      <c r="D487" s="252"/>
      <c r="E487" s="253" t="str">
        <f>$E$485</f>
        <v>ST-PG</v>
      </c>
      <c r="F487" s="314" t="s">
        <v>161</v>
      </c>
      <c r="G487" s="314" t="s">
        <v>161</v>
      </c>
      <c r="H487" s="314" t="s">
        <v>161</v>
      </c>
      <c r="I487" s="277"/>
      <c r="J487" s="278" t="str" cm="1">
        <f t="array" ref="J487">INDEX('4.P G-WM'!$E$1:$E$107,MATCH(_xlfn._xlws.FILTER(E487:H487,(E487:H487&lt;&gt;"-")*(E487:H487&lt;&gt;"_")),'4.P G-WM'!$D$1:$D$107,0)+0)</f>
        <v>Steel Fabr.</v>
      </c>
      <c r="K487" s="257" t="str" cm="1">
        <f t="array" ref="K487">INDEX(_xlfn._xlws.FILTER('4.P G-WM'!$F$1:$F$107,('4.P G-WM'!$D$1:$D$107=(_xlfn._xlws.FILTER($E487:$H487,($E487:$H487&lt;&gt;"-")*($E487:$H487&lt;&gt;"_"))))*('4.P G-WM'!$E$1:$E$107=$J487)),1)</f>
        <v>S01AA007-00001</v>
      </c>
      <c r="L487" s="257" t="str" cm="1">
        <f t="array" ref="L487">INDEX(_xlfn._xlws.FILTER('4.P G-WM'!$G$1:$G$107,('4.P G-WM'!$D$1:$D$107=(_xlfn._xlws.FILTER($E487:$H487,($E487:$H487&lt;&gt;"-")*($E487:$H487&lt;&gt;"_"))))*('4.P G-WM'!$E$1:$E$107=$J487)),1)</f>
        <v xml:space="preserve">S01AA007-00001 Main Steel Structure Fabrication Work Shelter/Building Girth &amp; Purlin        </v>
      </c>
      <c r="M487" s="257" t="str" cm="1">
        <f t="array" ref="M487">INDEX(_xlfn._xlws.FILTER('4.P G-WM'!$H$1:$H$107,('4.P G-WM'!$D$1:$D$107=(_xlfn._xlws.FILTER($E487:$H487,($E487:$H487&lt;&gt;"-")*($E487:$H487&lt;&gt;"_"))))*('4.P G-WM'!$E$1:$E$107=$J487)),1)</f>
        <v>Material: (  )</v>
      </c>
      <c r="N487" s="257" t="str" cm="1">
        <f t="array" ref="N487">INDEX(_xlfn._xlws.FILTER('4.P G-WM'!$I$1:$I$107,('4.P G-WM'!$D$1:$D$107=(_xlfn._xlws.FILTER($E487:$H487,($E487:$H487&lt;&gt;"-")*($E487:$H487&lt;&gt;"_"))))*('4.P G-WM'!$E$1:$E$107=$J487)),1)</f>
        <v>TON</v>
      </c>
      <c r="O487" s="258"/>
      <c r="P487" s="259" t="str" cm="1">
        <f t="array" ref="P487">INDEX('3.S Family'!$L$1:$AH$200,MIN(IF(('3.S Family'!$L$1:$L$200=$P$485),ROW('3.S Family'!$L$1:$L$200))),MATCH($J487,'3.S Family'!$55:$55,0)-11)</f>
        <v>=WE*L*RSW</v>
      </c>
      <c r="Q487" s="260"/>
      <c r="R487" s="69"/>
    </row>
    <row r="488" spans="1:18" ht="30" customHeight="1" outlineLevel="1">
      <c r="A488" s="285"/>
      <c r="B488" s="36" t="b">
        <f t="shared" ref="B488:B491" si="103">IF(B$486=TRUE, TRUE, FALSE)</f>
        <v>0</v>
      </c>
      <c r="C488" s="251"/>
      <c r="D488" s="252"/>
      <c r="E488" s="253" t="str">
        <f t="shared" ref="E488:E490" si="104">$E$485</f>
        <v>ST-PG</v>
      </c>
      <c r="F488" s="314" t="s">
        <v>161</v>
      </c>
      <c r="G488" s="314" t="s">
        <v>161</v>
      </c>
      <c r="H488" s="314" t="s">
        <v>161</v>
      </c>
      <c r="I488" s="277"/>
      <c r="J488" s="278" t="str" cm="1">
        <f t="array" ref="J488">INDEX('4.P G-WM'!$E$1:$E$107,MATCH(_xlfn._xlws.FILTER(E488:H488,(E488:H488&lt;&gt;"-")*(E488:H488&lt;&gt;"_")),'4.P G-WM'!$D$1:$D$107,0)+1)</f>
        <v>Steel Erec.</v>
      </c>
      <c r="K488" s="257" t="str" cm="1">
        <f t="array" ref="K488">INDEX(_xlfn._xlws.FILTER('4.P G-WM'!$F$1:$F$107,('4.P G-WM'!$D$1:$D$107=(_xlfn._xlws.FILTER($E488:$H488,($E488:$H488&lt;&gt;"-")*($E488:$H488&lt;&gt;"_"))))*('4.P G-WM'!$E$1:$E$107=$J488)),1)</f>
        <v>S03AA007-00001</v>
      </c>
      <c r="L488" s="257" t="str" cm="1">
        <f t="array" ref="L488">INDEX(_xlfn._xlws.FILTER('4.P G-WM'!$G$1:$G$107,('4.P G-WM'!$D$1:$D$107=(_xlfn._xlws.FILTER($E488:$H488,($E488:$H488&lt;&gt;"-")*($E488:$H488&lt;&gt;"_"))))*('4.P G-WM'!$E$1:$E$107=$J488)),1)</f>
        <v xml:space="preserve">S03AA007-00001 Main Steel Structure Erection Work Shelter/Building Girth &amp; Purlin        </v>
      </c>
      <c r="M488" s="257" t="str" cm="1">
        <f t="array" ref="M488">INDEX(_xlfn._xlws.FILTER('4.P G-WM'!$H$1:$H$107,('4.P G-WM'!$D$1:$D$107=(_xlfn._xlws.FILTER($E488:$H488,($E488:$H488&lt;&gt;"-")*($E488:$H488&lt;&gt;"_"))))*('4.P G-WM'!$E$1:$E$107=$J488)),1)</f>
        <v>Material: (  )</v>
      </c>
      <c r="N488" s="257" t="str" cm="1">
        <f t="array" ref="N488">INDEX(_xlfn._xlws.FILTER('4.P G-WM'!$I$1:$I$107,('4.P G-WM'!$D$1:$D$107=(_xlfn._xlws.FILTER($E488:$H488,($E488:$H488&lt;&gt;"-")*($E488:$H488&lt;&gt;"_"))))*('4.P G-WM'!$E$1:$E$107=$J488)),1)</f>
        <v>TON</v>
      </c>
      <c r="O488" s="258"/>
      <c r="P488" s="259" t="str" cm="1">
        <f t="array" ref="P488">INDEX('3.S Family'!$L$1:$AH$200,MIN(IF(('3.S Family'!$L$1:$L$200=$P$485),ROW('3.S Family'!$L$1:$L$200))),MATCH($J488,'3.S Family'!$55:$55,0)-11)</f>
        <v>=WE*L*RSW</v>
      </c>
      <c r="Q488" s="260"/>
      <c r="R488" s="69"/>
    </row>
    <row r="489" spans="1:18" ht="30" customHeight="1" outlineLevel="1">
      <c r="A489" s="285"/>
      <c r="B489" s="36" t="b">
        <f t="shared" si="103"/>
        <v>0</v>
      </c>
      <c r="C489" s="251"/>
      <c r="D489" s="252"/>
      <c r="E489" s="253" t="str">
        <f t="shared" si="104"/>
        <v>ST-PG</v>
      </c>
      <c r="F489" s="314" t="s">
        <v>161</v>
      </c>
      <c r="G489" s="314" t="s">
        <v>161</v>
      </c>
      <c r="H489" s="314" t="s">
        <v>161</v>
      </c>
      <c r="I489" s="277"/>
      <c r="J489" s="278" t="str" cm="1">
        <f t="array" ref="J489">INDEX('4.P G-WM'!$E$1:$E$107,MATCH(_xlfn._xlws.FILTER(E489:H489,(E489:H489&lt;&gt;"-")*(E489:H489&lt;&gt;"_")),'4.P G-WM'!$D$1:$D$107,0)+2)</f>
        <v>Plates</v>
      </c>
      <c r="K489" s="257" t="str" cm="1">
        <f t="array" ref="K489">INDEX(_xlfn._xlws.FILTER('4.P G-WM'!$F$1:$F$107,('4.P G-WM'!$D$1:$D$107=(_xlfn._xlws.FILTER($E489:$H489,($E489:$H489&lt;&gt;"-")*($E489:$H489&lt;&gt;"_"))))*('4.P G-WM'!$E$1:$E$107=$J489)),1)</f>
        <v>S01AA009-00001</v>
      </c>
      <c r="L489" s="257" t="str" cm="1">
        <f t="array" ref="L489">INDEX(_xlfn._xlws.FILTER('4.P G-WM'!$G$1:$G$107,('4.P G-WM'!$D$1:$D$107=(_xlfn._xlws.FILTER($E489:$H489,($E489:$H489&lt;&gt;"-")*($E489:$H489&lt;&gt;"_"))))*('4.P G-WM'!$E$1:$E$107=$J489)),1)</f>
        <v xml:space="preserve">S01AA009-00001 Main Steel Structure Fabrication Work Shelter/Building Plates - Gusset, Stiffener, ETC        </v>
      </c>
      <c r="M489" s="257" cm="1">
        <f t="array" ref="M489">INDEX(_xlfn._xlws.FILTER('4.P G-WM'!$H$1:$H$107,('4.P G-WM'!$D$1:$D$107=(_xlfn._xlws.FILTER($E489:$H489,($E489:$H489&lt;&gt;"-")*($E489:$H489&lt;&gt;"_"))))*('4.P G-WM'!$E$1:$E$107=$J489)),1)</f>
        <v>0</v>
      </c>
      <c r="N489" s="257" t="str" cm="1">
        <f t="array" ref="N489">INDEX(_xlfn._xlws.FILTER('4.P G-WM'!$I$1:$I$107,('4.P G-WM'!$D$1:$D$107=(_xlfn._xlws.FILTER($E489:$H489,($E489:$H489&lt;&gt;"-")*($E489:$H489&lt;&gt;"_"))))*('4.P G-WM'!$E$1:$E$107=$J489)),1)</f>
        <v>TON</v>
      </c>
      <c r="O489" s="258"/>
      <c r="P489" s="259" t="str" cm="1">
        <f t="array" ref="P489">INDEX('3.S Family'!$L$1:$AH$200,MIN(IF(('3.S Family'!$L$1:$L$200=$P$485),ROW('3.S Family'!$L$1:$L$200))),MATCH($J489,'3.S Family'!$55:$55,0)-11)</f>
        <v xml:space="preserve">=WE*L*RP </v>
      </c>
      <c r="Q489" s="260"/>
      <c r="R489" s="69"/>
    </row>
    <row r="490" spans="1:18" ht="30" customHeight="1" outlineLevel="1">
      <c r="A490" s="285"/>
      <c r="B490" s="36" t="b">
        <f t="shared" si="103"/>
        <v>0</v>
      </c>
      <c r="C490" s="251"/>
      <c r="D490" s="252"/>
      <c r="E490" s="253" t="str">
        <f t="shared" si="104"/>
        <v>ST-PG</v>
      </c>
      <c r="F490" s="314" t="s">
        <v>161</v>
      </c>
      <c r="G490" s="314" t="s">
        <v>161</v>
      </c>
      <c r="H490" s="314" t="s">
        <v>161</v>
      </c>
      <c r="I490" s="277"/>
      <c r="J490" s="278" t="str" cm="1">
        <f t="array" ref="J490">INDEX('4.P G-WM'!$E$1:$E$107,MATCH(_xlfn._xlws.FILTER(E490:H490,(E490:H490&lt;&gt;"-")*(E490:H490&lt;&gt;"_")),'4.P G-WM'!$D$1:$D$107,0)+3)</f>
        <v>Bolt</v>
      </c>
      <c r="K490" s="257" t="str" cm="1">
        <f t="array" ref="K490">INDEX(_xlfn._xlws.FILTER('4.P G-WM'!$F$1:$F$107,('4.P G-WM'!$D$1:$D$107=(_xlfn._xlws.FILTER($E490:$H490,($E490:$H490&lt;&gt;"-")*($E490:$H490&lt;&gt;"_"))))*('4.P G-WM'!$E$1:$E$107=$J490)),1)</f>
        <v>S01AA012-00001</v>
      </c>
      <c r="L490" s="257" t="str" cm="1">
        <f t="array" ref="L490">INDEX(_xlfn._xlws.FILTER('4.P G-WM'!$G$1:$G$107,('4.P G-WM'!$D$1:$D$107=(_xlfn._xlws.FILTER($E490:$H490,($E490:$H490&lt;&gt;"-")*($E490:$H490&lt;&gt;"_"))))*('4.P G-WM'!$E$1:$E$107=$J490)),1)</f>
        <v xml:space="preserve">S01AA012-00001 Main Steel Structure Fabrication Work Shelter/Building Common Bolts&amp;Nuts        </v>
      </c>
      <c r="M490" s="257" cm="1">
        <f t="array" ref="M490">INDEX(_xlfn._xlws.FILTER('4.P G-WM'!$H$1:$H$107,('4.P G-WM'!$D$1:$D$107=(_xlfn._xlws.FILTER($E490:$H490,($E490:$H490&lt;&gt;"-")*($E490:$H490&lt;&gt;"_"))))*('4.P G-WM'!$E$1:$E$107=$J490)),1)</f>
        <v>0</v>
      </c>
      <c r="N490" s="257" t="str" cm="1">
        <f t="array" ref="N490">INDEX(_xlfn._xlws.FILTER('4.P G-WM'!$I$1:$I$107,('4.P G-WM'!$D$1:$D$107=(_xlfn._xlws.FILTER($E490:$H490,($E490:$H490&lt;&gt;"-")*($E490:$H490&lt;&gt;"_"))))*('4.P G-WM'!$E$1:$E$107=$J490)),1)</f>
        <v>TON</v>
      </c>
      <c r="O490" s="258"/>
      <c r="P490" s="259" t="str" cm="1">
        <f t="array" ref="P490">INDEX('3.S Family'!$L$1:$AH$200,MIN(IF(('3.S Family'!$L$1:$L$200=$P$485),ROW('3.S Family'!$L$1:$L$200))),MATCH($J490,'3.S Family'!$55:$55,0)-11)</f>
        <v>=WE*L*RHB</v>
      </c>
      <c r="Q490" s="260"/>
      <c r="R490" s="69"/>
    </row>
    <row r="491" spans="1:18" ht="30" customHeight="1" outlineLevel="1" thickBot="1">
      <c r="A491" s="285"/>
      <c r="B491" s="36" t="b">
        <f t="shared" si="103"/>
        <v>0</v>
      </c>
      <c r="C491" s="281"/>
      <c r="D491" s="262"/>
      <c r="E491" s="320" t="s">
        <v>161</v>
      </c>
      <c r="F491" s="314" t="s">
        <v>161</v>
      </c>
      <c r="G491" s="314" t="s">
        <v>161</v>
      </c>
      <c r="H491" s="314" t="s">
        <v>161</v>
      </c>
      <c r="I491" s="288" t="str">
        <f>$I$485</f>
        <v>Steel Painting</v>
      </c>
      <c r="J491" s="322" t="s">
        <v>717</v>
      </c>
      <c r="K491" s="257" t="str">
        <f>LEFT(L491,14)</f>
        <v>S41AA051-00001</v>
      </c>
      <c r="L491" s="257" t="str" cm="1">
        <f t="array" ref="L491">INDEX(_xlfn._xlws.FILTER('4.P S-WM'!G:G,('4.P S-WM'!$E:$E=$J491)*('4.P S-WM'!$E:$E=$J491)),1)</f>
        <v xml:space="preserve">S41AA051-00001 Steel Structure Paint Work Shelter/Building for Non-Fireproofed Steel Surface        </v>
      </c>
      <c r="M491" s="257" cm="1">
        <f t="array" ref="M491">INDEX(_xlfn._xlws.FILTER('4.P S-WM'!H:H,('4.P S-WM'!$E:$E=$J491)*('4.P S-WM'!$E:$E=$J491)),1)</f>
        <v>0</v>
      </c>
      <c r="N491" s="257" t="str" cm="1">
        <f t="array" ref="N491">INDEX(_xlfn._xlws.FILTER('4.P S-WM'!I:I,('4.P S-WM'!$E:$E=$J491)*('4.P S-WM'!$E:$E=$J491)),1)</f>
        <v>M2</v>
      </c>
      <c r="O491" s="258"/>
      <c r="P491" s="259" t="str" cm="1">
        <f t="array" ref="P491">INDEX('3.S Family'!$L$1:$AH$200,MIN(IF(('3.S Family'!$L$1:$L$200=$P$485),ROW('3.S Family'!$L$1:$L$200))),MATCH($I491,'3.S Family'!$55:$55,0)-11)</f>
        <v>=P*L*RSP</v>
      </c>
      <c r="Q491" s="260"/>
      <c r="R491" s="69"/>
    </row>
    <row r="492" spans="1:18" ht="30" customHeight="1" thickBot="1">
      <c r="A492" s="218" t="s">
        <v>762</v>
      </c>
      <c r="B492" s="218" t="s">
        <v>762</v>
      </c>
      <c r="C492" s="58" t="s">
        <v>410</v>
      </c>
      <c r="D492" s="59"/>
      <c r="E492" s="232"/>
      <c r="F492" s="232"/>
      <c r="G492" s="232"/>
      <c r="H492" s="232"/>
      <c r="I492" s="290"/>
      <c r="J492" s="59"/>
      <c r="K492" s="233"/>
      <c r="L492" s="59"/>
      <c r="M492" s="59"/>
      <c r="N492" s="59"/>
      <c r="O492" s="234"/>
      <c r="P492" s="291"/>
      <c r="Q492" s="292"/>
      <c r="R492" s="69"/>
    </row>
    <row r="493" spans="1:18" ht="30" customHeight="1" thickBot="1">
      <c r="A493" s="218" t="s">
        <v>762</v>
      </c>
      <c r="B493" s="218" t="s">
        <v>762</v>
      </c>
      <c r="C493" s="236">
        <v>8.1</v>
      </c>
      <c r="D493" s="267" t="str">
        <f>VLOOKUP($C493,'3.S Family'!$D$7:$L$96,2,FALSE)</f>
        <v>H_CE_AR B09_Ceiling</v>
      </c>
      <c r="E493" s="271"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2"/>
      <c r="L493" s="273" t="str">
        <f t="shared" ref="L493" si="105">_xlfn.TEXTJOIN(",     ", TRUE, E493:I493)</f>
        <v>-,     -,     -,     -,     -</v>
      </c>
      <c r="M493" s="92"/>
      <c r="N493" s="92"/>
      <c r="O493" s="274"/>
      <c r="P493" s="92" t="str">
        <f>VLOOKUP($C493,'3.S Family'!$D$7:$L$96,9,FALSE)</f>
        <v>-</v>
      </c>
      <c r="Q493" s="275"/>
      <c r="R493" s="36"/>
    </row>
    <row r="494" spans="1:18" ht="30" customHeight="1" thickBot="1">
      <c r="A494" s="218" t="s">
        <v>762</v>
      </c>
      <c r="B494" s="218" t="s">
        <v>762</v>
      </c>
      <c r="C494" s="58" t="s">
        <v>413</v>
      </c>
      <c r="D494" s="59"/>
      <c r="E494" s="232"/>
      <c r="F494" s="232"/>
      <c r="G494" s="232"/>
      <c r="H494" s="232"/>
      <c r="I494" s="290"/>
      <c r="J494" s="59"/>
      <c r="K494" s="233"/>
      <c r="L494" s="59"/>
      <c r="M494" s="59"/>
      <c r="N494" s="59"/>
      <c r="O494" s="234"/>
      <c r="P494" s="291"/>
      <c r="Q494" s="292"/>
      <c r="R494" s="69"/>
    </row>
    <row r="495" spans="1:18" ht="30" customHeight="1">
      <c r="A495" s="218" t="s">
        <v>762</v>
      </c>
      <c r="B495" s="218" t="s">
        <v>762</v>
      </c>
      <c r="C495" s="236">
        <v>9.1</v>
      </c>
      <c r="D495" s="267" t="str">
        <f>VLOOKUP($C495,'3.S Family'!$D$7:$L$96,2,FALSE)</f>
        <v>H_DR_AR B12_Door</v>
      </c>
      <c r="E495" s="271"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2"/>
      <c r="L495" s="273" t="str">
        <f t="shared" ref="L495" si="106">_xlfn.TEXTJOIN(",     ", TRUE, E495:I495)</f>
        <v>-,     -,     -,     -,     Door</v>
      </c>
      <c r="M495" s="92"/>
      <c r="N495" s="92"/>
      <c r="O495" s="274"/>
      <c r="P495" s="92" t="str">
        <f>VLOOKUP($C495,'3.S Family'!$D$7:$L$96,9,FALSE)</f>
        <v>Q9.1</v>
      </c>
      <c r="Q495" s="275"/>
      <c r="R495" s="69"/>
    </row>
    <row r="496" spans="1:18" ht="30" customHeight="1">
      <c r="A496" s="242" t="b">
        <v>0</v>
      </c>
      <c r="B496" s="242" t="b">
        <f>IF(A496=TRUE, TRUE, FALSE)</f>
        <v>0</v>
      </c>
      <c r="C496" s="230"/>
      <c r="D496" s="309" t="s">
        <v>873</v>
      </c>
      <c r="E496" s="244"/>
      <c r="F496" s="245"/>
      <c r="G496" s="245"/>
      <c r="H496" s="245"/>
      <c r="I496" s="246"/>
      <c r="J496" s="244"/>
      <c r="K496" s="247"/>
      <c r="L496" s="248"/>
      <c r="M496" s="245"/>
      <c r="N496" s="245"/>
      <c r="O496" s="249"/>
      <c r="P496" s="245"/>
      <c r="Q496" s="250"/>
      <c r="R496" s="69"/>
    </row>
    <row r="497" spans="1:18" ht="30" customHeight="1" outlineLevel="1">
      <c r="A497" s="285"/>
      <c r="B497" s="36" t="b">
        <f>IF(B$496=TRUE, TRUE, FALSE)</f>
        <v>0</v>
      </c>
      <c r="C497" s="281"/>
      <c r="D497" s="309"/>
      <c r="E497" s="320" t="s">
        <v>161</v>
      </c>
      <c r="F497" s="314" t="s">
        <v>161</v>
      </c>
      <c r="G497" s="314" t="s">
        <v>161</v>
      </c>
      <c r="H497" s="314" t="s">
        <v>161</v>
      </c>
      <c r="I497" s="288" t="str">
        <f>$I$495</f>
        <v>Door</v>
      </c>
      <c r="J497" s="322" t="s">
        <v>874</v>
      </c>
      <c r="K497" s="257" t="str">
        <f>LEFT(L497,14)</f>
        <v>A04AR099-00001</v>
      </c>
      <c r="L497" s="257" t="str" cm="1">
        <f t="array" ref="L497">INDEX(_xlfn._xlws.FILTER('4.P S-WM'!G:G,('4.P S-WM'!$E:$E=$J497)*('4.P S-WM'!$E:$E=$J497)),1)</f>
        <v xml:space="preserve">A04AR099-00001 Finishing Work Door &amp; Window Work Steel Door w/ Steel Frame (UoM: EA) Fire Protective Rating: N/A, Single Door     w/ Hardware &amp; Accessories  </v>
      </c>
      <c r="M497" s="257" cm="1">
        <f t="array" ref="M497">INDEX(_xlfn._xlws.FILTER('4.P S-WM'!H:H,('4.P S-WM'!$E:$E=$J497)*('4.P S-WM'!$E:$E=$J497)),1)</f>
        <v>0</v>
      </c>
      <c r="N497" s="257" t="str" cm="1">
        <f t="array" ref="N497">INDEX(_xlfn._xlws.FILTER('4.P S-WM'!I:I,('4.P S-WM'!$E:$E=$J497)*('4.P S-WM'!$E:$E=$J497)),1)</f>
        <v>EA</v>
      </c>
      <c r="O497" s="258"/>
      <c r="P497" s="259" t="str" cm="1">
        <f t="array" ref="P497">INDEX('3.S Family'!$L$1:$AH$200,MIN(IF(('3.S Family'!$L$1:$L$200=$P$495),ROW('3.S Family'!$L$1:$L$200))),MATCH($I497,'3.S Family'!$68:$68,0)-11)</f>
        <v>=Q</v>
      </c>
      <c r="Q497" s="260"/>
      <c r="R497" s="69"/>
    </row>
    <row r="498" spans="1:18" ht="30" customHeight="1">
      <c r="A498" s="242" t="b">
        <v>1</v>
      </c>
      <c r="B498" s="242" t="b">
        <f>IF(A498=TRUE, TRUE, FALSE)</f>
        <v>1</v>
      </c>
      <c r="C498" s="230"/>
      <c r="D498" s="309" t="s">
        <v>875</v>
      </c>
      <c r="E498" s="244"/>
      <c r="F498" s="245"/>
      <c r="G498" s="245"/>
      <c r="H498" s="245"/>
      <c r="I498" s="246"/>
      <c r="J498" s="244"/>
      <c r="K498" s="247"/>
      <c r="L498" s="248"/>
      <c r="M498" s="245"/>
      <c r="N498" s="245"/>
      <c r="O498" s="249"/>
      <c r="P498" s="245"/>
      <c r="Q498" s="250"/>
      <c r="R498" s="69"/>
    </row>
    <row r="499" spans="1:18" ht="30" customHeight="1" outlineLevel="1">
      <c r="A499" s="285"/>
      <c r="B499" s="36" t="b">
        <f>IF(B$498=TRUE, TRUE, FALSE)</f>
        <v>1</v>
      </c>
      <c r="C499" s="281"/>
      <c r="D499" s="309"/>
      <c r="E499" s="320" t="s">
        <v>161</v>
      </c>
      <c r="F499" s="314" t="s">
        <v>161</v>
      </c>
      <c r="G499" s="314" t="s">
        <v>161</v>
      </c>
      <c r="H499" s="314" t="s">
        <v>161</v>
      </c>
      <c r="I499" s="288" t="str">
        <f>$I$495</f>
        <v>Door</v>
      </c>
      <c r="J499" s="322" t="s">
        <v>876</v>
      </c>
      <c r="K499" s="257" t="str">
        <f>LEFT(L499,14)</f>
        <v>A04AR099-00001</v>
      </c>
      <c r="L499" s="257" t="str" cm="1">
        <f t="array" ref="L499">INDEX(_xlfn._xlws.FILTER('4.P S-WM'!G:G,('4.P S-WM'!$E:$E=$J499)*('4.P S-WM'!$E:$E=$J499)),1)</f>
        <v xml:space="preserve">A04AR099-00001 Finishing Work Door &amp; Window Work Steel Door w/ Steel Frame (UoM: EA) Fire Protective Rating: N/A, Single Door     w/ Hardware &amp; Accessories  </v>
      </c>
      <c r="M499" s="257" cm="1">
        <f t="array" ref="M499">INDEX(_xlfn._xlws.FILTER('4.P S-WM'!H:H,('4.P S-WM'!$E:$E=$J499)*('4.P S-WM'!$E:$E=$J499)),1)</f>
        <v>0</v>
      </c>
      <c r="N499" s="257" t="str" cm="1">
        <f t="array" ref="N499">INDEX(_xlfn._xlws.FILTER('4.P S-WM'!I:I,('4.P S-WM'!$E:$E=$J499)*('4.P S-WM'!$E:$E=$J499)),1)</f>
        <v>EA</v>
      </c>
      <c r="O499" s="258">
        <v>28</v>
      </c>
      <c r="P499" s="259" t="str" cm="1">
        <f t="array" ref="P499">INDEX('3.S Family'!$L$1:$AH$200,MIN(IF(('3.S Family'!$L$1:$L$200=$P$495),ROW('3.S Family'!$L$1:$L$200))),MATCH($I499,'3.S Family'!$68:$68,0)-11)</f>
        <v>=Q</v>
      </c>
      <c r="Q499" s="260"/>
      <c r="R499" s="69"/>
    </row>
    <row r="500" spans="1:18" ht="30" customHeight="1">
      <c r="A500" s="242" t="b">
        <v>1</v>
      </c>
      <c r="B500" s="242" t="b">
        <f>IF(A500=TRUE, TRUE, FALSE)</f>
        <v>1</v>
      </c>
      <c r="C500" s="230"/>
      <c r="D500" s="309" t="s">
        <v>877</v>
      </c>
      <c r="E500" s="244"/>
      <c r="F500" s="245"/>
      <c r="G500" s="245"/>
      <c r="H500" s="245"/>
      <c r="I500" s="246"/>
      <c r="J500" s="244"/>
      <c r="K500" s="247"/>
      <c r="L500" s="248"/>
      <c r="M500" s="245"/>
      <c r="N500" s="245"/>
      <c r="O500" s="249"/>
      <c r="P500" s="245"/>
      <c r="Q500" s="250"/>
      <c r="R500" s="69"/>
    </row>
    <row r="501" spans="1:18" ht="30" customHeight="1" outlineLevel="1">
      <c r="A501" s="285"/>
      <c r="B501" s="36" t="b">
        <f>IF(B$500=TRUE, TRUE, FALSE)</f>
        <v>1</v>
      </c>
      <c r="C501" s="281"/>
      <c r="D501" s="309"/>
      <c r="E501" s="320" t="s">
        <v>161</v>
      </c>
      <c r="F501" s="314" t="s">
        <v>161</v>
      </c>
      <c r="G501" s="314" t="s">
        <v>161</v>
      </c>
      <c r="H501" s="314" t="s">
        <v>161</v>
      </c>
      <c r="I501" s="288" t="str">
        <f>$I$495</f>
        <v>Door</v>
      </c>
      <c r="J501" s="322" t="s">
        <v>878</v>
      </c>
      <c r="K501" s="257" t="str">
        <f>LEFT(L501,14)</f>
        <v>A04AR105-00010</v>
      </c>
      <c r="L501" s="257"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7" cm="1">
        <f t="array" ref="M501">INDEX(_xlfn._xlws.FILTER('4.P S-WM'!H:H,('4.P S-WM'!$E:$E=$J501)*('4.P S-WM'!$E:$E=$J501)),1)</f>
        <v>0</v>
      </c>
      <c r="N501" s="257" t="str" cm="1">
        <f t="array" ref="N501">INDEX(_xlfn._xlws.FILTER('4.P S-WM'!I:I,('4.P S-WM'!$E:$E=$J501)*('4.P S-WM'!$E:$E=$J501)),1)</f>
        <v>EA</v>
      </c>
      <c r="O501" s="258">
        <v>1</v>
      </c>
      <c r="P501" s="259" t="str" cm="1">
        <f t="array" ref="P501">INDEX('3.S Family'!$L$1:$AH$200,MIN(IF(('3.S Family'!$L$1:$L$200=$P$495),ROW('3.S Family'!$L$1:$L$200))),MATCH($I501,'3.S Family'!$68:$68,0)-11)</f>
        <v>=Q</v>
      </c>
      <c r="Q501" s="260"/>
      <c r="R501" s="69"/>
    </row>
    <row r="502" spans="1:18" ht="30" customHeight="1">
      <c r="A502" s="242" t="b">
        <v>1</v>
      </c>
      <c r="B502" s="242" t="b">
        <f>IF(A502=TRUE, TRUE, FALSE)</f>
        <v>1</v>
      </c>
      <c r="C502" s="230"/>
      <c r="D502" s="309" t="s">
        <v>879</v>
      </c>
      <c r="E502" s="244"/>
      <c r="F502" s="245"/>
      <c r="G502" s="245"/>
      <c r="H502" s="245"/>
      <c r="I502" s="246"/>
      <c r="J502" s="244"/>
      <c r="K502" s="247"/>
      <c r="L502" s="248"/>
      <c r="M502" s="245"/>
      <c r="N502" s="245"/>
      <c r="O502" s="249"/>
      <c r="P502" s="245"/>
      <c r="Q502" s="250"/>
      <c r="R502" s="69"/>
    </row>
    <row r="503" spans="1:18" ht="30" customHeight="1" outlineLevel="1">
      <c r="A503" s="285"/>
      <c r="B503" s="36" t="b">
        <f>IF(B$502=TRUE, TRUE, FALSE)</f>
        <v>1</v>
      </c>
      <c r="C503" s="281"/>
      <c r="D503" s="309"/>
      <c r="E503" s="320" t="s">
        <v>161</v>
      </c>
      <c r="F503" s="314" t="s">
        <v>161</v>
      </c>
      <c r="G503" s="314" t="s">
        <v>161</v>
      </c>
      <c r="H503" s="314" t="s">
        <v>161</v>
      </c>
      <c r="I503" s="288" t="str">
        <f>$I$495</f>
        <v>Door</v>
      </c>
      <c r="J503" s="322" t="s">
        <v>880</v>
      </c>
      <c r="K503" s="257" t="str">
        <f>LEFT(L503,14)</f>
        <v>A04AR105-00010</v>
      </c>
      <c r="L503" s="257"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7" cm="1">
        <f t="array" ref="M503">INDEX(_xlfn._xlws.FILTER('4.P S-WM'!H:H,('4.P S-WM'!$E:$E=$J503)*('4.P S-WM'!$E:$E=$J503)),1)</f>
        <v>0</v>
      </c>
      <c r="N503" s="257" t="str" cm="1">
        <f t="array" ref="N503">INDEX(_xlfn._xlws.FILTER('4.P S-WM'!I:I,('4.P S-WM'!$E:$E=$J503)*('4.P S-WM'!$E:$E=$J503)),1)</f>
        <v>EA</v>
      </c>
      <c r="O503" s="258">
        <v>4</v>
      </c>
      <c r="P503" s="259" t="str" cm="1">
        <f t="array" ref="P503">INDEX('3.S Family'!$L$1:$AH$200,MIN(IF(('3.S Family'!$L$1:$L$200=$P$495),ROW('3.S Family'!$L$1:$L$200))),MATCH($I503,'3.S Family'!$68:$68,0)-11)</f>
        <v>=Q</v>
      </c>
      <c r="Q503" s="260"/>
      <c r="R503" s="69"/>
    </row>
    <row r="504" spans="1:18" ht="30" customHeight="1">
      <c r="A504" s="218" t="s">
        <v>762</v>
      </c>
      <c r="B504" s="218" t="s">
        <v>762</v>
      </c>
      <c r="C504" s="236">
        <v>9.1999999999999993</v>
      </c>
      <c r="D504" s="267" t="str">
        <f>VLOOKUP($C504,'3.S Family'!$D$7:$L$96,2,FALSE)</f>
        <v>H_WA_AR B02_Int Curtain Wall</v>
      </c>
      <c r="E504" s="271"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2"/>
      <c r="L504" s="273" t="str">
        <f t="shared" ref="L504" si="107">_xlfn.TEXTJOIN(",     ", TRUE, E504:I504)</f>
        <v>-,     -,     -,     -,     Curtain Wall</v>
      </c>
      <c r="M504" s="92"/>
      <c r="N504" s="92"/>
      <c r="O504" s="274"/>
      <c r="P504" s="92" t="str">
        <f>VLOOKUP($C504,'3.S Family'!$D$7:$L$96,9,FALSE)</f>
        <v>Q9.2</v>
      </c>
      <c r="Q504" s="275"/>
      <c r="R504" s="69"/>
    </row>
    <row r="505" spans="1:18" ht="30" customHeight="1">
      <c r="A505" s="242" t="b">
        <v>1</v>
      </c>
      <c r="B505" s="242" t="b">
        <f>IF(A505=TRUE, TRUE, FALSE)</f>
        <v>1</v>
      </c>
      <c r="C505" s="230"/>
      <c r="D505" s="309" t="s">
        <v>881</v>
      </c>
      <c r="E505" s="244"/>
      <c r="F505" s="245"/>
      <c r="G505" s="245"/>
      <c r="H505" s="245"/>
      <c r="I505" s="246"/>
      <c r="J505" s="244"/>
      <c r="K505" s="247"/>
      <c r="L505" s="248"/>
      <c r="M505" s="245"/>
      <c r="N505" s="245"/>
      <c r="O505" s="249"/>
      <c r="P505" s="245"/>
      <c r="Q505" s="250"/>
      <c r="R505" s="69"/>
    </row>
    <row r="506" spans="1:18" ht="30" customHeight="1" outlineLevel="1" thickBot="1">
      <c r="A506" s="285"/>
      <c r="B506" s="36" t="b">
        <f>IF(B$505=TRUE, TRUE, FALSE)</f>
        <v>1</v>
      </c>
      <c r="C506" s="281"/>
      <c r="D506" s="309"/>
      <c r="E506" s="320" t="s">
        <v>161</v>
      </c>
      <c r="F506" s="314" t="s">
        <v>161</v>
      </c>
      <c r="G506" s="314" t="s">
        <v>161</v>
      </c>
      <c r="H506" s="314" t="s">
        <v>161</v>
      </c>
      <c r="I506" s="288" t="str">
        <f>$I$504</f>
        <v>Curtain Wall</v>
      </c>
      <c r="J506" s="322" t="s">
        <v>415</v>
      </c>
      <c r="K506" s="257" t="str">
        <f>LEFT(L506,14)</f>
        <v>A04AR315-00001</v>
      </c>
      <c r="L506" s="257" t="str" cm="1">
        <f t="array" ref="L506">INDEX(_xlfn._xlws.FILTER('4.P S-WM'!G:G,('4.P S-WM'!$E:$E=$J506)*('4.P S-WM'!$E:$E=$J506)),1)</f>
        <v xml:space="preserve">A04AR315-00001 Finishing Work Door &amp; Window Work Curtain Wall System (UoM: M2)      w/ Hardware &amp; Accessories  </v>
      </c>
      <c r="M506" s="257" cm="1">
        <f t="array" ref="M506">INDEX(_xlfn._xlws.FILTER('4.P S-WM'!H:H,('4.P S-WM'!$E:$E=$J506)*('4.P S-WM'!$E:$E=$J506)),1)</f>
        <v>0</v>
      </c>
      <c r="N506" s="257" t="str" cm="1">
        <f t="array" ref="N506">INDEX(_xlfn._xlws.FILTER('4.P S-WM'!I:I,('4.P S-WM'!$E:$E=$J506)*('4.P S-WM'!$E:$E=$J506)),1)</f>
        <v>M2</v>
      </c>
      <c r="O506" s="258"/>
      <c r="P506" s="259" t="str" cm="1">
        <f t="array" ref="P506">INDEX('3.S Family'!$L$1:$AH$200,MIN(IF(('3.S Family'!$L$1:$L$200=$P$504),ROW('3.S Family'!$L$1:$L$200))),MATCH($I506,'3.S Family'!$68:$68,0)-11)</f>
        <v>=A</v>
      </c>
      <c r="Q506" s="260"/>
      <c r="R506" s="69"/>
    </row>
    <row r="507" spans="1:18" ht="30" customHeight="1" thickBot="1">
      <c r="A507" s="218" t="s">
        <v>762</v>
      </c>
      <c r="B507" s="218" t="s">
        <v>762</v>
      </c>
      <c r="C507" s="58" t="s">
        <v>421</v>
      </c>
      <c r="D507" s="59"/>
      <c r="E507" s="232"/>
      <c r="F507" s="232"/>
      <c r="G507" s="232"/>
      <c r="H507" s="232"/>
      <c r="I507" s="290"/>
      <c r="J507" s="59"/>
      <c r="K507" s="233"/>
      <c r="L507" s="59"/>
      <c r="M507" s="59"/>
      <c r="N507" s="59"/>
      <c r="O507" s="234"/>
      <c r="P507" s="291"/>
      <c r="Q507" s="292"/>
      <c r="R507" s="69"/>
    </row>
    <row r="508" spans="1:18" ht="30" customHeight="1">
      <c r="A508" s="218" t="s">
        <v>762</v>
      </c>
      <c r="B508" s="218" t="s">
        <v>762</v>
      </c>
      <c r="C508" s="236">
        <v>10.1</v>
      </c>
      <c r="D508" s="267" t="str">
        <f>VLOOKUP($C508,'3.S Family'!$D$7:$L$96,2,FALSE)</f>
        <v>H_WD_AR B11_Window</v>
      </c>
      <c r="E508" s="271"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2"/>
      <c r="L508" s="273" t="str">
        <f t="shared" ref="L508" si="108">_xlfn.TEXTJOIN(",     ", TRUE, E508:I508)</f>
        <v>-,     -,     -,     -,     Window</v>
      </c>
      <c r="M508" s="92"/>
      <c r="N508" s="92"/>
      <c r="O508" s="274"/>
      <c r="P508" s="92" t="str">
        <f>VLOOKUP($C508,'3.S Family'!$D$7:$L$96,9,FALSE)</f>
        <v>Q10.1</v>
      </c>
      <c r="Q508" s="275"/>
      <c r="R508" s="69"/>
    </row>
    <row r="509" spans="1:18" ht="30" customHeight="1">
      <c r="A509" s="242" t="b">
        <v>1</v>
      </c>
      <c r="B509" s="242" t="b">
        <f>IF(A509=TRUE, TRUE, FALSE)</f>
        <v>1</v>
      </c>
      <c r="C509" s="230"/>
      <c r="D509" s="309" t="s">
        <v>882</v>
      </c>
      <c r="E509" s="244"/>
      <c r="F509" s="245"/>
      <c r="G509" s="245"/>
      <c r="H509" s="245"/>
      <c r="I509" s="246"/>
      <c r="J509" s="244"/>
      <c r="K509" s="247"/>
      <c r="L509" s="248"/>
      <c r="M509" s="245"/>
      <c r="N509" s="245"/>
      <c r="O509" s="249"/>
      <c r="P509" s="245"/>
      <c r="Q509" s="250"/>
      <c r="R509" s="69"/>
    </row>
    <row r="510" spans="1:18" ht="30" customHeight="1" outlineLevel="1">
      <c r="A510" s="285"/>
      <c r="B510" s="36" t="b">
        <f>IF(B$509=TRUE, TRUE, FALSE)</f>
        <v>1</v>
      </c>
      <c r="C510" s="281"/>
      <c r="D510" s="309"/>
      <c r="E510" s="320" t="s">
        <v>161</v>
      </c>
      <c r="F510" s="314" t="s">
        <v>161</v>
      </c>
      <c r="G510" s="314" t="s">
        <v>161</v>
      </c>
      <c r="H510" s="314" t="s">
        <v>161</v>
      </c>
      <c r="I510" s="288" t="str">
        <f>$I$508</f>
        <v>Window</v>
      </c>
      <c r="J510" s="322" t="s">
        <v>883</v>
      </c>
      <c r="K510" s="257" t="str">
        <f>LEFT(L510,14)</f>
        <v>A04AR159-00001</v>
      </c>
      <c r="L510" s="257" t="str" cm="1">
        <f t="array" ref="L510">INDEX(_xlfn._xlws.FILTER('4.P S-WM'!G:G,('4.P S-WM'!$E:$E=$J510)*('4.P S-WM'!$E:$E=$J510)),1)</f>
        <v xml:space="preserve">A04AR159-00001 Finishing Work Door &amp; Window Work Aluminum Window (UoM: EA) Fire Protective Rating: N/A     w/ Hardware &amp; Accessories  </v>
      </c>
      <c r="M510" s="257" cm="1">
        <f t="array" ref="M510">INDEX(_xlfn._xlws.FILTER('4.P S-WM'!H:H,('4.P S-WM'!$E:$E=$J510)*('4.P S-WM'!$E:$E=$J510)),1)</f>
        <v>0</v>
      </c>
      <c r="N510" s="257" t="str" cm="1">
        <f t="array" ref="N510">INDEX(_xlfn._xlws.FILTER('4.P S-WM'!I:I,('4.P S-WM'!$E:$E=$J510)*('4.P S-WM'!$E:$E=$J510)),1)</f>
        <v>EA</v>
      </c>
      <c r="O510" s="258"/>
      <c r="P510" s="259" t="str" cm="1">
        <f t="array" ref="P510">INDEX('3.S Family'!$L$1:$AH$200,MIN(IF(('3.S Family'!$L$1:$L$200=$P$508),ROW('3.S Family'!$L$1:$L$200))),MATCH($I510,'3.S Family'!$71:$71,0)-11)</f>
        <v>=Q</v>
      </c>
      <c r="Q510" s="260"/>
      <c r="R510" s="69"/>
    </row>
    <row r="511" spans="1:18" ht="30" customHeight="1">
      <c r="A511" s="218" t="s">
        <v>762</v>
      </c>
      <c r="B511" s="218" t="s">
        <v>762</v>
      </c>
      <c r="C511" s="236">
        <v>10.199999999999999</v>
      </c>
      <c r="D511" s="267" t="str">
        <f>VLOOKUP($C511,'3.S Family'!$D$7:$L$96,2,FALSE)</f>
        <v>H_WD_AR B11_Louver</v>
      </c>
      <c r="E511" s="271"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2"/>
      <c r="L511" s="273" t="str">
        <f t="shared" ref="L511" si="109">_xlfn.TEXTJOIN(",     ", TRUE, E511:I511)</f>
        <v>-,     -,     -,     -,     Louver</v>
      </c>
      <c r="M511" s="92"/>
      <c r="N511" s="92"/>
      <c r="O511" s="274"/>
      <c r="P511" s="92" t="str">
        <f>VLOOKUP($C511,'3.S Family'!$D$7:$L$96,9,FALSE)</f>
        <v>Q10.2</v>
      </c>
      <c r="Q511" s="275"/>
      <c r="R511" s="69"/>
    </row>
    <row r="512" spans="1:18" ht="30" customHeight="1">
      <c r="A512" s="242" t="b">
        <v>1</v>
      </c>
      <c r="B512" s="242" t="b">
        <f>IF(A512=TRUE, TRUE, FALSE)</f>
        <v>1</v>
      </c>
      <c r="C512" s="230"/>
      <c r="D512" s="309" t="s">
        <v>884</v>
      </c>
      <c r="E512" s="244"/>
      <c r="F512" s="245"/>
      <c r="G512" s="245"/>
      <c r="H512" s="245"/>
      <c r="I512" s="246"/>
      <c r="J512" s="244"/>
      <c r="K512" s="247"/>
      <c r="L512" s="248"/>
      <c r="M512" s="245"/>
      <c r="N512" s="245"/>
      <c r="O512" s="249"/>
      <c r="P512" s="245"/>
      <c r="Q512" s="250"/>
      <c r="R512" s="69"/>
    </row>
    <row r="513" spans="1:18" ht="30" customHeight="1" outlineLevel="1" thickBot="1">
      <c r="A513" s="285"/>
      <c r="B513" s="36" t="b">
        <f>IF(B$512=TRUE, TRUE, FALSE)</f>
        <v>1</v>
      </c>
      <c r="C513" s="281"/>
      <c r="D513" s="309"/>
      <c r="E513" s="320" t="s">
        <v>161</v>
      </c>
      <c r="F513" s="314" t="s">
        <v>161</v>
      </c>
      <c r="G513" s="314" t="s">
        <v>161</v>
      </c>
      <c r="H513" s="314" t="s">
        <v>161</v>
      </c>
      <c r="I513" s="288" t="str">
        <f>$I$511</f>
        <v>Louver</v>
      </c>
      <c r="J513" s="322" t="s">
        <v>885</v>
      </c>
      <c r="K513" s="257" t="str">
        <f>LEFT(L513,14)</f>
        <v>A04AR164-00001</v>
      </c>
      <c r="L513" s="257" t="str" cm="1">
        <f t="array" ref="L513">INDEX(_xlfn._xlws.FILTER('4.P S-WM'!G:G,('4.P S-WM'!$E:$E=$J513)*('4.P S-WM'!$E:$E=$J513)),1)</f>
        <v xml:space="preserve">A04AR164-00001 Finishing Work Door &amp; Window Work Louver (UoM: EA) Aluminum     w/ Hardware &amp; Accessories  </v>
      </c>
      <c r="M513" s="257" cm="1">
        <f t="array" ref="M513">INDEX(_xlfn._xlws.FILTER('4.P S-WM'!H:H,('4.P S-WM'!$E:$E=$J513)*('4.P S-WM'!$E:$E=$J513)),1)</f>
        <v>0</v>
      </c>
      <c r="N513" s="257" t="str" cm="1">
        <f t="array" ref="N513">INDEX(_xlfn._xlws.FILTER('4.P S-WM'!I:I,('4.P S-WM'!$E:$E=$J513)*('4.P S-WM'!$E:$E=$J513)),1)</f>
        <v>EA</v>
      </c>
      <c r="O513" s="258"/>
      <c r="P513" s="259" t="str" cm="1">
        <f t="array" ref="P513">INDEX('3.S Family'!$L$1:$AH$200,MIN(IF(('3.S Family'!$L$1:$L$200=$P$511),ROW('3.S Family'!$L$1:$L$200))),MATCH($I513,'3.S Family'!$71:$71,0)-11)</f>
        <v>=Q</v>
      </c>
      <c r="Q513" s="260"/>
      <c r="R513" s="69"/>
    </row>
    <row r="514" spans="1:18" ht="30" customHeight="1" thickBot="1">
      <c r="A514" s="218" t="s">
        <v>762</v>
      </c>
      <c r="B514" s="218" t="s">
        <v>762</v>
      </c>
      <c r="C514" s="58" t="s">
        <v>428</v>
      </c>
      <c r="D514" s="59"/>
      <c r="E514" s="232"/>
      <c r="F514" s="232"/>
      <c r="G514" s="232"/>
      <c r="H514" s="232"/>
      <c r="I514" s="290"/>
      <c r="J514" s="59"/>
      <c r="K514" s="233"/>
      <c r="L514" s="59"/>
      <c r="M514" s="59"/>
      <c r="N514" s="59"/>
      <c r="O514" s="234"/>
      <c r="P514" s="291"/>
      <c r="Q514" s="292"/>
      <c r="R514" s="69"/>
    </row>
    <row r="515" spans="1:18" ht="30" customHeight="1">
      <c r="A515" s="218" t="s">
        <v>762</v>
      </c>
      <c r="B515" s="218" t="s">
        <v>762</v>
      </c>
      <c r="C515" s="236">
        <v>11.1</v>
      </c>
      <c r="D515" s="267" t="str">
        <f>VLOOKUP($C515,'3.S Family'!$D$7:$L$96,2,FALSE)</f>
        <v>H_SR_AR S09_St Stair</v>
      </c>
      <c r="E515" s="271" t="str">
        <f>VLOOKUP($C515,'3.S Family'!$D$7:$L$96,4,FALSE)</f>
        <v>-</v>
      </c>
      <c r="F515" s="92" t="str">
        <f>VLOOKUP($C515,'3.S Family'!$D$7:$L$96,5,FALSE)</f>
        <v>-</v>
      </c>
      <c r="G515" s="92" t="str">
        <f>VLOOKUP($C515,'3.S Family'!$D$7:$L$96,6,FALSE)</f>
        <v>-</v>
      </c>
      <c r="H515" s="92" t="str">
        <f>VLOOKUP($C515,'3.S Family'!$D$7:$L$96,7,FALSE)</f>
        <v>-</v>
      </c>
      <c r="I515" s="325" t="str">
        <f>VLOOKUP($C515,'3.S Family'!$D$7:$L$96,8,FALSE)</f>
        <v>Steel Stair</v>
      </c>
      <c r="J515" s="92"/>
      <c r="K515" s="272"/>
      <c r="L515" s="273" t="str">
        <f t="shared" ref="L515" si="110">_xlfn.TEXTJOIN(",     ", TRUE, E515:I515)</f>
        <v>-,     -,     -,     -,     Steel Stair</v>
      </c>
      <c r="M515" s="92"/>
      <c r="N515" s="92"/>
      <c r="O515" s="274"/>
      <c r="P515" s="92" t="str">
        <f>VLOOKUP($C515,'3.S Family'!$D$7:$L$96,9,FALSE)</f>
        <v>Q11.1</v>
      </c>
      <c r="Q515" s="275"/>
      <c r="R515" s="69"/>
    </row>
    <row r="516" spans="1:18" ht="30" customHeight="1">
      <c r="A516" s="242" t="b">
        <v>0</v>
      </c>
      <c r="B516" s="242" t="b">
        <f>IF(A516=TRUE, TRUE, FALSE)</f>
        <v>0</v>
      </c>
      <c r="C516" s="230"/>
      <c r="D516" s="309" t="s">
        <v>886</v>
      </c>
      <c r="E516" s="244"/>
      <c r="F516" s="245"/>
      <c r="G516" s="245"/>
      <c r="H516" s="245"/>
      <c r="I516" s="246"/>
      <c r="J516" s="244"/>
      <c r="K516" s="247"/>
      <c r="L516" s="248"/>
      <c r="M516" s="245"/>
      <c r="N516" s="245"/>
      <c r="O516" s="249"/>
      <c r="P516" s="245"/>
      <c r="Q516" s="250"/>
      <c r="R516" s="69"/>
    </row>
    <row r="517" spans="1:18" ht="30" customHeight="1" outlineLevel="1">
      <c r="A517" s="285"/>
      <c r="B517" s="36" t="b">
        <f>IF(B$516=TRUE, TRUE, FALSE)</f>
        <v>0</v>
      </c>
      <c r="C517" s="251"/>
      <c r="D517" s="309"/>
      <c r="E517" s="320" t="s">
        <v>161</v>
      </c>
      <c r="F517" s="314" t="s">
        <v>161</v>
      </c>
      <c r="G517" s="314" t="s">
        <v>161</v>
      </c>
      <c r="H517" s="314" t="s">
        <v>161</v>
      </c>
      <c r="I517" s="288" t="str">
        <f>$I$515</f>
        <v>Steel Stair</v>
      </c>
      <c r="J517" s="323" t="s">
        <v>887</v>
      </c>
      <c r="K517" s="257" t="str">
        <f>LEFT(L517,14)</f>
        <v>S02AA019-00002</v>
      </c>
      <c r="L517" s="257" t="str" cm="1">
        <f t="array" ref="L517">INDEX(_xlfn._xlws.FILTER('4.P S-WM'!G:G,('4.P S-WM'!$E:$E=$J517)*('4.P S-WM'!$E:$E=$J517)),1)</f>
        <v xml:space="preserve">S02AA019-00002 Miscellaneous Steel Fabrication Work Shelter/Building Steel Stairs Galvanized Steel       </v>
      </c>
      <c r="M517" s="257" cm="1">
        <f t="array" ref="M517">INDEX(_xlfn._xlws.FILTER('4.P S-WM'!H:H,('4.P S-WM'!$E:$E=$J517)*('4.P S-WM'!$E:$E=$J517)),1)</f>
        <v>0</v>
      </c>
      <c r="N517" s="257" t="str" cm="1">
        <f t="array" ref="N517">INDEX(_xlfn._xlws.FILTER('4.P S-WM'!I:I,('4.P S-WM'!$E:$E=$J517)*('4.P S-WM'!$E:$E=$J517)),1)</f>
        <v>M</v>
      </c>
      <c r="O517" s="258"/>
      <c r="P517" s="259" t="str" cm="1">
        <f t="array" ref="P517">INDEX('3.S Family'!$L$1:$AH$200,MIN(IF(('3.S Family'!$L$1:$L$200=$P$515),ROW('3.S Family'!$L$1:$L$200))),MATCH($I517,'3.S Family'!$74:$74,0)-11)</f>
        <v>길이 수동입력</v>
      </c>
      <c r="Q517" s="260"/>
      <c r="R517" s="69"/>
    </row>
    <row r="518" spans="1:18" ht="30" customHeight="1" outlineLevel="1">
      <c r="A518" s="285"/>
      <c r="B518" s="36" t="b">
        <f>IF(B$516=TRUE, TRUE, FALSE)</f>
        <v>0</v>
      </c>
      <c r="C518" s="281"/>
      <c r="D518" s="302"/>
      <c r="E518" s="320" t="s">
        <v>161</v>
      </c>
      <c r="F518" s="314" t="s">
        <v>161</v>
      </c>
      <c r="G518" s="314" t="s">
        <v>161</v>
      </c>
      <c r="H518" s="314" t="s">
        <v>161</v>
      </c>
      <c r="I518" s="288" t="str">
        <f>$I$515</f>
        <v>Steel Stair</v>
      </c>
      <c r="J518" s="323" t="s">
        <v>723</v>
      </c>
      <c r="K518" s="257" t="str">
        <f>LEFT(L518,14)</f>
        <v>S04AA019-00001</v>
      </c>
      <c r="L518" s="257" t="str" cm="1">
        <f t="array" ref="L518">INDEX(_xlfn._xlws.FILTER('4.P S-WM'!G:G,('4.P S-WM'!$E:$E=$J518)*('4.P S-WM'!$E:$E=$J518)),1)</f>
        <v xml:space="preserve">S04AA019-00001 Miscellaneous Steel Erection Work Shelter/Building Steel Stairs        </v>
      </c>
      <c r="M518" s="257" cm="1">
        <f t="array" ref="M518">INDEX(_xlfn._xlws.FILTER('4.P S-WM'!H:H,('4.P S-WM'!$E:$E=$J518)*('4.P S-WM'!$E:$E=$J518)),1)</f>
        <v>0</v>
      </c>
      <c r="N518" s="257" t="str" cm="1">
        <f t="array" ref="N518">INDEX(_xlfn._xlws.FILTER('4.P S-WM'!I:I,('4.P S-WM'!$E:$E=$J518)*('4.P S-WM'!$E:$E=$J518)),1)</f>
        <v>M</v>
      </c>
      <c r="O518" s="258"/>
      <c r="P518" s="259" t="str" cm="1">
        <f t="array" ref="P518">INDEX('3.S Family'!$L$1:$AH$200,MIN(IF(('3.S Family'!$L$1:$L$200=$P$515),ROW('3.S Family'!$L$1:$L$200))),MATCH($I518,'3.S Family'!$74:$74,0)-11)</f>
        <v>길이 수동입력</v>
      </c>
      <c r="Q518" s="260"/>
      <c r="R518" s="69"/>
    </row>
    <row r="519" spans="1:18" ht="30" customHeight="1" thickBot="1">
      <c r="A519" s="218" t="s">
        <v>762</v>
      </c>
      <c r="B519" s="218" t="s">
        <v>762</v>
      </c>
      <c r="C519" s="236">
        <v>11.2</v>
      </c>
      <c r="D519" s="267" t="str">
        <f>VLOOKUP($C519,'3.S Family'!$D$7:$L$96,2,FALSE)</f>
        <v>H_SR_AR B08_Con Stair</v>
      </c>
      <c r="E519" s="271" t="str">
        <f>VLOOKUP($C519,'3.S Family'!$D$7:$L$96,4,FALSE)</f>
        <v>-</v>
      </c>
      <c r="F519" s="92" t="str">
        <f>VLOOKUP($C519,'3.S Family'!$D$7:$L$96,5,FALSE)</f>
        <v>-</v>
      </c>
      <c r="G519" s="92" t="str">
        <f>VLOOKUP($C519,'3.S Family'!$D$7:$L$96,6,FALSE)</f>
        <v>-</v>
      </c>
      <c r="H519" s="92" t="str">
        <f>VLOOKUP($C519,'3.S Family'!$D$7:$L$96,7,FALSE)</f>
        <v>-</v>
      </c>
      <c r="I519" s="325" t="str">
        <f>VLOOKUP($C519,'3.S Family'!$D$7:$L$96,8,FALSE)</f>
        <v>-</v>
      </c>
      <c r="J519" s="92"/>
      <c r="K519" s="272"/>
      <c r="L519" s="273" t="str">
        <f t="shared" ref="L519" si="111">_xlfn.TEXTJOIN(",     ", TRUE, E519:I519)</f>
        <v>-,     -,     -,     -,     -</v>
      </c>
      <c r="M519" s="92"/>
      <c r="N519" s="92"/>
      <c r="O519" s="274"/>
      <c r="P519" s="92" t="str">
        <f>VLOOKUP($C519,'3.S Family'!$D$7:$L$96,9,FALSE)</f>
        <v>-</v>
      </c>
      <c r="Q519" s="275"/>
      <c r="R519" s="69"/>
    </row>
    <row r="520" spans="1:18" ht="30" customHeight="1" thickBot="1">
      <c r="A520" s="218" t="s">
        <v>762</v>
      </c>
      <c r="B520" s="218" t="s">
        <v>762</v>
      </c>
      <c r="C520" s="58" t="s">
        <v>437</v>
      </c>
      <c r="D520" s="59"/>
      <c r="E520" s="232"/>
      <c r="F520" s="232"/>
      <c r="G520" s="232"/>
      <c r="H520" s="232"/>
      <c r="I520" s="290"/>
      <c r="J520" s="59"/>
      <c r="K520" s="233"/>
      <c r="L520" s="59"/>
      <c r="M520" s="59"/>
      <c r="N520" s="59"/>
      <c r="O520" s="234"/>
      <c r="P520" s="291"/>
      <c r="Q520" s="292"/>
      <c r="R520" s="69"/>
    </row>
    <row r="521" spans="1:18" ht="30" customHeight="1">
      <c r="A521" s="218" t="s">
        <v>762</v>
      </c>
      <c r="B521" s="218" t="s">
        <v>762</v>
      </c>
      <c r="C521" s="236">
        <v>12.1</v>
      </c>
      <c r="D521" s="267" t="str">
        <f>VLOOKUP($C521,'3.S Family'!$D$7:$L$96,2,FALSE)</f>
        <v>H_RL_AR S10_Handrail</v>
      </c>
      <c r="E521" s="271"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2"/>
      <c r="L521" s="273" t="str">
        <f>_xlfn.TEXTJOIN(",     ", TRUE, E521:I521)</f>
        <v>-,     -,     -,     -,     Handrail</v>
      </c>
      <c r="M521" s="92"/>
      <c r="N521" s="92"/>
      <c r="O521" s="274"/>
      <c r="P521" s="92" t="str">
        <f>VLOOKUP($C521,'3.S Family'!$D$7:$L$96,9,FALSE)</f>
        <v>Q12.1</v>
      </c>
      <c r="Q521" s="275"/>
      <c r="R521" s="69"/>
    </row>
    <row r="522" spans="1:18" ht="30" customHeight="1">
      <c r="A522" s="242" t="b">
        <v>0</v>
      </c>
      <c r="B522" s="242" t="b">
        <f>IF(A522=TRUE, TRUE, FALSE)</f>
        <v>0</v>
      </c>
      <c r="C522" s="230"/>
      <c r="D522" s="309" t="s">
        <v>888</v>
      </c>
      <c r="E522" s="244"/>
      <c r="F522" s="245"/>
      <c r="G522" s="245"/>
      <c r="H522" s="245"/>
      <c r="I522" s="246"/>
      <c r="J522" s="244"/>
      <c r="K522" s="247"/>
      <c r="L522" s="248"/>
      <c r="M522" s="245"/>
      <c r="N522" s="245"/>
      <c r="O522" s="249"/>
      <c r="P522" s="245"/>
      <c r="Q522" s="250"/>
      <c r="R522" s="69"/>
    </row>
    <row r="523" spans="1:18" ht="30" customHeight="1" outlineLevel="1">
      <c r="A523" s="285"/>
      <c r="B523" s="36" t="b">
        <f>IF(B$522=TRUE, TRUE, FALSE)</f>
        <v>0</v>
      </c>
      <c r="C523" s="251"/>
      <c r="D523" s="309"/>
      <c r="E523" s="320" t="s">
        <v>161</v>
      </c>
      <c r="F523" s="314" t="s">
        <v>161</v>
      </c>
      <c r="G523" s="314" t="s">
        <v>161</v>
      </c>
      <c r="H523" s="314" t="s">
        <v>161</v>
      </c>
      <c r="I523" s="288" t="str">
        <f>$I$521</f>
        <v>Handrail</v>
      </c>
      <c r="J523" s="323" t="s">
        <v>725</v>
      </c>
      <c r="K523" s="257" t="str">
        <f>LEFT(L523,14)</f>
        <v>S02AA020-00003</v>
      </c>
      <c r="L523" s="257" t="str" cm="1">
        <f t="array" ref="L523">INDEX(_xlfn._xlws.FILTER('4.P S-WM'!G:G,('4.P S-WM'!$E:$E=$J523)*('4.P S-WM'!$E:$E=$J523)),1)</f>
        <v xml:space="preserve">S02AA020-00003 Miscellaneous Steel Fabrication Work Shelter/Building Steel Handrails Galvanized Steel       </v>
      </c>
      <c r="M523" s="257" cm="1">
        <f t="array" ref="M523">INDEX(_xlfn._xlws.FILTER('4.P S-WM'!H:H,('4.P S-WM'!$E:$E=$J523)*('4.P S-WM'!$E:$E=$J523)),1)</f>
        <v>0</v>
      </c>
      <c r="N523" s="257" t="str" cm="1">
        <f t="array" ref="N523">INDEX(_xlfn._xlws.FILTER('4.P S-WM'!I:I,('4.P S-WM'!$E:$E=$J523)*('4.P S-WM'!$E:$E=$J523)),1)</f>
        <v>M</v>
      </c>
      <c r="O523" s="258"/>
      <c r="P523" s="259" t="str" cm="1">
        <f t="array" ref="P523">INDEX('3.S Family'!$L$1:$AH$200,MIN(IF(('3.S Family'!$L$1:$L$200=$P$521),ROW('3.S Family'!$L$1:$L$200))),MATCH($I523,'3.S Family'!$77:$77,0)-11)</f>
        <v>=L</v>
      </c>
      <c r="Q523" s="260"/>
      <c r="R523" s="69"/>
    </row>
    <row r="524" spans="1:18" ht="30" customHeight="1" outlineLevel="1" thickBot="1">
      <c r="A524" s="285"/>
      <c r="B524" s="36" t="b">
        <f>IF(B$522=TRUE, TRUE, FALSE)</f>
        <v>0</v>
      </c>
      <c r="C524" s="281"/>
      <c r="D524" s="302"/>
      <c r="E524" s="320" t="s">
        <v>161</v>
      </c>
      <c r="F524" s="314" t="s">
        <v>161</v>
      </c>
      <c r="G524" s="314" t="s">
        <v>161</v>
      </c>
      <c r="H524" s="314" t="s">
        <v>161</v>
      </c>
      <c r="I524" s="288" t="str">
        <f>$I$521</f>
        <v>Handrail</v>
      </c>
      <c r="J524" s="323" t="s">
        <v>727</v>
      </c>
      <c r="K524" s="257" t="str">
        <f>LEFT(L524,14)</f>
        <v>S04AA020-00001</v>
      </c>
      <c r="L524" s="257" t="str" cm="1">
        <f t="array" ref="L524">INDEX(_xlfn._xlws.FILTER('4.P S-WM'!G:G,('4.P S-WM'!$E:$E=$J524)*('4.P S-WM'!$E:$E=$J524)),1)</f>
        <v xml:space="preserve">S04AA020-00001 Miscellaneous Steel Erection Work Shelter/Building Steel Handrails        </v>
      </c>
      <c r="M524" s="257" cm="1">
        <f t="array" ref="M524">INDEX(_xlfn._xlws.FILTER('4.P S-WM'!H:H,('4.P S-WM'!$E:$E=$J524)*('4.P S-WM'!$E:$E=$J524)),1)</f>
        <v>0</v>
      </c>
      <c r="N524" s="257" t="str" cm="1">
        <f t="array" ref="N524">INDEX(_xlfn._xlws.FILTER('4.P S-WM'!I:I,('4.P S-WM'!$E:$E=$J524)*('4.P S-WM'!$E:$E=$J524)),1)</f>
        <v>M</v>
      </c>
      <c r="O524" s="258"/>
      <c r="P524" s="259" t="str" cm="1">
        <f t="array" ref="P524">INDEX('3.S Family'!$L$1:$AH$200,MIN(IF(('3.S Family'!$L$1:$L$200=$P$521),ROW('3.S Family'!$L$1:$L$200))),MATCH($I524,'3.S Family'!$77:$77,0)-11)</f>
        <v>=L</v>
      </c>
      <c r="Q524" s="260"/>
      <c r="R524" s="69"/>
    </row>
    <row r="525" spans="1:18" ht="30" customHeight="1" thickBot="1">
      <c r="A525" s="218" t="s">
        <v>762</v>
      </c>
      <c r="B525" s="218" t="s">
        <v>762</v>
      </c>
      <c r="C525" s="58" t="s">
        <v>442</v>
      </c>
      <c r="D525" s="59"/>
      <c r="E525" s="232"/>
      <c r="F525" s="232"/>
      <c r="G525" s="232"/>
      <c r="H525" s="232"/>
      <c r="I525" s="290"/>
      <c r="J525" s="59"/>
      <c r="K525" s="233"/>
      <c r="L525" s="59"/>
      <c r="M525" s="59"/>
      <c r="N525" s="59"/>
      <c r="O525" s="234"/>
      <c r="P525" s="291"/>
      <c r="Q525" s="292"/>
      <c r="R525" s="69"/>
    </row>
    <row r="526" spans="1:18" ht="30" customHeight="1">
      <c r="A526" s="218" t="s">
        <v>762</v>
      </c>
      <c r="B526" s="218" t="s">
        <v>762</v>
      </c>
      <c r="C526" s="236">
        <v>13.1</v>
      </c>
      <c r="D526" s="267" t="str">
        <f>VLOOKUP($C526,'3.S Family'!$D$7:$L$96,2,FALSE)</f>
        <v>-</v>
      </c>
      <c r="E526" s="271"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2"/>
      <c r="L526" s="273" t="str">
        <f t="shared" ref="L526:L527" si="112">_xlfn.TEXTJOIN(",     ", TRUE, E526:I526)</f>
        <v>-,     -,     -,     -,     -</v>
      </c>
      <c r="M526" s="92"/>
      <c r="N526" s="92"/>
      <c r="O526" s="274"/>
      <c r="P526" s="92" t="str">
        <f>VLOOKUP($C526,'3.S Family'!$D$7:$L$96,9,FALSE)</f>
        <v>-</v>
      </c>
      <c r="Q526" s="275"/>
      <c r="R526" s="69"/>
    </row>
    <row r="527" spans="1:18" ht="30" customHeight="1" thickBot="1">
      <c r="A527" s="218" t="s">
        <v>762</v>
      </c>
      <c r="B527" s="218" t="s">
        <v>762</v>
      </c>
      <c r="C527" s="236">
        <v>13.2</v>
      </c>
      <c r="D527" s="267" t="str">
        <f>VLOOKUP($C527,'3.S Family'!$D$7:$L$96,2,FALSE)</f>
        <v>-</v>
      </c>
      <c r="E527" s="271"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2"/>
      <c r="L527" s="273" t="str">
        <f t="shared" si="112"/>
        <v>-,     -,     -,     -,     -</v>
      </c>
      <c r="M527" s="92"/>
      <c r="N527" s="92"/>
      <c r="O527" s="274"/>
      <c r="P527" s="92" t="str">
        <f>VLOOKUP($C527,'3.S Family'!$D$7:$L$96,9,FALSE)</f>
        <v>-</v>
      </c>
      <c r="Q527" s="275"/>
      <c r="R527" s="69"/>
    </row>
    <row r="528" spans="1:18" ht="30" customHeight="1" thickBot="1">
      <c r="A528" s="218" t="s">
        <v>762</v>
      </c>
      <c r="B528" s="218" t="s">
        <v>762</v>
      </c>
      <c r="C528" s="58" t="s">
        <v>443</v>
      </c>
      <c r="D528" s="59" t="s">
        <v>444</v>
      </c>
      <c r="E528" s="232"/>
      <c r="F528" s="232"/>
      <c r="G528" s="232"/>
      <c r="H528" s="232"/>
      <c r="I528" s="290"/>
      <c r="J528" s="59"/>
      <c r="K528" s="233"/>
      <c r="L528" s="59"/>
      <c r="M528" s="59"/>
      <c r="N528" s="59"/>
      <c r="O528" s="234"/>
      <c r="P528" s="291"/>
      <c r="Q528" s="292"/>
      <c r="R528" s="69"/>
    </row>
    <row r="529" spans="1:18" ht="30" customHeight="1">
      <c r="A529" s="218" t="s">
        <v>762</v>
      </c>
      <c r="B529" s="218" t="s">
        <v>762</v>
      </c>
      <c r="C529" s="72">
        <v>14.1</v>
      </c>
      <c r="D529" s="267" t="str">
        <f>VLOOKUP($C529,'3.S Family'!$D$7:$L$96,2,FALSE)</f>
        <v>H_GM_AR S08_Ladder</v>
      </c>
      <c r="E529" s="271"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2"/>
      <c r="L529" s="273" t="str">
        <f t="shared" ref="L529" si="113">_xlfn.TEXTJOIN(",     ", TRUE, E529:I529)</f>
        <v>-,     -,     -,     -,     Ladder</v>
      </c>
      <c r="M529" s="92"/>
      <c r="N529" s="92"/>
      <c r="O529" s="274"/>
      <c r="P529" s="92" t="str">
        <f>VLOOKUP($C529,'3.S Family'!$D$7:$L$96,9,FALSE)</f>
        <v>Q14.1</v>
      </c>
      <c r="Q529" s="275"/>
      <c r="R529" s="69"/>
    </row>
    <row r="530" spans="1:18" ht="30" customHeight="1">
      <c r="A530" s="242" t="b">
        <v>1</v>
      </c>
      <c r="B530" s="242" t="b">
        <f>IF(A530=TRUE, TRUE, FALSE)</f>
        <v>1</v>
      </c>
      <c r="C530" s="230"/>
      <c r="D530" s="309" t="s">
        <v>889</v>
      </c>
      <c r="E530" s="244"/>
      <c r="F530" s="245"/>
      <c r="G530" s="245"/>
      <c r="H530" s="245"/>
      <c r="I530" s="246"/>
      <c r="J530" s="244"/>
      <c r="K530" s="247"/>
      <c r="L530" s="248"/>
      <c r="M530" s="245"/>
      <c r="N530" s="245"/>
      <c r="O530" s="249"/>
      <c r="P530" s="245"/>
      <c r="Q530" s="250"/>
      <c r="R530" s="69"/>
    </row>
    <row r="531" spans="1:18" ht="30" customHeight="1" outlineLevel="1">
      <c r="A531" s="285"/>
      <c r="B531" s="36" t="b">
        <f>IF(B$530=TRUE, TRUE, FALSE)</f>
        <v>1</v>
      </c>
      <c r="C531" s="251"/>
      <c r="D531" s="309"/>
      <c r="E531" s="320" t="s">
        <v>161</v>
      </c>
      <c r="F531" s="314" t="s">
        <v>161</v>
      </c>
      <c r="G531" s="314" t="s">
        <v>161</v>
      </c>
      <c r="H531" s="314" t="s">
        <v>161</v>
      </c>
      <c r="I531" s="288" t="str">
        <f>$I$529</f>
        <v>Ladder</v>
      </c>
      <c r="J531" s="323" t="s">
        <v>730</v>
      </c>
      <c r="K531" s="257" t="str">
        <f>LEFT(L531,14)</f>
        <v>S02AA041-00001</v>
      </c>
      <c r="L531" s="257" t="str" cm="1">
        <f t="array" ref="L531">INDEX(_xlfn._xlws.FILTER('4.P S-WM'!G:G,('4.P S-WM'!$E:$E=$J531)*('4.P S-WM'!$E:$E=$J531)),1)</f>
        <v xml:space="preserve">S02AA041-00001 Miscellaneous Steel Fabrication Work Shelter/Building Steel Ladder w/ Cage W/Painting       </v>
      </c>
      <c r="M531" s="257" cm="1">
        <f t="array" ref="M531">INDEX(_xlfn._xlws.FILTER('4.P S-WM'!H:H,('4.P S-WM'!$E:$E=$J531)*('4.P S-WM'!$E:$E=$J531)),1)</f>
        <v>0</v>
      </c>
      <c r="N531" s="257" t="str" cm="1">
        <f t="array" ref="N531">INDEX(_xlfn._xlws.FILTER('4.P S-WM'!I:I,('4.P S-WM'!$E:$E=$J531)*('4.P S-WM'!$E:$E=$J531)),1)</f>
        <v>M</v>
      </c>
      <c r="O531" s="258"/>
      <c r="P531" s="259" t="str" cm="1">
        <f t="array" ref="P531">INDEX('3.S Family'!$L$1:$AH$200,MIN(IF(('3.S Family'!$L$1:$L$200=$P$529),ROW('3.S Family'!$L$1:$L$200))),MATCH($I531,'3.S Family'!$82:$82,0)-11)</f>
        <v>길이 수동입력-1</v>
      </c>
      <c r="Q531" s="260"/>
      <c r="R531" s="69"/>
    </row>
    <row r="532" spans="1:18" ht="30" customHeight="1" outlineLevel="1">
      <c r="A532" s="285"/>
      <c r="B532" s="36" t="b">
        <f>IF(B$530=TRUE, TRUE, FALSE)</f>
        <v>1</v>
      </c>
      <c r="C532" s="281"/>
      <c r="D532" s="302"/>
      <c r="E532" s="320" t="s">
        <v>161</v>
      </c>
      <c r="F532" s="314" t="s">
        <v>161</v>
      </c>
      <c r="G532" s="314" t="s">
        <v>161</v>
      </c>
      <c r="H532" s="314" t="s">
        <v>161</v>
      </c>
      <c r="I532" s="288" t="str">
        <f>$I$529</f>
        <v>Ladder</v>
      </c>
      <c r="J532" s="323" t="s">
        <v>732</v>
      </c>
      <c r="K532" s="257" t="str">
        <f>LEFT(L532,14)</f>
        <v>S04AA041-00001</v>
      </c>
      <c r="L532" s="257" t="str" cm="1">
        <f t="array" ref="L532">INDEX(_xlfn._xlws.FILTER('4.P S-WM'!G:G,('4.P S-WM'!$E:$E=$J532)*('4.P S-WM'!$E:$E=$J532)),1)</f>
        <v xml:space="preserve">S04AA041-00001 Miscellaneous Steel Erection Work Shelter/Building Steel Ladder w/ Cage        </v>
      </c>
      <c r="M532" s="257" cm="1">
        <f t="array" ref="M532">INDEX(_xlfn._xlws.FILTER('4.P S-WM'!H:H,('4.P S-WM'!$E:$E=$J532)*('4.P S-WM'!$E:$E=$J532)),1)</f>
        <v>0</v>
      </c>
      <c r="N532" s="257" t="str" cm="1">
        <f t="array" ref="N532">INDEX(_xlfn._xlws.FILTER('4.P S-WM'!I:I,('4.P S-WM'!$E:$E=$J532)*('4.P S-WM'!$E:$E=$J532)),1)</f>
        <v>M</v>
      </c>
      <c r="O532" s="258"/>
      <c r="P532" s="259" t="str" cm="1">
        <f t="array" ref="P532">INDEX('3.S Family'!$L$1:$AH$200,MIN(IF(('3.S Family'!$L$1:$L$200=$P$529),ROW('3.S Family'!$L$1:$L$200))),MATCH($I532,'3.S Family'!$82:$82,0)-11)</f>
        <v>길이 수동입력-1</v>
      </c>
      <c r="Q532" s="260"/>
      <c r="R532" s="69"/>
    </row>
    <row r="533" spans="1:18" ht="30" customHeight="1">
      <c r="A533" s="218" t="s">
        <v>762</v>
      </c>
      <c r="B533" s="218" t="s">
        <v>762</v>
      </c>
      <c r="C533" s="236">
        <v>14.2</v>
      </c>
      <c r="D533" s="267" t="str">
        <f>VLOOKUP($C533,'3.S Family'!$D$7:$L$96,2,FALSE)</f>
        <v>H_GM_AR B07_Bollard</v>
      </c>
      <c r="E533" s="271"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2"/>
      <c r="L533" s="273" t="str">
        <f t="shared" ref="L533" si="114">_xlfn.TEXTJOIN(",     ", TRUE, E533:I533)</f>
        <v>-,     -,     -,     -,     Bollard</v>
      </c>
      <c r="M533" s="92"/>
      <c r="N533" s="92"/>
      <c r="O533" s="274"/>
      <c r="P533" s="92" t="str">
        <f>VLOOKUP($C533,'3.S Family'!$D$7:$L$96,9,FALSE)</f>
        <v>Q14.2</v>
      </c>
      <c r="Q533" s="275"/>
      <c r="R533" s="69"/>
    </row>
    <row r="534" spans="1:18" ht="30" customHeight="1">
      <c r="A534" s="242" t="b">
        <v>1</v>
      </c>
      <c r="B534" s="242" t="b">
        <f>IF(A534=TRUE, TRUE, FALSE)</f>
        <v>1</v>
      </c>
      <c r="C534" s="230"/>
      <c r="D534" s="309" t="s">
        <v>890</v>
      </c>
      <c r="E534" s="244"/>
      <c r="F534" s="245"/>
      <c r="G534" s="245"/>
      <c r="H534" s="245"/>
      <c r="I534" s="246"/>
      <c r="J534" s="244"/>
      <c r="K534" s="247"/>
      <c r="L534" s="248"/>
      <c r="M534" s="245"/>
      <c r="N534" s="245"/>
      <c r="O534" s="249"/>
      <c r="P534" s="245"/>
      <c r="Q534" s="250"/>
      <c r="R534" s="69"/>
    </row>
    <row r="535" spans="1:18" ht="30" customHeight="1" outlineLevel="1">
      <c r="A535" s="285"/>
      <c r="B535" s="36" t="b">
        <f>IF(B$534=TRUE, TRUE, FALSE)</f>
        <v>1</v>
      </c>
      <c r="C535" s="281"/>
      <c r="D535" s="309"/>
      <c r="E535" s="320" t="s">
        <v>161</v>
      </c>
      <c r="F535" s="314" t="s">
        <v>161</v>
      </c>
      <c r="G535" s="314" t="s">
        <v>161</v>
      </c>
      <c r="H535" s="314" t="s">
        <v>161</v>
      </c>
      <c r="I535" s="288" t="str">
        <f>$I$533</f>
        <v>Bollard</v>
      </c>
      <c r="J535" s="323" t="s">
        <v>891</v>
      </c>
      <c r="K535" s="257" t="str">
        <f>LEFT(L535,14)</f>
        <v>A04AV219-00001</v>
      </c>
      <c r="L535" s="257" t="str" cm="1">
        <f t="array" ref="L535">INDEX(_xlfn._xlws.FILTER('4.P S-WM'!G:G,('4.P S-WM'!$E:$E=$J535)*('4.P S-WM'!$E:$E=$J535)),1)</f>
        <v xml:space="preserve">A04AV219-00001 Finishing Work Misc. Work Steel Bollard Fixed Type     w/ Paint, Concrete Fill  </v>
      </c>
      <c r="M535" s="257" cm="1">
        <f t="array" ref="M535">INDEX(_xlfn._xlws.FILTER('4.P S-WM'!H:H,('4.P S-WM'!$E:$E=$J535)*('4.P S-WM'!$E:$E=$J535)),1)</f>
        <v>0</v>
      </c>
      <c r="N535" s="257" t="str" cm="1">
        <f t="array" ref="N535">INDEX(_xlfn._xlws.FILTER('4.P S-WM'!I:I,('4.P S-WM'!$E:$E=$J535)*('4.P S-WM'!$E:$E=$J535)),1)</f>
        <v>EA</v>
      </c>
      <c r="O535" s="258"/>
      <c r="P535" s="259" t="str" cm="1">
        <f t="array" ref="P535">INDEX('3.S Family'!$L$1:$AH$200,MIN(IF(('3.S Family'!$L$1:$L$200=$P$533),ROW('3.S Family'!$L$1:$L$200))),MATCH($I535,'3.S Family'!$82:$82,0)-11)</f>
        <v>개수 수동입력-2</v>
      </c>
      <c r="Q535" s="260"/>
      <c r="R535" s="69"/>
    </row>
    <row r="536" spans="1:18" ht="30" customHeight="1">
      <c r="A536" s="218" t="s">
        <v>762</v>
      </c>
      <c r="B536" s="218" t="s">
        <v>762</v>
      </c>
      <c r="C536" s="236">
        <v>14.3</v>
      </c>
      <c r="D536" s="267" t="str">
        <f>VLOOKUP($C536,'3.S Family'!$D$7:$L$96,2,FALSE)</f>
        <v>H_GM_AR B07_Roof Drain</v>
      </c>
      <c r="E536" s="271"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2"/>
      <c r="L536" s="273" t="str">
        <f t="shared" ref="L536" si="115">_xlfn.TEXTJOIN(",     ", TRUE, E536:I536)</f>
        <v>-,     -,     -,     -,     Roof Drain</v>
      </c>
      <c r="M536" s="92"/>
      <c r="N536" s="92"/>
      <c r="O536" s="274"/>
      <c r="P536" s="92" t="str">
        <f>VLOOKUP($C536,'3.S Family'!$D$7:$L$96,9,FALSE)</f>
        <v>Q14.3</v>
      </c>
      <c r="Q536" s="275"/>
      <c r="R536" s="69"/>
    </row>
    <row r="537" spans="1:18" ht="30" customHeight="1">
      <c r="A537" s="242" t="b">
        <v>1</v>
      </c>
      <c r="B537" s="242" t="b">
        <f>IF(A537=TRUE, TRUE, FALSE)</f>
        <v>1</v>
      </c>
      <c r="C537" s="230"/>
      <c r="D537" s="309" t="s">
        <v>892</v>
      </c>
      <c r="E537" s="244"/>
      <c r="F537" s="245"/>
      <c r="G537" s="245"/>
      <c r="H537" s="245"/>
      <c r="I537" s="246"/>
      <c r="J537" s="244"/>
      <c r="K537" s="247"/>
      <c r="L537" s="248"/>
      <c r="M537" s="245"/>
      <c r="N537" s="245"/>
      <c r="O537" s="249"/>
      <c r="P537" s="245"/>
      <c r="Q537" s="250"/>
      <c r="R537" s="69"/>
    </row>
    <row r="538" spans="1:18" ht="30" customHeight="1" outlineLevel="1">
      <c r="A538" s="285"/>
      <c r="B538" s="36" t="b">
        <f>IF(B$537=TRUE, TRUE, FALSE)</f>
        <v>1</v>
      </c>
      <c r="C538" s="281"/>
      <c r="D538" s="309"/>
      <c r="E538" s="320" t="s">
        <v>161</v>
      </c>
      <c r="F538" s="314" t="s">
        <v>161</v>
      </c>
      <c r="G538" s="314" t="s">
        <v>161</v>
      </c>
      <c r="H538" s="314" t="s">
        <v>161</v>
      </c>
      <c r="I538" s="288" t="str">
        <f>$I$536</f>
        <v>Roof Drain</v>
      </c>
      <c r="J538" s="323" t="s">
        <v>735</v>
      </c>
      <c r="K538" s="257" t="str">
        <f>LEFT(L538,14)</f>
        <v>A04AV205-00001</v>
      </c>
      <c r="L538" s="257" t="str" cm="1">
        <f t="array" ref="L538">INDEX(_xlfn._xlws.FILTER('4.P S-WM'!G:G,('4.P S-WM'!$E:$E=$J538)*('4.P S-WM'!$E:$E=$J538)),1)</f>
        <v>A04AV205-00001 Finishing Work Misc. Work Roof Drain (for Building) Cast Iron Type       DIA=100mm</v>
      </c>
      <c r="M538" s="257" cm="1">
        <f t="array" ref="M538">INDEX(_xlfn._xlws.FILTER('4.P S-WM'!H:H,('4.P S-WM'!$E:$E=$J538)*('4.P S-WM'!$E:$E=$J538)),1)</f>
        <v>0</v>
      </c>
      <c r="N538" s="257" t="str" cm="1">
        <f t="array" ref="N538">INDEX(_xlfn._xlws.FILTER('4.P S-WM'!I:I,('4.P S-WM'!$E:$E=$J538)*('4.P S-WM'!$E:$E=$J538)),1)</f>
        <v>EA</v>
      </c>
      <c r="O538" s="258"/>
      <c r="P538" s="259" t="str" cm="1">
        <f t="array" ref="P538">INDEX('3.S Family'!$L$1:$AH$200,MIN(IF(('3.S Family'!$L$1:$L$200=$P$536),ROW('3.S Family'!$L$1:$L$200))),MATCH($I538,'3.S Family'!$82:$82,0)-11)</f>
        <v>개수 수동입력-3</v>
      </c>
      <c r="Q538" s="260"/>
      <c r="R538" s="69"/>
    </row>
    <row r="539" spans="1:18" ht="30" customHeight="1">
      <c r="A539" s="218" t="s">
        <v>762</v>
      </c>
      <c r="B539" s="218" t="s">
        <v>762</v>
      </c>
      <c r="C539" s="236">
        <v>14.4</v>
      </c>
      <c r="D539" s="267" t="str">
        <f>VLOOKUP($C539,'3.S Family'!$D$7:$L$96,2,FALSE)</f>
        <v>H_GM_AR B07_Downspout</v>
      </c>
      <c r="E539" s="271"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2"/>
      <c r="L539" s="273" t="str">
        <f t="shared" ref="L539" si="116">_xlfn.TEXTJOIN(",     ", TRUE, E539:I539)</f>
        <v>-,     -,     -,     -,     Downspout</v>
      </c>
      <c r="M539" s="92"/>
      <c r="N539" s="92"/>
      <c r="O539" s="274"/>
      <c r="P539" s="92" t="str">
        <f>VLOOKUP($C539,'3.S Family'!$D$7:$L$96,9,FALSE)</f>
        <v>Q14.4</v>
      </c>
      <c r="Q539" s="275"/>
      <c r="R539" s="69"/>
    </row>
    <row r="540" spans="1:18" ht="30" customHeight="1">
      <c r="A540" s="242" t="b">
        <v>1</v>
      </c>
      <c r="B540" s="242" t="b">
        <f>IF(A540=TRUE, TRUE, FALSE)</f>
        <v>1</v>
      </c>
      <c r="C540" s="230"/>
      <c r="D540" s="309" t="s">
        <v>893</v>
      </c>
      <c r="E540" s="244"/>
      <c r="F540" s="245"/>
      <c r="G540" s="245"/>
      <c r="H540" s="245"/>
      <c r="I540" s="246"/>
      <c r="J540" s="244"/>
      <c r="K540" s="247"/>
      <c r="L540" s="248"/>
      <c r="M540" s="245"/>
      <c r="N540" s="245"/>
      <c r="O540" s="249"/>
      <c r="P540" s="245"/>
      <c r="Q540" s="250"/>
      <c r="R540" s="69"/>
    </row>
    <row r="541" spans="1:18" ht="30" customHeight="1" outlineLevel="1">
      <c r="A541" s="285"/>
      <c r="B541" s="36" t="b">
        <f>IF(B$540=TRUE, TRUE, FALSE)</f>
        <v>1</v>
      </c>
      <c r="C541" s="281"/>
      <c r="D541" s="309"/>
      <c r="E541" s="320" t="s">
        <v>161</v>
      </c>
      <c r="F541" s="314" t="s">
        <v>161</v>
      </c>
      <c r="G541" s="314" t="s">
        <v>161</v>
      </c>
      <c r="H541" s="314" t="s">
        <v>161</v>
      </c>
      <c r="I541" s="288" t="str">
        <f>$I$539</f>
        <v>Downspout</v>
      </c>
      <c r="J541" s="323" t="s">
        <v>737</v>
      </c>
      <c r="K541" s="257" t="str">
        <f>LEFT(L541,14)</f>
        <v>A04AV207-00001</v>
      </c>
      <c r="L541" s="257" t="str" cm="1">
        <f t="array" ref="L541">INDEX(_xlfn._xlws.FILTER('4.P S-WM'!G:G,('4.P S-WM'!$E:$E=$J541)*('4.P S-WM'!$E:$E=$J541)),1)</f>
        <v>A04AV207-00001 Finishing Work Misc. Work Downspout Galvanized Steel Type     w/ Fixing Accessories  DIA=100mm</v>
      </c>
      <c r="M541" s="257" cm="1">
        <f t="array" ref="M541">INDEX(_xlfn._xlws.FILTER('4.P S-WM'!H:H,('4.P S-WM'!$E:$E=$J541)*('4.P S-WM'!$E:$E=$J541)),1)</f>
        <v>0</v>
      </c>
      <c r="N541" s="257" t="str" cm="1">
        <f t="array" ref="N541">INDEX(_xlfn._xlws.FILTER('4.P S-WM'!I:I,('4.P S-WM'!$E:$E=$J541)*('4.P S-WM'!$E:$E=$J541)),1)</f>
        <v>M</v>
      </c>
      <c r="O541" s="258"/>
      <c r="P541" s="259" t="str" cm="1">
        <f t="array" ref="P541">INDEX('3.S Family'!$L$1:$AH$200,MIN(IF(('3.S Family'!$L$1:$L$200=$P$539),ROW('3.S Family'!$L$1:$L$200))),MATCH($I541,'3.S Family'!$82:$82,0)-11)</f>
        <v>길이 수동입력-4</v>
      </c>
      <c r="Q541" s="260"/>
      <c r="R541" s="69"/>
    </row>
    <row r="542" spans="1:18" ht="30" customHeight="1">
      <c r="A542" s="218" t="s">
        <v>762</v>
      </c>
      <c r="B542" s="218" t="s">
        <v>762</v>
      </c>
      <c r="C542" s="236">
        <v>14.5</v>
      </c>
      <c r="D542" s="267" t="str">
        <f>VLOOKUP($C542,'3.S Family'!$D$7:$L$96,2,FALSE)</f>
        <v>H_MI_AR B07_Gutter</v>
      </c>
      <c r="E542" s="271"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2"/>
      <c r="L542" s="273" t="str">
        <f t="shared" ref="L542" si="117">_xlfn.TEXTJOIN(",     ", TRUE, E542:I542)</f>
        <v>-,     -,     -,     -,     Gutter</v>
      </c>
      <c r="M542" s="92"/>
      <c r="N542" s="92"/>
      <c r="O542" s="274"/>
      <c r="P542" s="92" t="str">
        <f>VLOOKUP($C542,'3.S Family'!$D$7:$L$96,9,FALSE)</f>
        <v>Q14.5</v>
      </c>
      <c r="Q542" s="275"/>
      <c r="R542" s="69"/>
    </row>
    <row r="543" spans="1:18" ht="30" customHeight="1">
      <c r="A543" s="242" t="b">
        <v>0</v>
      </c>
      <c r="B543" s="242" t="b">
        <f>IF(A543=TRUE, TRUE, FALSE)</f>
        <v>0</v>
      </c>
      <c r="C543" s="230"/>
      <c r="D543" s="309" t="s">
        <v>894</v>
      </c>
      <c r="E543" s="244"/>
      <c r="F543" s="245"/>
      <c r="G543" s="245"/>
      <c r="H543" s="245"/>
      <c r="I543" s="246"/>
      <c r="J543" s="244"/>
      <c r="K543" s="247"/>
      <c r="L543" s="248"/>
      <c r="M543" s="245"/>
      <c r="N543" s="245"/>
      <c r="O543" s="249"/>
      <c r="P543" s="245"/>
      <c r="Q543" s="250"/>
      <c r="R543" s="69"/>
    </row>
    <row r="544" spans="1:18" ht="30" customHeight="1" outlineLevel="1">
      <c r="A544" s="285"/>
      <c r="B544" s="36" t="b">
        <f>IF(B$543=TRUE, TRUE, FALSE)</f>
        <v>0</v>
      </c>
      <c r="C544" s="281"/>
      <c r="D544" s="309"/>
      <c r="E544" s="320" t="s">
        <v>161</v>
      </c>
      <c r="F544" s="314" t="s">
        <v>161</v>
      </c>
      <c r="G544" s="314" t="s">
        <v>161</v>
      </c>
      <c r="H544" s="314" t="s">
        <v>161</v>
      </c>
      <c r="I544" s="288" t="str">
        <f>$I$542</f>
        <v>Gutter</v>
      </c>
      <c r="J544" s="323" t="s">
        <v>192</v>
      </c>
      <c r="K544" s="257" t="str">
        <f>LEFT(L544,14)</f>
        <v>A05ZZ204-00001</v>
      </c>
      <c r="L544" s="257" t="str" cm="1">
        <f t="array" ref="L544">INDEX(_xlfn._xlws.FILTER('4.P S-WM'!G:G,('4.P S-WM'!$E:$E=$J544)*('4.P S-WM'!$E:$E=$J544)),1)</f>
        <v xml:space="preserve">A05ZZ204-00001 Cladding Work - Gutter Galvanized Steel Eave Gutter w/ Coating     w/ Accessories  </v>
      </c>
      <c r="M544" s="257" cm="1">
        <f t="array" ref="M544">INDEX(_xlfn._xlws.FILTER('4.P S-WM'!H:H,('4.P S-WM'!$E:$E=$J544)*('4.P S-WM'!$E:$E=$J544)),1)</f>
        <v>0</v>
      </c>
      <c r="N544" s="257" t="str" cm="1">
        <f t="array" ref="N544">INDEX(_xlfn._xlws.FILTER('4.P S-WM'!I:I,('4.P S-WM'!$E:$E=$J544)*('4.P S-WM'!$E:$E=$J544)),1)</f>
        <v>M</v>
      </c>
      <c r="O544" s="258"/>
      <c r="P544" s="259" t="str" cm="1">
        <f t="array" ref="P544">INDEX('3.S Family'!$L$1:$AH$200,MIN(IF(('3.S Family'!$L$1:$L$200=$P$542),ROW('3.S Family'!$L$1:$L$200))),MATCH($I544,'3.S Family'!$82:$82,0)-11)</f>
        <v>길이 수동입력-5</v>
      </c>
      <c r="Q544" s="260"/>
      <c r="R544" s="69"/>
    </row>
    <row r="545" spans="1:18" ht="30" customHeight="1">
      <c r="A545" s="218" t="s">
        <v>762</v>
      </c>
      <c r="B545" s="218" t="s">
        <v>762</v>
      </c>
      <c r="C545" s="236">
        <v>14.6</v>
      </c>
      <c r="D545" s="267" t="str">
        <f>VLOOKUP($C545,'3.S Family'!$D$7:$L$96,2,FALSE)</f>
        <v>H_GM_AR B07_Splash Block</v>
      </c>
      <c r="E545" s="271"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2"/>
      <c r="L545" s="273" t="str">
        <f t="shared" ref="L545" si="118">_xlfn.TEXTJOIN(",     ", TRUE, E545:I545)</f>
        <v>-,     -,     -,     -,     Splash Block</v>
      </c>
      <c r="M545" s="92"/>
      <c r="N545" s="92"/>
      <c r="O545" s="274"/>
      <c r="P545" s="92" t="str">
        <f>VLOOKUP($C545,'3.S Family'!$D$7:$L$96,9,FALSE)</f>
        <v>Q14.6</v>
      </c>
      <c r="Q545" s="275"/>
      <c r="R545" s="69"/>
    </row>
    <row r="546" spans="1:18" ht="30" customHeight="1">
      <c r="A546" s="242" t="b">
        <v>1</v>
      </c>
      <c r="B546" s="242" t="b">
        <f>IF(A546=TRUE, TRUE, FALSE)</f>
        <v>1</v>
      </c>
      <c r="C546" s="230"/>
      <c r="D546" s="309" t="s">
        <v>895</v>
      </c>
      <c r="E546" s="244"/>
      <c r="F546" s="245"/>
      <c r="G546" s="245"/>
      <c r="H546" s="245"/>
      <c r="I546" s="246"/>
      <c r="J546" s="244"/>
      <c r="K546" s="247"/>
      <c r="L546" s="248"/>
      <c r="M546" s="245"/>
      <c r="N546" s="245"/>
      <c r="O546" s="249"/>
      <c r="P546" s="245"/>
      <c r="Q546" s="250"/>
      <c r="R546" s="69"/>
    </row>
    <row r="547" spans="1:18" ht="30" customHeight="1" outlineLevel="1">
      <c r="A547" s="285"/>
      <c r="B547" s="36" t="b">
        <f>IF(B$546=TRUE, TRUE, FALSE)</f>
        <v>1</v>
      </c>
      <c r="C547" s="281"/>
      <c r="D547" s="309"/>
      <c r="E547" s="320" t="s">
        <v>161</v>
      </c>
      <c r="F547" s="314" t="s">
        <v>161</v>
      </c>
      <c r="G547" s="314" t="s">
        <v>161</v>
      </c>
      <c r="H547" s="314" t="s">
        <v>161</v>
      </c>
      <c r="I547" s="288" t="str">
        <f>$I$545</f>
        <v>Splash Block</v>
      </c>
      <c r="J547" s="323" t="s">
        <v>739</v>
      </c>
      <c r="K547" s="257" t="str">
        <f>LEFT(L547,14)</f>
        <v>A04AV209-00001</v>
      </c>
      <c r="L547" s="257" t="str" cm="1">
        <f t="array" ref="L547">INDEX(_xlfn._xlws.FILTER('4.P S-WM'!G:G,('4.P S-WM'!$E:$E=$J547)*('4.P S-WM'!$E:$E=$J547)),1)</f>
        <v xml:space="preserve">A04AV209-00001 Finishing Work Misc. Work Splash Block Precast Concrete Block Type       </v>
      </c>
      <c r="M547" s="257" cm="1">
        <f t="array" ref="M547">INDEX(_xlfn._xlws.FILTER('4.P S-WM'!H:H,('4.P S-WM'!$E:$E=$J547)*('4.P S-WM'!$E:$E=$J547)),1)</f>
        <v>0</v>
      </c>
      <c r="N547" s="257" t="str" cm="1">
        <f t="array" ref="N547">INDEX(_xlfn._xlws.FILTER('4.P S-WM'!I:I,('4.P S-WM'!$E:$E=$J547)*('4.P S-WM'!$E:$E=$J547)),1)</f>
        <v>EA</v>
      </c>
      <c r="O547" s="258"/>
      <c r="P547" s="259" t="str" cm="1">
        <f t="array" ref="P547">INDEX('3.S Family'!$L$1:$AH$200,MIN(IF(('3.S Family'!$L$1:$L$200=$P$545),ROW('3.S Family'!$L$1:$L$200))),MATCH($I547,'3.S Family'!$82:$82,0)-11)</f>
        <v>개수 수동입력-6</v>
      </c>
      <c r="Q547" s="260"/>
      <c r="R547" s="69"/>
    </row>
    <row r="548" spans="1:18" ht="30" customHeight="1">
      <c r="A548" s="218" t="s">
        <v>762</v>
      </c>
      <c r="B548" s="218" t="s">
        <v>762</v>
      </c>
      <c r="C548" s="236">
        <v>14.7</v>
      </c>
      <c r="D548" s="267" t="str">
        <f>VLOOKUP($C548,'3.S Family'!$D$7:$L$96,2,FALSE)</f>
        <v>H_GM_AR_B07_Grout</v>
      </c>
      <c r="E548" s="271"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2"/>
      <c r="L548" s="273" t="str">
        <f t="shared" ref="L548" si="119">_xlfn.TEXTJOIN(",     ", TRUE, E548:I548)</f>
        <v>-,     -,     -,     -,     Grout</v>
      </c>
      <c r="M548" s="92"/>
      <c r="N548" s="92"/>
      <c r="O548" s="274"/>
      <c r="P548" s="92" t="str">
        <f>VLOOKUP($C548,'3.S Family'!$D$7:$L$96,9,FALSE)</f>
        <v>Q14.7</v>
      </c>
      <c r="Q548" s="275"/>
      <c r="R548" s="69"/>
    </row>
    <row r="549" spans="1:18" ht="30" customHeight="1">
      <c r="A549" s="242" t="b">
        <v>0</v>
      </c>
      <c r="B549" s="242" t="b">
        <f>IF(A549=TRUE, TRUE, FALSE)</f>
        <v>0</v>
      </c>
      <c r="C549" s="230"/>
      <c r="D549" s="309" t="s">
        <v>896</v>
      </c>
      <c r="E549" s="244"/>
      <c r="F549" s="245"/>
      <c r="G549" s="245"/>
      <c r="H549" s="245"/>
      <c r="I549" s="246"/>
      <c r="J549" s="244"/>
      <c r="K549" s="247"/>
      <c r="L549" s="248"/>
      <c r="M549" s="245"/>
      <c r="N549" s="245"/>
      <c r="O549" s="249"/>
      <c r="P549" s="245"/>
      <c r="Q549" s="250"/>
      <c r="R549" s="69"/>
    </row>
    <row r="550" spans="1:18" ht="30" customHeight="1" outlineLevel="1">
      <c r="A550" s="285"/>
      <c r="B550" s="36" t="b">
        <f>IF(B$549=TRUE, TRUE, FALSE)</f>
        <v>0</v>
      </c>
      <c r="C550" s="281"/>
      <c r="D550" s="309"/>
      <c r="E550" s="320" t="s">
        <v>161</v>
      </c>
      <c r="F550" s="314" t="s">
        <v>161</v>
      </c>
      <c r="G550" s="314" t="s">
        <v>161</v>
      </c>
      <c r="H550" s="314" t="s">
        <v>161</v>
      </c>
      <c r="I550" s="288" t="str">
        <f>$I$548</f>
        <v>Grout</v>
      </c>
      <c r="J550" s="323" t="s">
        <v>715</v>
      </c>
      <c r="K550" s="257" t="str">
        <f>LEFT(L550,14)</f>
        <v>S03AA030-00001</v>
      </c>
      <c r="L550" s="257" t="str" cm="1">
        <f t="array" ref="L550">INDEX(_xlfn._xlws.FILTER('4.P S-WM'!G:G,('4.P S-WM'!$E:$E=$J550)*('4.P S-WM'!$E:$E=$J550)),1)</f>
        <v xml:space="preserve">S03AA030-00001 Main Steel Structure Erection Work Shelter/Building Non-Shrink Grouting        </v>
      </c>
      <c r="M550" s="257" cm="1">
        <f t="array" ref="M550">INDEX(_xlfn._xlws.FILTER('4.P S-WM'!H:H,('4.P S-WM'!$E:$E=$J550)*('4.P S-WM'!$E:$E=$J550)),1)</f>
        <v>0</v>
      </c>
      <c r="N550" s="257" t="str" cm="1">
        <f t="array" ref="N550">INDEX(_xlfn._xlws.FILTER('4.P S-WM'!I:I,('4.P S-WM'!$E:$E=$J550)*('4.P S-WM'!$E:$E=$J550)),1)</f>
        <v>M2</v>
      </c>
      <c r="O550" s="258"/>
      <c r="P550" s="259" t="str" cm="1">
        <f t="array" ref="P550">INDEX('3.S Family'!$L$1:$AH$200,MIN(IF(('3.S Family'!$L$1:$L$200=$P$548),ROW('3.S Family'!$L$1:$L$200))),MATCH($I550,'3.S Family'!$82:$82,0)-11)</f>
        <v>부피 수동입력-7</v>
      </c>
      <c r="Q550" s="260"/>
      <c r="R550" s="69"/>
    </row>
    <row r="551" spans="1:18" ht="30" customHeight="1">
      <c r="A551" s="218" t="s">
        <v>762</v>
      </c>
      <c r="B551" s="218" t="s">
        <v>762</v>
      </c>
      <c r="C551" s="236">
        <v>14.8</v>
      </c>
      <c r="D551" s="267" t="str">
        <f>VLOOKUP($C551,'3.S Family'!$D$7:$L$96,2,FALSE)</f>
        <v>H_MI_AR B07_Anchor Bolt</v>
      </c>
      <c r="E551" s="271"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2"/>
      <c r="L551" s="273" t="str">
        <f t="shared" ref="L551" si="120">_xlfn.TEXTJOIN(",     ", TRUE, E551:I551)</f>
        <v>-,     -,     -,     -,     Anchor Bolt</v>
      </c>
      <c r="M551" s="92"/>
      <c r="N551" s="92"/>
      <c r="O551" s="274"/>
      <c r="P551" s="92" t="str">
        <f>VLOOKUP($C551,'3.S Family'!$D$7:$L$96,9,FALSE)</f>
        <v>Q14.8</v>
      </c>
      <c r="Q551" s="275"/>
      <c r="R551" s="69"/>
    </row>
    <row r="552" spans="1:18" ht="30" customHeight="1">
      <c r="A552" s="242" t="b">
        <v>1</v>
      </c>
      <c r="B552" s="242" t="b">
        <f>IF(A552=TRUE, TRUE, FALSE)</f>
        <v>1</v>
      </c>
      <c r="C552" s="230"/>
      <c r="D552" s="309" t="s">
        <v>897</v>
      </c>
      <c r="E552" s="244"/>
      <c r="F552" s="245"/>
      <c r="G552" s="245"/>
      <c r="H552" s="245"/>
      <c r="I552" s="246"/>
      <c r="J552" s="244"/>
      <c r="K552" s="247"/>
      <c r="L552" s="248"/>
      <c r="M552" s="245"/>
      <c r="N552" s="245"/>
      <c r="O552" s="249"/>
      <c r="P552" s="245"/>
      <c r="Q552" s="250"/>
      <c r="R552" s="69"/>
    </row>
    <row r="553" spans="1:18" ht="30" customHeight="1" outlineLevel="1">
      <c r="A553" s="285"/>
      <c r="B553" s="36" t="b">
        <f>IF(B$552=TRUE, TRUE, FALSE)</f>
        <v>1</v>
      </c>
      <c r="C553" s="251"/>
      <c r="D553" s="309"/>
      <c r="E553" s="320" t="s">
        <v>161</v>
      </c>
      <c r="F553" s="314" t="s">
        <v>161</v>
      </c>
      <c r="G553" s="314" t="s">
        <v>161</v>
      </c>
      <c r="H553" s="314" t="s">
        <v>161</v>
      </c>
      <c r="I553" s="288" t="str">
        <f>$I$551</f>
        <v>Anchor Bolt</v>
      </c>
      <c r="J553" s="323" t="s">
        <v>741</v>
      </c>
      <c r="K553" s="257" t="str">
        <f>LEFT(L553,14)</f>
        <v>S43AA061-00004</v>
      </c>
      <c r="L553" s="257" t="str" cm="1">
        <f t="array" ref="L553">INDEX(_xlfn._xlws.FILTER('4.P S-WM'!G:G,('4.P S-WM'!$E:$E=$J553)*('4.P S-WM'!$E:$E=$J553)),1)</f>
        <v xml:space="preserve">S43AA061-00004 Anchor Bolt Work Shelter/Building Anchor Bolt (Material Supply)  M22      </v>
      </c>
      <c r="M553" s="257" cm="1">
        <f t="array" ref="M553">INDEX(_xlfn._xlws.FILTER('4.P S-WM'!H:H,('4.P S-WM'!$E:$E=$J553)*('4.P S-WM'!$E:$E=$J553)),1)</f>
        <v>0</v>
      </c>
      <c r="N553" s="257" t="str" cm="1">
        <f t="array" ref="N553">INDEX(_xlfn._xlws.FILTER('4.P S-WM'!I:I,('4.P S-WM'!$E:$E=$J553)*('4.P S-WM'!$E:$E=$J553)),1)</f>
        <v>EA</v>
      </c>
      <c r="O553" s="258"/>
      <c r="P553" s="326" t="str" cm="1">
        <f t="array" ref="P553">INDEX('3.S Family'!$L$1:$AH$200,MIN(IF(('3.S Family'!$L$1:$L$200=$P$551),ROW('3.S Family'!$L$1:$L$200))),MATCH($I553,'3.S Family'!$82:$82,0)-11)</f>
        <v>직경별 개수 수동입력-8</v>
      </c>
      <c r="Q553" s="260"/>
      <c r="R553" s="69"/>
    </row>
    <row r="554" spans="1:18" ht="30" customHeight="1" outlineLevel="1">
      <c r="A554" s="285"/>
      <c r="B554" s="36" t="b">
        <f>IF(B$552=TRUE, TRUE, FALSE)</f>
        <v>1</v>
      </c>
      <c r="C554" s="281"/>
      <c r="D554" s="302"/>
      <c r="E554" s="320" t="s">
        <v>161</v>
      </c>
      <c r="F554" s="314" t="s">
        <v>161</v>
      </c>
      <c r="G554" s="314" t="s">
        <v>161</v>
      </c>
      <c r="H554" s="314" t="s">
        <v>161</v>
      </c>
      <c r="I554" s="288" t="str">
        <f>$I$551</f>
        <v>Anchor Bolt</v>
      </c>
      <c r="J554" s="323" t="s">
        <v>743</v>
      </c>
      <c r="K554" s="257" t="str">
        <f>LEFT(L554,14)</f>
        <v>S43AA061-00005</v>
      </c>
      <c r="L554" s="257" t="str" cm="1">
        <f t="array" ref="L554">INDEX(_xlfn._xlws.FILTER('4.P S-WM'!G:G,('4.P S-WM'!$E:$E=$J554)*('4.P S-WM'!$E:$E=$J554)),1)</f>
        <v xml:space="preserve">S43AA061-00005 Anchor Bolt Work Shelter/Building Anchor Bolt (Material Supply)  M24      </v>
      </c>
      <c r="M554" s="257" cm="1">
        <f t="array" ref="M554">INDEX(_xlfn._xlws.FILTER('4.P S-WM'!H:H,('4.P S-WM'!$E:$E=$J554)*('4.P S-WM'!$E:$E=$J554)),1)</f>
        <v>0</v>
      </c>
      <c r="N554" s="257" t="str" cm="1">
        <f t="array" ref="N554">INDEX(_xlfn._xlws.FILTER('4.P S-WM'!I:I,('4.P S-WM'!$E:$E=$J554)*('4.P S-WM'!$E:$E=$J554)),1)</f>
        <v>EA</v>
      </c>
      <c r="O554" s="258"/>
      <c r="P554" s="326" t="str" cm="1">
        <f t="array" ref="P554">INDEX('3.S Family'!$L$1:$AH$200,MIN(IF(('3.S Family'!$L$1:$L$200=$P$551),ROW('3.S Family'!$L$1:$L$200))),MATCH($I554,'3.S Family'!$82:$82,0)-11)</f>
        <v>직경별 개수 수동입력-8</v>
      </c>
      <c r="Q554" s="260"/>
      <c r="R554" s="69"/>
    </row>
    <row r="555" spans="1:18" ht="30" customHeight="1">
      <c r="A555" s="218" t="s">
        <v>762</v>
      </c>
      <c r="B555" s="218" t="s">
        <v>762</v>
      </c>
      <c r="C555" s="236">
        <v>14.9</v>
      </c>
      <c r="D555" s="267" t="str">
        <f>VLOOKUP($C555,'3.S Family'!$D$7:$L$96,2,FALSE)</f>
        <v>H_MI_AR B07_Embedded Steel</v>
      </c>
      <c r="E555" s="271"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2"/>
      <c r="L555" s="273" t="str">
        <f t="shared" ref="L555" si="121">_xlfn.TEXTJOIN(",     ", TRUE, E555:I555)</f>
        <v>-,     -,     -,     -,     Embedded Steel</v>
      </c>
      <c r="M555" s="92"/>
      <c r="N555" s="92"/>
      <c r="O555" s="274"/>
      <c r="P555" s="92" t="str">
        <f>VLOOKUP($C555,'3.S Family'!$D$7:$L$96,9,FALSE)</f>
        <v>Q14.9</v>
      </c>
      <c r="Q555" s="275"/>
      <c r="R555" s="69"/>
    </row>
    <row r="556" spans="1:18" ht="30" customHeight="1">
      <c r="A556" s="242" t="b">
        <v>0</v>
      </c>
      <c r="B556" s="242" t="b">
        <f>IF(A556=TRUE, TRUE, FALSE)</f>
        <v>0</v>
      </c>
      <c r="C556" s="230"/>
      <c r="D556" s="309" t="s">
        <v>898</v>
      </c>
      <c r="E556" s="244"/>
      <c r="F556" s="245"/>
      <c r="G556" s="245"/>
      <c r="H556" s="245"/>
      <c r="I556" s="246"/>
      <c r="J556" s="244"/>
      <c r="K556" s="247"/>
      <c r="L556" s="248"/>
      <c r="M556" s="245"/>
      <c r="N556" s="245"/>
      <c r="O556" s="249"/>
      <c r="P556" s="245"/>
      <c r="Q556" s="250"/>
      <c r="R556" s="69"/>
    </row>
    <row r="557" spans="1:18" ht="30" customHeight="1" outlineLevel="1">
      <c r="A557" s="285"/>
      <c r="B557" s="36" t="b">
        <f>IF(B$556=TRUE, TRUE, FALSE)</f>
        <v>0</v>
      </c>
      <c r="C557" s="281"/>
      <c r="D557" s="309"/>
      <c r="E557" s="320" t="s">
        <v>161</v>
      </c>
      <c r="F557" s="314" t="s">
        <v>161</v>
      </c>
      <c r="G557" s="314" t="s">
        <v>161</v>
      </c>
      <c r="H557" s="314" t="s">
        <v>161</v>
      </c>
      <c r="I557" s="288" t="str">
        <f>$I$555</f>
        <v>Embedded Steel</v>
      </c>
      <c r="J557" s="323" t="s">
        <v>899</v>
      </c>
      <c r="K557" s="257" t="str">
        <f>LEFT(L557,14)</f>
        <v>A03AG049-00001</v>
      </c>
      <c r="L557" s="257"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7" cm="1">
        <f t="array" ref="M557">INDEX(_xlfn._xlws.FILTER('4.P S-WM'!H:H,('4.P S-WM'!$E:$E=$J557)*('4.P S-WM'!$E:$E=$J557)),1)</f>
        <v>0</v>
      </c>
      <c r="N557" s="257" t="str" cm="1">
        <f t="array" ref="N557">INDEX(_xlfn._xlws.FILTER('4.P S-WM'!I:I,('4.P S-WM'!$E:$E=$J557)*('4.P S-WM'!$E:$E=$J557)),1)</f>
        <v>Ton</v>
      </c>
      <c r="O557" s="258"/>
      <c r="P557" s="326" t="str" cm="1">
        <f t="array" ref="P557">INDEX('3.S Family'!$L$1:$AH$200,MIN(IF(('3.S Family'!$L$1:$L$200=$P$555),ROW('3.S Family'!$L$1:$L$200))),MATCH($I557,'3.S Family'!$82:$82,0)-11)</f>
        <v>중량 수동입력-9</v>
      </c>
      <c r="Q557" s="260"/>
      <c r="R557" s="69"/>
    </row>
    <row r="558" spans="1:18" ht="30" customHeight="1">
      <c r="A558" s="218" t="s">
        <v>762</v>
      </c>
      <c r="B558" s="218" t="s">
        <v>762</v>
      </c>
      <c r="C558" s="236" t="s">
        <v>480</v>
      </c>
      <c r="D558" s="267" t="str">
        <f>VLOOKUP($C558,'3.S Family'!$D$7:$L$96,2,FALSE)</f>
        <v>H_MI_AR B07_Signage</v>
      </c>
      <c r="E558" s="271"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2"/>
      <c r="L558" s="273" t="str">
        <f t="shared" ref="L558" si="122">_xlfn.TEXTJOIN(",     ", TRUE, E558:I558)</f>
        <v>-,     -,     -,     -,     Signage</v>
      </c>
      <c r="M558" s="92"/>
      <c r="N558" s="92"/>
      <c r="O558" s="274"/>
      <c r="P558" s="92" t="str">
        <f>VLOOKUP($C558,'3.S Family'!$D$7:$L$96,9,FALSE)</f>
        <v>Q14.10</v>
      </c>
      <c r="Q558" s="275"/>
      <c r="R558" s="69"/>
    </row>
    <row r="559" spans="1:18" ht="30" customHeight="1">
      <c r="A559" s="242" t="b">
        <v>0</v>
      </c>
      <c r="B559" s="242" t="b">
        <f>IF(A559=TRUE, TRUE, FALSE)</f>
        <v>0</v>
      </c>
      <c r="C559" s="230"/>
      <c r="D559" s="309" t="s">
        <v>900</v>
      </c>
      <c r="E559" s="244"/>
      <c r="F559" s="245"/>
      <c r="G559" s="245"/>
      <c r="H559" s="245"/>
      <c r="I559" s="246"/>
      <c r="J559" s="244"/>
      <c r="K559" s="247"/>
      <c r="L559" s="248"/>
      <c r="M559" s="245"/>
      <c r="N559" s="245"/>
      <c r="O559" s="249"/>
      <c r="P559" s="245"/>
      <c r="Q559" s="250"/>
      <c r="R559" s="69"/>
    </row>
    <row r="560" spans="1:18" ht="30" customHeight="1" outlineLevel="1">
      <c r="A560" s="285"/>
      <c r="B560" s="36" t="b">
        <f>IF(B$559=TRUE, TRUE, FALSE)</f>
        <v>0</v>
      </c>
      <c r="C560" s="281"/>
      <c r="D560" s="309"/>
      <c r="E560" s="320" t="s">
        <v>161</v>
      </c>
      <c r="F560" s="314" t="s">
        <v>161</v>
      </c>
      <c r="G560" s="314" t="s">
        <v>161</v>
      </c>
      <c r="H560" s="314" t="s">
        <v>161</v>
      </c>
      <c r="I560" s="288" t="str">
        <f>$I$558</f>
        <v>Signage</v>
      </c>
      <c r="J560" s="323" t="s">
        <v>901</v>
      </c>
      <c r="K560" s="257" t="str">
        <f>LEFT(L560,14)</f>
        <v>A04AV221-00001</v>
      </c>
      <c r="L560" s="257" t="str" cm="1">
        <f t="array" ref="L560">INDEX(_xlfn._xlws.FILTER('4.P S-WM'!G:G,('4.P S-WM'!$E:$E=$J560)*('4.P S-WM'!$E:$E=$J560)),1)</f>
        <v xml:space="preserve">A04AV221-00001 Finishing Work Misc. Work Room Signage        </v>
      </c>
      <c r="M560" s="257" cm="1">
        <f t="array" ref="M560">INDEX(_xlfn._xlws.FILTER('4.P S-WM'!H:H,('4.P S-WM'!$E:$E=$J560)*('4.P S-WM'!$E:$E=$J560)),1)</f>
        <v>0</v>
      </c>
      <c r="N560" s="257" t="str" cm="1">
        <f t="array" ref="N560">INDEX(_xlfn._xlws.FILTER('4.P S-WM'!I:I,('4.P S-WM'!$E:$E=$J560)*('4.P S-WM'!$E:$E=$J560)),1)</f>
        <v>EA</v>
      </c>
      <c r="O560" s="258"/>
      <c r="P560" s="326" t="str" cm="1">
        <f t="array" ref="P560">INDEX('3.S Family'!$L$1:$AH$200,MIN(IF(('3.S Family'!$L$1:$L$200=$P$558),ROW('3.S Family'!$L$1:$L$200))),MATCH($I560,'3.S Family'!$82:$82,0)-11)</f>
        <v>개수 수동입력-10</v>
      </c>
      <c r="Q560" s="260"/>
      <c r="R560" s="69"/>
    </row>
    <row r="561" spans="1:18" ht="30" customHeight="1">
      <c r="A561" s="218" t="s">
        <v>762</v>
      </c>
      <c r="B561" s="218" t="s">
        <v>762</v>
      </c>
      <c r="C561" s="236" t="s">
        <v>485</v>
      </c>
      <c r="D561" s="267" t="str">
        <f>VLOOKUP($C561,'3.S Family'!$D$7:$L$96,2,FALSE)</f>
        <v>H_MI_AR B07_Toilet Accessories</v>
      </c>
      <c r="E561" s="271"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2"/>
      <c r="L561" s="273" t="str">
        <f t="shared" ref="L561" si="123">_xlfn.TEXTJOIN(",     ", TRUE, E561:I561)</f>
        <v>-,     -,     -,     -,     Toilet Acce</v>
      </c>
      <c r="M561" s="92"/>
      <c r="N561" s="92"/>
      <c r="O561" s="274"/>
      <c r="P561" s="92" t="str">
        <f>VLOOKUP($C561,'3.S Family'!$D$7:$L$96,9,FALSE)</f>
        <v>Q14.11</v>
      </c>
      <c r="Q561" s="275"/>
      <c r="R561" s="69"/>
    </row>
    <row r="562" spans="1:18" ht="30" customHeight="1">
      <c r="A562" s="242" t="b">
        <v>0</v>
      </c>
      <c r="B562" s="242" t="b">
        <f>IF(A562=TRUE, TRUE, FALSE)</f>
        <v>0</v>
      </c>
      <c r="C562" s="230"/>
      <c r="D562" s="309" t="s">
        <v>902</v>
      </c>
      <c r="E562" s="244"/>
      <c r="F562" s="245"/>
      <c r="G562" s="245"/>
      <c r="H562" s="245"/>
      <c r="I562" s="246"/>
      <c r="J562" s="244"/>
      <c r="K562" s="247"/>
      <c r="L562" s="248"/>
      <c r="M562" s="245"/>
      <c r="N562" s="245"/>
      <c r="O562" s="249"/>
      <c r="P562" s="245"/>
      <c r="Q562" s="250"/>
      <c r="R562" s="69"/>
    </row>
    <row r="563" spans="1:18" ht="30" customHeight="1" outlineLevel="1">
      <c r="A563" s="285"/>
      <c r="B563" s="36" t="b">
        <f>IF(B$562=TRUE, TRUE, FALSE)</f>
        <v>0</v>
      </c>
      <c r="C563" s="281"/>
      <c r="D563" s="309"/>
      <c r="E563" s="320" t="s">
        <v>161</v>
      </c>
      <c r="F563" s="314" t="s">
        <v>161</v>
      </c>
      <c r="G563" s="314" t="s">
        <v>161</v>
      </c>
      <c r="H563" s="314" t="s">
        <v>161</v>
      </c>
      <c r="I563" s="288" t="str">
        <f>$I$561</f>
        <v>Toilet Acce</v>
      </c>
      <c r="J563" s="323" t="s">
        <v>487</v>
      </c>
      <c r="K563" s="257" t="str">
        <f>LEFT(L563,14)</f>
        <v>A04AV224-00001</v>
      </c>
      <c r="L563" s="257" t="str" cm="1">
        <f t="array" ref="L563">INDEX(_xlfn._xlws.FILTER('4.P S-WM'!G:G,('4.P S-WM'!$E:$E=$J563)*('4.P S-WM'!$E:$E=$J563)),1)</f>
        <v xml:space="preserve">A04AV224-00001 Finishing Work Misc. Work Mirror Stainless Steel, Surface Mounted Type       </v>
      </c>
      <c r="M563" s="257" cm="1">
        <f t="array" ref="M563">INDEX(_xlfn._xlws.FILTER('4.P S-WM'!H:H,('4.P S-WM'!$E:$E=$J563)*('4.P S-WM'!$E:$E=$J563)),1)</f>
        <v>0</v>
      </c>
      <c r="N563" s="257" t="str" cm="1">
        <f t="array" ref="N563">INDEX(_xlfn._xlws.FILTER('4.P S-WM'!I:I,('4.P S-WM'!$E:$E=$J563)*('4.P S-WM'!$E:$E=$J563)),1)</f>
        <v>EA</v>
      </c>
      <c r="O563" s="258"/>
      <c r="P563" s="326" t="str" cm="1">
        <f t="array" ref="P563">INDEX('3.S Family'!$L$1:$AH$200,MIN(IF(('3.S Family'!$L$1:$L$200=$P$561),ROW('3.S Family'!$L$1:$L$200))),MATCH($I563,'3.S Family'!$82:$82,0)-11)</f>
        <v>개수 수동입력-11</v>
      </c>
      <c r="Q563" s="260"/>
      <c r="R563" s="69"/>
    </row>
    <row r="564" spans="1:18" ht="30" customHeight="1">
      <c r="A564" s="218" t="s">
        <v>762</v>
      </c>
      <c r="B564" s="218" t="s">
        <v>762</v>
      </c>
      <c r="C564" s="236" t="s">
        <v>490</v>
      </c>
      <c r="D564" s="267" t="str">
        <f>VLOOKUP($C564,'3.S Family'!$D$7:$L$96,2,FALSE)</f>
        <v>H_MI_AR B07_Septic Tank</v>
      </c>
      <c r="E564" s="271"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2"/>
      <c r="L564" s="273" t="str">
        <f t="shared" ref="L564" si="124">_xlfn.TEXTJOIN(",     ", TRUE, E564:I564)</f>
        <v>-,     -,     -,     -,     Septic Tank</v>
      </c>
      <c r="M564" s="92"/>
      <c r="N564" s="92"/>
      <c r="O564" s="274"/>
      <c r="P564" s="92" t="str">
        <f>VLOOKUP($C564,'3.S Family'!$D$7:$L$96,9,FALSE)</f>
        <v>Q14.12</v>
      </c>
      <c r="Q564" s="275"/>
      <c r="R564" s="69"/>
    </row>
    <row r="565" spans="1:18" ht="30" customHeight="1">
      <c r="A565" s="242" t="b">
        <v>1</v>
      </c>
      <c r="B565" s="242" t="b">
        <f>IF(A565=TRUE, TRUE, FALSE)</f>
        <v>1</v>
      </c>
      <c r="C565" s="230"/>
      <c r="D565" s="309" t="s">
        <v>903</v>
      </c>
      <c r="E565" s="244"/>
      <c r="F565" s="245"/>
      <c r="G565" s="245"/>
      <c r="H565" s="245"/>
      <c r="I565" s="246"/>
      <c r="J565" s="244"/>
      <c r="K565" s="247"/>
      <c r="L565" s="248"/>
      <c r="M565" s="245"/>
      <c r="N565" s="245"/>
      <c r="O565" s="249"/>
      <c r="P565" s="245"/>
      <c r="Q565" s="250"/>
      <c r="R565" s="69"/>
    </row>
    <row r="566" spans="1:18" ht="30" customHeight="1" outlineLevel="1">
      <c r="A566" s="285"/>
      <c r="B566" s="36" t="b">
        <f>IF(B$565=TRUE, TRUE, FALSE)</f>
        <v>1</v>
      </c>
      <c r="C566" s="281"/>
      <c r="D566" s="309"/>
      <c r="E566" s="320" t="s">
        <v>161</v>
      </c>
      <c r="F566" s="314" t="s">
        <v>161</v>
      </c>
      <c r="G566" s="314" t="s">
        <v>161</v>
      </c>
      <c r="H566" s="314" t="s">
        <v>161</v>
      </c>
      <c r="I566" s="288" t="str">
        <f>$I$564</f>
        <v>Septic Tank</v>
      </c>
      <c r="J566" s="323" t="s">
        <v>904</v>
      </c>
      <c r="K566" s="257" t="str">
        <f>LEFT(L566,14)</f>
        <v>A04AV241-00001</v>
      </c>
      <c r="L566" s="257" t="str" cm="1">
        <f t="array" ref="L566">INDEX(_xlfn._xlws.FILTER('4.P S-WM'!G:G,('4.P S-WM'!$E:$E=$J566)*('4.P S-WM'!$E:$E=$J566)),1)</f>
        <v>A04AV241-00001 Finishing Work Misc. Work Septic Tank FRP Type     Including Excatvation, Installation, Backfilling and Any Other Works to Complete the Work  10 People≤Capa.&lt;50 People</v>
      </c>
      <c r="M566" s="257" cm="1">
        <f t="array" ref="M566">INDEX(_xlfn._xlws.FILTER('4.P S-WM'!H:H,('4.P S-WM'!$E:$E=$J566)*('4.P S-WM'!$E:$E=$J566)),1)</f>
        <v>0</v>
      </c>
      <c r="N566" s="257" t="str" cm="1">
        <f t="array" ref="N566">INDEX(_xlfn._xlws.FILTER('4.P S-WM'!I:I,('4.P S-WM'!$E:$E=$J566)*('4.P S-WM'!$E:$E=$J566)),1)</f>
        <v>EA</v>
      </c>
      <c r="O566" s="258"/>
      <c r="P566" s="326" t="str" cm="1">
        <f t="array" ref="P566">INDEX('3.S Family'!$L$1:$AH$200,MIN(IF(('3.S Family'!$L$1:$L$200=$P$564),ROW('3.S Family'!$L$1:$L$200))),MATCH($I566,'3.S Family'!$82:$82,0)-11)</f>
        <v>개수 수동입력-12</v>
      </c>
      <c r="Q566" s="260"/>
      <c r="R566" s="69"/>
    </row>
    <row r="567" spans="1:18" ht="30" customHeight="1">
      <c r="A567" s="218" t="s">
        <v>762</v>
      </c>
      <c r="B567" s="218" t="s">
        <v>762</v>
      </c>
      <c r="C567" s="236" t="s">
        <v>495</v>
      </c>
      <c r="D567" s="267" t="str">
        <f>VLOOKUP($C567,'3.S Family'!$D$7:$L$96,2,FALSE)</f>
        <v>H_MI_AR B07_Furniture</v>
      </c>
      <c r="E567" s="271"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2"/>
      <c r="L567" s="273" t="str">
        <f t="shared" ref="L567" si="125">_xlfn.TEXTJOIN(",     ", TRUE, E567:I567)</f>
        <v>-,     -,     -,     -,     Furniture</v>
      </c>
      <c r="M567" s="92"/>
      <c r="N567" s="92"/>
      <c r="O567" s="274"/>
      <c r="P567" s="92" t="str">
        <f>VLOOKUP($C567,'3.S Family'!$D$7:$L$96,9,FALSE)</f>
        <v>Q14.13</v>
      </c>
      <c r="Q567" s="275"/>
      <c r="R567" s="69"/>
    </row>
    <row r="568" spans="1:18" ht="30" customHeight="1">
      <c r="A568" s="242" t="b">
        <v>0</v>
      </c>
      <c r="B568" s="242" t="b">
        <f>IF(A568=TRUE, TRUE, FALSE)</f>
        <v>0</v>
      </c>
      <c r="C568" s="230"/>
      <c r="D568" s="309" t="s">
        <v>905</v>
      </c>
      <c r="E568" s="244"/>
      <c r="F568" s="245"/>
      <c r="G568" s="245"/>
      <c r="H568" s="245"/>
      <c r="I568" s="246"/>
      <c r="J568" s="244"/>
      <c r="K568" s="247"/>
      <c r="L568" s="248"/>
      <c r="M568" s="245"/>
      <c r="N568" s="245"/>
      <c r="O568" s="249"/>
      <c r="P568" s="245"/>
      <c r="Q568" s="250"/>
      <c r="R568" s="69"/>
    </row>
    <row r="569" spans="1:18" ht="30" customHeight="1" outlineLevel="1">
      <c r="A569" s="285"/>
      <c r="B569" s="36" t="b">
        <f>IF(B$568=TRUE, TRUE, FALSE)</f>
        <v>0</v>
      </c>
      <c r="C569" s="281"/>
      <c r="D569" s="309"/>
      <c r="E569" s="320" t="s">
        <v>161</v>
      </c>
      <c r="F569" s="314" t="s">
        <v>161</v>
      </c>
      <c r="G569" s="314" t="s">
        <v>161</v>
      </c>
      <c r="H569" s="314" t="s">
        <v>161</v>
      </c>
      <c r="I569" s="288" t="str">
        <f>$I$567</f>
        <v>Furniture</v>
      </c>
      <c r="J569" s="323" t="s">
        <v>906</v>
      </c>
      <c r="K569" s="257" t="str">
        <f>LEFT(L569,14)</f>
        <v>A04BA260-00001</v>
      </c>
      <c r="L569" s="257" t="str" cm="1">
        <f t="array" ref="L569">INDEX(_xlfn._xlws.FILTER('4.P S-WM'!G:G,('4.P S-WM'!$E:$E=$J569)*('4.P S-WM'!$E:$E=$J569)),1)</f>
        <v xml:space="preserve">A04BA260-00001 Finishing Work Furniture Installation Desk        </v>
      </c>
      <c r="M569" s="257" cm="1">
        <f t="array" ref="M569">INDEX(_xlfn._xlws.FILTER('4.P S-WM'!H:H,('4.P S-WM'!$E:$E=$J569)*('4.P S-WM'!$E:$E=$J569)),1)</f>
        <v>0</v>
      </c>
      <c r="N569" s="257" t="str" cm="1">
        <f t="array" ref="N569">INDEX(_xlfn._xlws.FILTER('4.P S-WM'!I:I,('4.P S-WM'!$E:$E=$J569)*('4.P S-WM'!$E:$E=$J569)),1)</f>
        <v>EA</v>
      </c>
      <c r="O569" s="258"/>
      <c r="P569" s="326" t="str" cm="1">
        <f t="array" ref="P569">INDEX('3.S Family'!$L$1:$AH$200,MIN(IF(('3.S Family'!$L$1:$L$200=$P$567),ROW('3.S Family'!$L$1:$L$200))),MATCH($I569,'3.S Family'!$82:$82,0)-11)</f>
        <v>개수 수동입력-13</v>
      </c>
      <c r="Q569" s="260"/>
      <c r="R569" s="69"/>
    </row>
    <row r="570" spans="1:18" ht="30" customHeight="1" thickBot="1">
      <c r="A570" s="327"/>
      <c r="B570" s="328"/>
      <c r="C570" s="329"/>
      <c r="D570" s="330"/>
      <c r="E570" s="331"/>
      <c r="F570" s="183"/>
      <c r="G570" s="183"/>
      <c r="H570" s="183"/>
      <c r="I570" s="332"/>
      <c r="J570" s="181"/>
      <c r="K570" s="333"/>
      <c r="L570" s="334" t="str">
        <f t="shared" ref="L570" si="126">_xlfn.TEXTJOIN(",     ", TRUE, E570:I570)</f>
        <v/>
      </c>
      <c r="M570" s="184"/>
      <c r="N570" s="184"/>
      <c r="O570" s="335"/>
      <c r="P570" s="185"/>
      <c r="Q570" s="336"/>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1" customWidth="1"/>
    <col min="2" max="2" width="7.375" style="337" customWidth="1"/>
    <col min="3" max="3" width="5" style="337" customWidth="1"/>
    <col min="4" max="4" width="44.875" style="341" customWidth="1"/>
    <col min="5" max="5" width="5.375" style="342" customWidth="1"/>
    <col min="6" max="6" width="200" style="341" customWidth="1"/>
    <col min="7" max="8" width="17.625" style="343" customWidth="1"/>
    <col min="9" max="9" width="17.125" style="344" customWidth="1"/>
    <col min="10" max="10" width="11.375" style="344" customWidth="1"/>
    <col min="11" max="11" width="5.75" style="344" customWidth="1"/>
    <col min="12" max="12" width="30.75" style="344" customWidth="1"/>
    <col min="13" max="13" width="5.75" style="344" customWidth="1"/>
    <col min="14" max="14" width="25.5" style="344" customWidth="1"/>
    <col min="15" max="15" width="5.75" style="344" customWidth="1"/>
    <col min="16" max="16" width="46.75" style="344" customWidth="1"/>
    <col min="17" max="17" width="5.75" style="344" customWidth="1"/>
    <col min="18" max="18" width="65.5" style="344" customWidth="1"/>
    <col min="19" max="19" width="5.75" style="344" customWidth="1"/>
    <col min="20" max="20" width="14.25" style="344" customWidth="1"/>
    <col min="21" max="21" width="5.75" style="344" customWidth="1"/>
    <col min="22" max="22" width="36.25" style="344" customWidth="1"/>
    <col min="23" max="23" width="5.75" style="344" customWidth="1"/>
    <col min="24" max="24" width="30.25" style="344" customWidth="1"/>
    <col min="25" max="25" width="5.75" style="344" customWidth="1"/>
    <col min="26" max="26" width="43" style="344" customWidth="1"/>
    <col min="27" max="27" width="5.75" style="344" customWidth="1"/>
    <col min="28" max="28" width="96.125" style="344" customWidth="1"/>
    <col min="29" max="29" width="5.75" style="344" customWidth="1"/>
    <col min="30" max="30" width="21.25" style="344" customWidth="1"/>
    <col min="31" max="31" width="5.75" style="344" customWidth="1"/>
    <col min="32" max="32" width="38.25" style="344" customWidth="1"/>
    <col min="33" max="33" width="14.25" style="344" customWidth="1"/>
    <col min="34" max="34" width="21.75" style="344" customWidth="1"/>
    <col min="35" max="40" width="14.25" style="344" customWidth="1"/>
    <col min="41" max="41" width="28.25" style="344" bestFit="1" customWidth="1"/>
    <col min="42" max="43" width="7.125" style="344" customWidth="1"/>
    <col min="44" max="44" width="12.125" style="344" customWidth="1"/>
    <col min="45" max="45" width="17.125" style="344" customWidth="1"/>
    <col min="46" max="16384" width="8.75" style="344"/>
  </cols>
  <sheetData>
    <row r="1" spans="1:48" s="339" customFormat="1">
      <c r="A1" s="337"/>
      <c r="B1" s="337"/>
      <c r="C1" s="337"/>
      <c r="D1" s="337"/>
      <c r="E1" s="337"/>
      <c r="F1" s="337"/>
      <c r="G1" s="338"/>
      <c r="H1" s="338"/>
      <c r="I1" s="339">
        <v>1</v>
      </c>
      <c r="J1" s="339">
        <v>2</v>
      </c>
      <c r="K1" s="339">
        <v>3</v>
      </c>
      <c r="L1" s="339">
        <v>4</v>
      </c>
      <c r="M1" s="339">
        <v>5</v>
      </c>
      <c r="N1" s="339">
        <v>6</v>
      </c>
      <c r="O1" s="339">
        <v>7</v>
      </c>
      <c r="P1" s="339">
        <v>8</v>
      </c>
      <c r="Q1" s="339">
        <v>9</v>
      </c>
      <c r="R1" s="340">
        <v>10</v>
      </c>
      <c r="S1" s="339">
        <v>11</v>
      </c>
      <c r="T1" s="340">
        <v>12</v>
      </c>
      <c r="U1" s="339">
        <v>13</v>
      </c>
      <c r="V1" s="340">
        <v>14</v>
      </c>
      <c r="W1" s="339">
        <v>15</v>
      </c>
      <c r="X1" s="340">
        <v>16</v>
      </c>
      <c r="Y1" s="339">
        <v>17</v>
      </c>
      <c r="Z1" s="340">
        <v>18</v>
      </c>
      <c r="AA1" s="339">
        <v>19</v>
      </c>
      <c r="AB1" s="340">
        <v>20</v>
      </c>
      <c r="AC1" s="339">
        <v>21</v>
      </c>
      <c r="AD1" s="340">
        <v>22</v>
      </c>
      <c r="AE1" s="339">
        <v>23</v>
      </c>
      <c r="AF1" s="340">
        <v>24</v>
      </c>
      <c r="AG1" s="339">
        <v>25</v>
      </c>
      <c r="AH1" s="339">
        <v>26</v>
      </c>
      <c r="AI1" s="339">
        <v>27</v>
      </c>
      <c r="AJ1" s="339">
        <v>28</v>
      </c>
      <c r="AK1" s="339">
        <v>29</v>
      </c>
      <c r="AL1" s="339">
        <v>30</v>
      </c>
      <c r="AM1" s="339">
        <v>31</v>
      </c>
      <c r="AN1" s="339">
        <v>32</v>
      </c>
      <c r="AO1" s="339">
        <v>33</v>
      </c>
      <c r="AP1" s="339">
        <v>34</v>
      </c>
      <c r="AQ1" s="339">
        <v>35</v>
      </c>
      <c r="AR1" s="339">
        <v>36</v>
      </c>
      <c r="AS1" s="339">
        <v>37</v>
      </c>
    </row>
    <row r="2" spans="1:48" ht="18.75" customHeight="1">
      <c r="J2" s="392" t="s">
        <v>907</v>
      </c>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2"/>
      <c r="AR2" s="392"/>
      <c r="AS2" s="392"/>
    </row>
    <row r="3" spans="1:48" ht="13.5" customHeight="1">
      <c r="J3" s="393" t="s">
        <v>908</v>
      </c>
      <c r="K3" s="393"/>
      <c r="L3" s="393"/>
      <c r="M3" s="393"/>
      <c r="N3" s="393"/>
      <c r="O3" s="393"/>
      <c r="P3" s="393"/>
      <c r="Q3" s="393"/>
      <c r="R3" s="393"/>
      <c r="S3" s="393"/>
      <c r="T3" s="393"/>
      <c r="U3" s="393"/>
      <c r="V3" s="393"/>
      <c r="W3" s="393"/>
      <c r="X3" s="393"/>
      <c r="Y3" s="393"/>
      <c r="Z3" s="393"/>
      <c r="AA3" s="393"/>
      <c r="AB3" s="393"/>
      <c r="AC3" s="393"/>
      <c r="AD3" s="393"/>
      <c r="AE3" s="393"/>
      <c r="AF3" s="393"/>
      <c r="AG3" s="393"/>
      <c r="AH3" s="393"/>
      <c r="AI3" s="393"/>
      <c r="AJ3" s="393"/>
      <c r="AK3" s="393"/>
      <c r="AL3" s="393"/>
      <c r="AM3" s="393"/>
      <c r="AN3" s="393"/>
      <c r="AO3" s="393"/>
      <c r="AP3" s="393"/>
      <c r="AQ3" s="393"/>
      <c r="AR3" s="393"/>
      <c r="AS3" s="393"/>
    </row>
    <row r="4" spans="1:48" ht="23.25" customHeight="1">
      <c r="I4" s="391" t="s">
        <v>909</v>
      </c>
      <c r="J4" s="391" t="s">
        <v>910</v>
      </c>
      <c r="K4" s="391" t="s">
        <v>911</v>
      </c>
      <c r="L4" s="391"/>
      <c r="M4" s="391" t="s">
        <v>912</v>
      </c>
      <c r="N4" s="391"/>
      <c r="O4" s="391" t="s">
        <v>913</v>
      </c>
      <c r="P4" s="391"/>
      <c r="Q4" s="391" t="s">
        <v>914</v>
      </c>
      <c r="R4" s="391"/>
      <c r="S4" s="391"/>
      <c r="T4" s="391"/>
      <c r="U4" s="391"/>
      <c r="V4" s="391"/>
      <c r="W4" s="391"/>
      <c r="X4" s="391"/>
      <c r="Y4" s="391"/>
      <c r="Z4" s="391"/>
      <c r="AA4" s="391"/>
      <c r="AB4" s="391"/>
      <c r="AC4" s="391"/>
      <c r="AD4" s="391"/>
      <c r="AE4" s="391"/>
      <c r="AF4" s="391"/>
      <c r="AG4" s="391" t="s">
        <v>915</v>
      </c>
      <c r="AH4" s="391"/>
      <c r="AI4" s="391"/>
      <c r="AJ4" s="391"/>
      <c r="AK4" s="391"/>
      <c r="AL4" s="391"/>
      <c r="AM4" s="391"/>
      <c r="AN4" s="391"/>
      <c r="AO4" s="391"/>
      <c r="AP4" s="391" t="s">
        <v>916</v>
      </c>
      <c r="AQ4" s="391"/>
      <c r="AR4" s="391" t="s">
        <v>917</v>
      </c>
      <c r="AS4" s="391" t="s">
        <v>918</v>
      </c>
    </row>
    <row r="5" spans="1:48" ht="23.25" customHeight="1">
      <c r="B5" s="345" t="s">
        <v>919</v>
      </c>
      <c r="C5" s="345" t="s">
        <v>920</v>
      </c>
      <c r="D5" s="345" t="s">
        <v>921</v>
      </c>
      <c r="E5" s="345" t="s">
        <v>922</v>
      </c>
      <c r="F5" s="345" t="s">
        <v>923</v>
      </c>
      <c r="G5" s="346"/>
      <c r="H5" s="346"/>
      <c r="I5" s="391"/>
      <c r="J5" s="391"/>
      <c r="K5" s="347" t="s">
        <v>924</v>
      </c>
      <c r="L5" s="347" t="s">
        <v>925</v>
      </c>
      <c r="M5" s="347" t="s">
        <v>924</v>
      </c>
      <c r="N5" s="347" t="s">
        <v>925</v>
      </c>
      <c r="O5" s="347" t="s">
        <v>924</v>
      </c>
      <c r="P5" s="347" t="s">
        <v>925</v>
      </c>
      <c r="Q5" s="347" t="s">
        <v>924</v>
      </c>
      <c r="R5" s="347" t="s">
        <v>926</v>
      </c>
      <c r="S5" s="347" t="s">
        <v>924</v>
      </c>
      <c r="T5" s="347" t="s">
        <v>927</v>
      </c>
      <c r="U5" s="347" t="s">
        <v>924</v>
      </c>
      <c r="V5" s="347" t="s">
        <v>928</v>
      </c>
      <c r="W5" s="347" t="s">
        <v>924</v>
      </c>
      <c r="X5" s="347" t="s">
        <v>929</v>
      </c>
      <c r="Y5" s="347" t="s">
        <v>924</v>
      </c>
      <c r="Z5" s="347" t="s">
        <v>930</v>
      </c>
      <c r="AA5" s="347" t="s">
        <v>924</v>
      </c>
      <c r="AB5" s="347" t="s">
        <v>931</v>
      </c>
      <c r="AC5" s="347" t="s">
        <v>924</v>
      </c>
      <c r="AD5" s="347" t="s">
        <v>932</v>
      </c>
      <c r="AE5" s="347" t="s">
        <v>924</v>
      </c>
      <c r="AF5" s="347" t="s">
        <v>933</v>
      </c>
      <c r="AG5" s="347" t="s">
        <v>934</v>
      </c>
      <c r="AH5" s="347" t="s">
        <v>935</v>
      </c>
      <c r="AI5" s="347" t="s">
        <v>936</v>
      </c>
      <c r="AJ5" s="347" t="s">
        <v>937</v>
      </c>
      <c r="AK5" s="347" t="s">
        <v>938</v>
      </c>
      <c r="AL5" s="347" t="s">
        <v>939</v>
      </c>
      <c r="AM5" s="347" t="s">
        <v>940</v>
      </c>
      <c r="AN5" s="347" t="s">
        <v>941</v>
      </c>
      <c r="AO5" s="347" t="s">
        <v>942</v>
      </c>
      <c r="AP5" s="347" t="s">
        <v>943</v>
      </c>
      <c r="AQ5" s="347" t="s">
        <v>944</v>
      </c>
      <c r="AR5" s="391"/>
      <c r="AS5" s="391"/>
    </row>
    <row r="6" spans="1:48" ht="23.25" customHeight="1">
      <c r="B6" s="348"/>
      <c r="C6" s="349" t="s">
        <v>99</v>
      </c>
      <c r="D6" s="350"/>
      <c r="E6" s="348"/>
      <c r="F6" s="350"/>
      <c r="I6" s="351"/>
      <c r="J6" s="347"/>
      <c r="K6" s="347"/>
      <c r="L6" s="347"/>
      <c r="M6" s="347"/>
      <c r="N6" s="347"/>
      <c r="O6" s="347"/>
      <c r="P6" s="347"/>
      <c r="Q6" s="347"/>
      <c r="R6" s="347"/>
      <c r="S6" s="347"/>
      <c r="T6" s="347"/>
      <c r="U6" s="347"/>
      <c r="V6" s="347"/>
      <c r="W6" s="347"/>
      <c r="X6" s="347"/>
      <c r="Y6" s="347"/>
      <c r="Z6" s="347"/>
      <c r="AA6" s="347"/>
      <c r="AB6" s="347"/>
      <c r="AC6" s="347"/>
      <c r="AD6" s="347"/>
      <c r="AE6" s="347"/>
      <c r="AF6" s="347"/>
      <c r="AG6" s="347"/>
      <c r="AH6" s="347"/>
      <c r="AI6" s="347"/>
      <c r="AJ6" s="347"/>
      <c r="AK6" s="347"/>
      <c r="AL6" s="347"/>
      <c r="AM6" s="347"/>
      <c r="AN6" s="347"/>
      <c r="AO6" s="347"/>
      <c r="AP6" s="347"/>
      <c r="AQ6" s="347"/>
      <c r="AR6" s="347"/>
      <c r="AS6" s="347"/>
    </row>
    <row r="7" spans="1:48" ht="17.25" customHeight="1">
      <c r="B7" s="349" t="b">
        <v>0</v>
      </c>
      <c r="C7" s="349" t="s">
        <v>99</v>
      </c>
      <c r="D7" s="352" t="str">
        <f>L7&amp;"_"&amp;N7</f>
        <v>Earth Work_-</v>
      </c>
      <c r="E7" s="349" t="str">
        <f>AP7</f>
        <v>M3</v>
      </c>
      <c r="F7" s="353"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3" t="str" cm="1">
        <f t="array" ref="G7:H7">_xlfn.TEXTSPLIT(I7,"-")</f>
        <v>A01ZZ001</v>
      </c>
      <c r="H7" s="343" t="str">
        <v>00010</v>
      </c>
      <c r="I7" t="s">
        <v>945</v>
      </c>
      <c r="J7" t="s">
        <v>946</v>
      </c>
      <c r="K7" t="s">
        <v>947</v>
      </c>
      <c r="L7" t="s">
        <v>948</v>
      </c>
      <c r="M7" t="s">
        <v>949</v>
      </c>
      <c r="N7" t="s">
        <v>771</v>
      </c>
      <c r="O7" t="s">
        <v>950</v>
      </c>
      <c r="P7" t="s">
        <v>951</v>
      </c>
      <c r="Q7" t="s">
        <v>952</v>
      </c>
      <c r="R7" t="s">
        <v>953</v>
      </c>
      <c r="S7" t="s">
        <v>954</v>
      </c>
      <c r="T7">
        <v>0</v>
      </c>
      <c r="U7" t="s">
        <v>954</v>
      </c>
      <c r="V7">
        <v>0</v>
      </c>
      <c r="W7" t="s">
        <v>954</v>
      </c>
      <c r="X7">
        <v>0</v>
      </c>
      <c r="Y7" t="s">
        <v>954</v>
      </c>
      <c r="Z7">
        <v>0</v>
      </c>
      <c r="AA7" t="s">
        <v>954</v>
      </c>
      <c r="AB7" t="s">
        <v>954</v>
      </c>
      <c r="AC7" t="s">
        <v>955</v>
      </c>
      <c r="AD7" t="s">
        <v>956</v>
      </c>
      <c r="AE7" t="s">
        <v>954</v>
      </c>
      <c r="AF7" t="s">
        <v>954</v>
      </c>
      <c r="AG7">
        <v>0</v>
      </c>
      <c r="AH7" t="s">
        <v>954</v>
      </c>
      <c r="AI7">
        <v>0</v>
      </c>
      <c r="AJ7">
        <v>0</v>
      </c>
      <c r="AK7">
        <v>0</v>
      </c>
      <c r="AL7">
        <v>0</v>
      </c>
      <c r="AM7">
        <v>0</v>
      </c>
      <c r="AN7">
        <v>0</v>
      </c>
      <c r="AO7" t="s">
        <v>954</v>
      </c>
      <c r="AP7" t="s">
        <v>957</v>
      </c>
      <c r="AQ7" t="s">
        <v>957</v>
      </c>
      <c r="AR7" t="s">
        <v>958</v>
      </c>
      <c r="AS7" t="s">
        <v>945</v>
      </c>
    </row>
    <row r="8" spans="1:48" ht="17.25" customHeight="1">
      <c r="B8" s="349" t="b">
        <v>0</v>
      </c>
      <c r="C8" s="349" t="s">
        <v>99</v>
      </c>
      <c r="D8" s="352" t="str">
        <f t="shared" ref="D8:D71" si="0">L8&amp;"_"&amp;N8</f>
        <v>Earth Work_-</v>
      </c>
      <c r="E8" s="349" t="str">
        <f t="shared" ref="E8:E71" si="1">AP8</f>
        <v>M3</v>
      </c>
      <c r="F8" s="353"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3" t="str" cm="1">
        <f t="array" ref="G8:H8">_xlfn.TEXTSPLIT(I8,"-")</f>
        <v>A01ZZ001</v>
      </c>
      <c r="H8" s="343" t="str">
        <v>00011</v>
      </c>
      <c r="I8" t="s">
        <v>959</v>
      </c>
      <c r="J8" t="s">
        <v>946</v>
      </c>
      <c r="K8" t="s">
        <v>947</v>
      </c>
      <c r="L8" t="s">
        <v>948</v>
      </c>
      <c r="M8" t="s">
        <v>949</v>
      </c>
      <c r="N8" t="s">
        <v>771</v>
      </c>
      <c r="O8" t="s">
        <v>950</v>
      </c>
      <c r="P8" t="s">
        <v>951</v>
      </c>
      <c r="Q8" t="s">
        <v>952</v>
      </c>
      <c r="R8" t="s">
        <v>953</v>
      </c>
      <c r="S8" t="s">
        <v>954</v>
      </c>
      <c r="T8">
        <v>0</v>
      </c>
      <c r="U8" t="s">
        <v>954</v>
      </c>
      <c r="V8">
        <v>0</v>
      </c>
      <c r="W8" t="s">
        <v>954</v>
      </c>
      <c r="X8">
        <v>0</v>
      </c>
      <c r="Y8" t="s">
        <v>954</v>
      </c>
      <c r="Z8">
        <v>0</v>
      </c>
      <c r="AA8" t="s">
        <v>954</v>
      </c>
      <c r="AB8" t="s">
        <v>954</v>
      </c>
      <c r="AC8" t="s">
        <v>960</v>
      </c>
      <c r="AD8" t="s">
        <v>961</v>
      </c>
      <c r="AE8" t="s">
        <v>954</v>
      </c>
      <c r="AF8" t="s">
        <v>954</v>
      </c>
      <c r="AG8">
        <v>0</v>
      </c>
      <c r="AH8" t="s">
        <v>954</v>
      </c>
      <c r="AI8">
        <v>0</v>
      </c>
      <c r="AJ8">
        <v>0</v>
      </c>
      <c r="AK8">
        <v>0</v>
      </c>
      <c r="AL8">
        <v>0</v>
      </c>
      <c r="AM8">
        <v>0</v>
      </c>
      <c r="AN8">
        <v>0</v>
      </c>
      <c r="AO8" t="s">
        <v>954</v>
      </c>
      <c r="AP8" t="s">
        <v>957</v>
      </c>
      <c r="AQ8" t="s">
        <v>957</v>
      </c>
      <c r="AR8" t="s">
        <v>958</v>
      </c>
      <c r="AS8" t="s">
        <v>959</v>
      </c>
    </row>
    <row r="9" spans="1:48" ht="17.25" customHeight="1">
      <c r="B9" s="349" t="b">
        <v>1</v>
      </c>
      <c r="C9" s="349" t="s">
        <v>99</v>
      </c>
      <c r="D9" s="352" t="str">
        <f t="shared" si="0"/>
        <v>Earth Work_-</v>
      </c>
      <c r="E9" s="349" t="str">
        <f t="shared" si="1"/>
        <v>M3</v>
      </c>
      <c r="F9" s="353"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3" t="str" cm="1">
        <f t="array" ref="G9:H9">_xlfn.TEXTSPLIT(I9,"-")</f>
        <v>A01ZZ001</v>
      </c>
      <c r="H9" s="343" t="str">
        <v>00012</v>
      </c>
      <c r="I9" t="s">
        <v>962</v>
      </c>
      <c r="J9" t="s">
        <v>946</v>
      </c>
      <c r="K9" t="s">
        <v>947</v>
      </c>
      <c r="L9" t="s">
        <v>948</v>
      </c>
      <c r="M9" t="s">
        <v>949</v>
      </c>
      <c r="N9" t="s">
        <v>771</v>
      </c>
      <c r="O9" t="s">
        <v>950</v>
      </c>
      <c r="P9"/>
      <c r="Q9" t="s">
        <v>963</v>
      </c>
      <c r="R9" t="s">
        <v>964</v>
      </c>
      <c r="S9" t="s">
        <v>954</v>
      </c>
      <c r="T9">
        <v>0</v>
      </c>
      <c r="U9" t="s">
        <v>954</v>
      </c>
      <c r="V9">
        <v>0</v>
      </c>
      <c r="W9" t="s">
        <v>954</v>
      </c>
      <c r="X9">
        <v>0</v>
      </c>
      <c r="Y9" t="s">
        <v>954</v>
      </c>
      <c r="Z9">
        <v>0</v>
      </c>
      <c r="AA9" t="s">
        <v>954</v>
      </c>
      <c r="AB9" t="s">
        <v>954</v>
      </c>
      <c r="AC9" t="s">
        <v>955</v>
      </c>
      <c r="AD9" t="s">
        <v>965</v>
      </c>
      <c r="AE9" t="s">
        <v>954</v>
      </c>
      <c r="AF9" t="s">
        <v>954</v>
      </c>
      <c r="AG9">
        <v>0</v>
      </c>
      <c r="AH9" t="s">
        <v>954</v>
      </c>
      <c r="AI9">
        <v>0</v>
      </c>
      <c r="AJ9">
        <v>0</v>
      </c>
      <c r="AK9">
        <v>0</v>
      </c>
      <c r="AL9">
        <v>0</v>
      </c>
      <c r="AM9">
        <v>0</v>
      </c>
      <c r="AN9">
        <v>0</v>
      </c>
      <c r="AO9" t="s">
        <v>954</v>
      </c>
      <c r="AP9" t="s">
        <v>957</v>
      </c>
      <c r="AQ9" t="s">
        <v>957</v>
      </c>
      <c r="AR9" t="s">
        <v>958</v>
      </c>
      <c r="AS9" t="s">
        <v>962</v>
      </c>
    </row>
    <row r="10" spans="1:48" ht="16.899999999999999" customHeight="1">
      <c r="B10" s="349" t="b">
        <v>1</v>
      </c>
      <c r="C10" s="349" t="s">
        <v>99</v>
      </c>
      <c r="D10" s="352" t="str">
        <f t="shared" si="0"/>
        <v>Earth Work_-</v>
      </c>
      <c r="E10" s="349" t="str">
        <f t="shared" si="1"/>
        <v>M3</v>
      </c>
      <c r="F10" s="353" t="str">
        <f t="shared" si="2"/>
        <v xml:space="preserve">A01ZZ001-00013 Earth Work - Excavation Soil, Mech.      Mech. Excavation Below GWL </v>
      </c>
      <c r="G10" s="343" t="str" cm="1">
        <f t="array" ref="G10:H10">_xlfn.TEXTSPLIT(I10,"-")</f>
        <v>A01ZZ001</v>
      </c>
      <c r="H10" s="343" t="str">
        <v>00013</v>
      </c>
      <c r="I10" t="s">
        <v>966</v>
      </c>
      <c r="J10" t="s">
        <v>946</v>
      </c>
      <c r="K10" t="s">
        <v>947</v>
      </c>
      <c r="L10" t="s">
        <v>948</v>
      </c>
      <c r="M10" t="s">
        <v>949</v>
      </c>
      <c r="N10" t="s">
        <v>771</v>
      </c>
      <c r="O10" t="s">
        <v>950</v>
      </c>
      <c r="P10" t="s">
        <v>951</v>
      </c>
      <c r="Q10" t="s">
        <v>963</v>
      </c>
      <c r="R10" t="s">
        <v>964</v>
      </c>
      <c r="S10" t="s">
        <v>954</v>
      </c>
      <c r="T10">
        <v>0</v>
      </c>
      <c r="U10" t="s">
        <v>954</v>
      </c>
      <c r="V10">
        <v>0</v>
      </c>
      <c r="W10" t="s">
        <v>954</v>
      </c>
      <c r="X10">
        <v>0</v>
      </c>
      <c r="Y10" t="s">
        <v>954</v>
      </c>
      <c r="Z10">
        <v>0</v>
      </c>
      <c r="AA10" t="s">
        <v>954</v>
      </c>
      <c r="AB10" t="s">
        <v>954</v>
      </c>
      <c r="AC10" t="s">
        <v>960</v>
      </c>
      <c r="AD10" t="s">
        <v>967</v>
      </c>
      <c r="AE10" t="s">
        <v>954</v>
      </c>
      <c r="AF10" t="s">
        <v>954</v>
      </c>
      <c r="AG10">
        <v>0</v>
      </c>
      <c r="AH10" t="s">
        <v>954</v>
      </c>
      <c r="AI10">
        <v>0</v>
      </c>
      <c r="AJ10">
        <v>0</v>
      </c>
      <c r="AK10">
        <v>0</v>
      </c>
      <c r="AL10">
        <v>0</v>
      </c>
      <c r="AM10">
        <v>0</v>
      </c>
      <c r="AN10">
        <v>0</v>
      </c>
      <c r="AO10" t="s">
        <v>954</v>
      </c>
      <c r="AP10" t="s">
        <v>957</v>
      </c>
      <c r="AQ10" t="s">
        <v>957</v>
      </c>
      <c r="AR10" t="s">
        <v>958</v>
      </c>
      <c r="AS10" t="s">
        <v>966</v>
      </c>
      <c r="AV10" s="354">
        <f>'2.C Input'!E23</f>
        <v>0.1</v>
      </c>
    </row>
    <row r="11" spans="1:48" s="355" customFormat="1" ht="17.25" customHeight="1">
      <c r="A11" s="341"/>
      <c r="B11" s="349" t="b">
        <v>0</v>
      </c>
      <c r="C11" s="349" t="s">
        <v>99</v>
      </c>
      <c r="D11" s="352" t="str">
        <f t="shared" si="0"/>
        <v>Earth Work_-</v>
      </c>
      <c r="E11" s="349" t="str">
        <f t="shared" si="1"/>
        <v>M3</v>
      </c>
      <c r="F11" s="353" t="str">
        <f t="shared" si="2"/>
        <v xml:space="preserve">A01ZZ317-00001 Earth Work - Rock Excavation Weathered Rock     w/ Ripping  </v>
      </c>
      <c r="G11" s="343" t="str" cm="1">
        <f t="array" ref="G11:H11">_xlfn.TEXTSPLIT(I11,"-")</f>
        <v>A01ZZ317</v>
      </c>
      <c r="H11" s="343" t="str">
        <v>00001</v>
      </c>
      <c r="I11" t="s">
        <v>968</v>
      </c>
      <c r="J11" t="s">
        <v>946</v>
      </c>
      <c r="K11" t="s">
        <v>947</v>
      </c>
      <c r="L11" t="s">
        <v>948</v>
      </c>
      <c r="M11" t="s">
        <v>949</v>
      </c>
      <c r="N11" t="s">
        <v>771</v>
      </c>
      <c r="O11" t="s">
        <v>969</v>
      </c>
      <c r="P11" t="s">
        <v>970</v>
      </c>
      <c r="Q11" t="s">
        <v>971</v>
      </c>
      <c r="R11" t="s">
        <v>972</v>
      </c>
      <c r="S11" t="s">
        <v>954</v>
      </c>
      <c r="T11">
        <v>0</v>
      </c>
      <c r="U11" t="s">
        <v>954</v>
      </c>
      <c r="V11">
        <v>0</v>
      </c>
      <c r="W11" t="s">
        <v>954</v>
      </c>
      <c r="X11">
        <v>0</v>
      </c>
      <c r="Y11" t="s">
        <v>954</v>
      </c>
      <c r="Z11">
        <v>0</v>
      </c>
      <c r="AA11" t="s">
        <v>973</v>
      </c>
      <c r="AB11" t="s">
        <v>974</v>
      </c>
      <c r="AC11" t="s">
        <v>954</v>
      </c>
      <c r="AD11">
        <v>0</v>
      </c>
      <c r="AE11" t="s">
        <v>954</v>
      </c>
      <c r="AF11" t="s">
        <v>954</v>
      </c>
      <c r="AG11" t="s">
        <v>975</v>
      </c>
      <c r="AH11" t="s">
        <v>954</v>
      </c>
      <c r="AI11">
        <v>0</v>
      </c>
      <c r="AJ11">
        <v>0</v>
      </c>
      <c r="AK11">
        <v>0</v>
      </c>
      <c r="AL11">
        <v>0</v>
      </c>
      <c r="AM11">
        <v>0</v>
      </c>
      <c r="AN11">
        <v>0</v>
      </c>
      <c r="AO11" t="s">
        <v>954</v>
      </c>
      <c r="AP11" t="s">
        <v>957</v>
      </c>
      <c r="AQ11" t="s">
        <v>957</v>
      </c>
      <c r="AR11" t="s">
        <v>976</v>
      </c>
      <c r="AS11" t="s">
        <v>968</v>
      </c>
    </row>
    <row r="12" spans="1:48" s="355" customFormat="1" ht="17.25" customHeight="1">
      <c r="A12" s="341"/>
      <c r="B12" s="349" t="b">
        <v>0</v>
      </c>
      <c r="C12" s="349" t="s">
        <v>99</v>
      </c>
      <c r="D12" s="352" t="str">
        <f t="shared" si="0"/>
        <v>Earth Work_-</v>
      </c>
      <c r="E12" s="349" t="str">
        <f t="shared" si="1"/>
        <v>M3</v>
      </c>
      <c r="F12" s="353" t="str">
        <f t="shared" si="2"/>
        <v xml:space="preserve">A01ZZ317-00002 Earth Work - Rock Excavation Soft Rock     w/ Ripping  </v>
      </c>
      <c r="G12" s="343" t="str" cm="1">
        <f t="array" ref="G12:H12">_xlfn.TEXTSPLIT(I12,"-")</f>
        <v>A01ZZ317</v>
      </c>
      <c r="H12" s="343" t="str">
        <v>00002</v>
      </c>
      <c r="I12" t="s">
        <v>977</v>
      </c>
      <c r="J12" t="s">
        <v>946</v>
      </c>
      <c r="K12" t="s">
        <v>947</v>
      </c>
      <c r="L12" t="s">
        <v>948</v>
      </c>
      <c r="M12" t="s">
        <v>949</v>
      </c>
      <c r="N12" t="s">
        <v>771</v>
      </c>
      <c r="O12" t="s">
        <v>969</v>
      </c>
      <c r="P12" t="s">
        <v>970</v>
      </c>
      <c r="Q12" t="s">
        <v>978</v>
      </c>
      <c r="R12" t="s">
        <v>979</v>
      </c>
      <c r="S12" t="s">
        <v>954</v>
      </c>
      <c r="T12">
        <v>0</v>
      </c>
      <c r="U12" t="s">
        <v>954</v>
      </c>
      <c r="V12">
        <v>0</v>
      </c>
      <c r="W12" t="s">
        <v>954</v>
      </c>
      <c r="X12">
        <v>0</v>
      </c>
      <c r="Y12" t="s">
        <v>954</v>
      </c>
      <c r="Z12">
        <v>0</v>
      </c>
      <c r="AA12" t="s">
        <v>973</v>
      </c>
      <c r="AB12" t="s">
        <v>974</v>
      </c>
      <c r="AC12" t="s">
        <v>954</v>
      </c>
      <c r="AD12">
        <v>0</v>
      </c>
      <c r="AE12" t="s">
        <v>954</v>
      </c>
      <c r="AF12" t="s">
        <v>954</v>
      </c>
      <c r="AG12" t="s">
        <v>975</v>
      </c>
      <c r="AH12" t="s">
        <v>954</v>
      </c>
      <c r="AI12">
        <v>0</v>
      </c>
      <c r="AJ12">
        <v>0</v>
      </c>
      <c r="AK12">
        <v>0</v>
      </c>
      <c r="AL12">
        <v>0</v>
      </c>
      <c r="AM12">
        <v>0</v>
      </c>
      <c r="AN12">
        <v>0</v>
      </c>
      <c r="AO12" t="s">
        <v>954</v>
      </c>
      <c r="AP12" t="s">
        <v>957</v>
      </c>
      <c r="AQ12" t="s">
        <v>957</v>
      </c>
      <c r="AR12" t="s">
        <v>976</v>
      </c>
      <c r="AS12" t="s">
        <v>977</v>
      </c>
    </row>
    <row r="13" spans="1:48" s="355" customFormat="1" ht="17.25" customHeight="1">
      <c r="A13" s="341"/>
      <c r="B13" s="349" t="b">
        <v>0</v>
      </c>
      <c r="C13" s="349" t="s">
        <v>99</v>
      </c>
      <c r="D13" s="352" t="str">
        <f t="shared" si="0"/>
        <v>Earth Work_-</v>
      </c>
      <c r="E13" s="349" t="str">
        <f t="shared" si="1"/>
        <v>M3</v>
      </c>
      <c r="F13" s="353" t="str">
        <f t="shared" si="2"/>
        <v xml:space="preserve">A01ZZ317-00003 Earth Work - Rock Excavation Weathered Rock     w/ Breaking  </v>
      </c>
      <c r="G13" s="343" t="str" cm="1">
        <f t="array" ref="G13:H13">_xlfn.TEXTSPLIT(I13,"-")</f>
        <v>A01ZZ317</v>
      </c>
      <c r="H13" s="343" t="str">
        <v>00003</v>
      </c>
      <c r="I13" t="s">
        <v>980</v>
      </c>
      <c r="J13" t="s">
        <v>946</v>
      </c>
      <c r="K13" t="s">
        <v>947</v>
      </c>
      <c r="L13" t="s">
        <v>948</v>
      </c>
      <c r="M13" t="s">
        <v>949</v>
      </c>
      <c r="N13" t="s">
        <v>771</v>
      </c>
      <c r="O13" t="s">
        <v>969</v>
      </c>
      <c r="P13" t="s">
        <v>970</v>
      </c>
      <c r="Q13" t="s">
        <v>971</v>
      </c>
      <c r="R13" t="s">
        <v>972</v>
      </c>
      <c r="S13" t="s">
        <v>954</v>
      </c>
      <c r="T13">
        <v>0</v>
      </c>
      <c r="U13" t="s">
        <v>954</v>
      </c>
      <c r="V13">
        <v>0</v>
      </c>
      <c r="W13" t="s">
        <v>954</v>
      </c>
      <c r="X13">
        <v>0</v>
      </c>
      <c r="Y13" t="s">
        <v>954</v>
      </c>
      <c r="Z13">
        <v>0</v>
      </c>
      <c r="AA13" t="s">
        <v>981</v>
      </c>
      <c r="AB13" t="s">
        <v>982</v>
      </c>
      <c r="AC13" t="s">
        <v>954</v>
      </c>
      <c r="AD13">
        <v>0</v>
      </c>
      <c r="AE13" t="s">
        <v>954</v>
      </c>
      <c r="AF13" t="s">
        <v>954</v>
      </c>
      <c r="AG13" t="s">
        <v>975</v>
      </c>
      <c r="AH13" t="s">
        <v>954</v>
      </c>
      <c r="AI13">
        <v>0</v>
      </c>
      <c r="AJ13">
        <v>0</v>
      </c>
      <c r="AK13">
        <v>0</v>
      </c>
      <c r="AL13">
        <v>0</v>
      </c>
      <c r="AM13">
        <v>0</v>
      </c>
      <c r="AN13">
        <v>0</v>
      </c>
      <c r="AO13" t="s">
        <v>954</v>
      </c>
      <c r="AP13" t="s">
        <v>957</v>
      </c>
      <c r="AQ13" t="s">
        <v>957</v>
      </c>
      <c r="AR13" t="s">
        <v>976</v>
      </c>
      <c r="AS13" t="s">
        <v>980</v>
      </c>
    </row>
    <row r="14" spans="1:48" ht="17.25" customHeight="1">
      <c r="B14" s="349" t="b">
        <v>0</v>
      </c>
      <c r="C14" s="349" t="s">
        <v>99</v>
      </c>
      <c r="D14" s="352" t="str">
        <f t="shared" si="0"/>
        <v>Earth Work_-</v>
      </c>
      <c r="E14" s="349" t="str">
        <f t="shared" si="1"/>
        <v>M3</v>
      </c>
      <c r="F14" s="353" t="str">
        <f t="shared" si="2"/>
        <v xml:space="preserve">A01ZZ317-00004 Earth Work - Rock Excavation Soft Rock     w/ Breaking  </v>
      </c>
      <c r="G14" s="343" t="str" cm="1">
        <f t="array" ref="G14:H14">_xlfn.TEXTSPLIT(I14,"-")</f>
        <v>A01ZZ317</v>
      </c>
      <c r="H14" s="343" t="str">
        <v>00004</v>
      </c>
      <c r="I14" t="s">
        <v>983</v>
      </c>
      <c r="J14" t="s">
        <v>946</v>
      </c>
      <c r="K14" t="s">
        <v>947</v>
      </c>
      <c r="L14" t="s">
        <v>948</v>
      </c>
      <c r="M14" t="s">
        <v>949</v>
      </c>
      <c r="N14" t="s">
        <v>771</v>
      </c>
      <c r="O14" t="s">
        <v>969</v>
      </c>
      <c r="P14" t="s">
        <v>970</v>
      </c>
      <c r="Q14" t="s">
        <v>978</v>
      </c>
      <c r="R14" t="s">
        <v>979</v>
      </c>
      <c r="S14" t="s">
        <v>954</v>
      </c>
      <c r="T14">
        <v>0</v>
      </c>
      <c r="U14" t="s">
        <v>954</v>
      </c>
      <c r="V14">
        <v>0</v>
      </c>
      <c r="W14" t="s">
        <v>954</v>
      </c>
      <c r="X14">
        <v>0</v>
      </c>
      <c r="Y14" t="s">
        <v>954</v>
      </c>
      <c r="Z14">
        <v>0</v>
      </c>
      <c r="AA14" t="s">
        <v>981</v>
      </c>
      <c r="AB14" t="s">
        <v>982</v>
      </c>
      <c r="AC14" t="s">
        <v>954</v>
      </c>
      <c r="AD14">
        <v>0</v>
      </c>
      <c r="AE14" t="s">
        <v>954</v>
      </c>
      <c r="AF14" t="s">
        <v>954</v>
      </c>
      <c r="AG14" t="s">
        <v>975</v>
      </c>
      <c r="AH14" t="s">
        <v>954</v>
      </c>
      <c r="AI14">
        <v>0</v>
      </c>
      <c r="AJ14">
        <v>0</v>
      </c>
      <c r="AK14">
        <v>0</v>
      </c>
      <c r="AL14">
        <v>0</v>
      </c>
      <c r="AM14">
        <v>0</v>
      </c>
      <c r="AN14">
        <v>0</v>
      </c>
      <c r="AO14" t="s">
        <v>954</v>
      </c>
      <c r="AP14" t="s">
        <v>957</v>
      </c>
      <c r="AQ14" t="s">
        <v>957</v>
      </c>
      <c r="AR14" t="s">
        <v>976</v>
      </c>
      <c r="AS14" t="s">
        <v>983</v>
      </c>
    </row>
    <row r="15" spans="1:48" ht="17.25" customHeight="1">
      <c r="B15" s="349" t="b">
        <v>0</v>
      </c>
      <c r="C15" s="349" t="s">
        <v>99</v>
      </c>
      <c r="D15" s="352" t="str">
        <f t="shared" si="0"/>
        <v>Earth Work_-</v>
      </c>
      <c r="E15" s="349" t="str">
        <f t="shared" si="1"/>
        <v>M3</v>
      </c>
      <c r="F15" s="353" t="str">
        <f t="shared" si="2"/>
        <v xml:space="preserve">A01ZZ317-00005 Earth Work - Rock Excavation Soft Rock     w/ Blasting  </v>
      </c>
      <c r="G15" s="343" t="str" cm="1">
        <f t="array" ref="G15:H15">_xlfn.TEXTSPLIT(I15,"-")</f>
        <v>A01ZZ317</v>
      </c>
      <c r="H15" s="343" t="str">
        <v>00005</v>
      </c>
      <c r="I15" t="s">
        <v>984</v>
      </c>
      <c r="J15" t="s">
        <v>946</v>
      </c>
      <c r="K15" t="s">
        <v>947</v>
      </c>
      <c r="L15" t="s">
        <v>948</v>
      </c>
      <c r="M15" t="s">
        <v>949</v>
      </c>
      <c r="N15" t="s">
        <v>771</v>
      </c>
      <c r="O15" t="s">
        <v>969</v>
      </c>
      <c r="P15" t="s">
        <v>970</v>
      </c>
      <c r="Q15" t="s">
        <v>978</v>
      </c>
      <c r="R15" t="s">
        <v>979</v>
      </c>
      <c r="S15" t="s">
        <v>954</v>
      </c>
      <c r="T15">
        <v>0</v>
      </c>
      <c r="U15" t="s">
        <v>954</v>
      </c>
      <c r="V15">
        <v>0</v>
      </c>
      <c r="W15" t="s">
        <v>954</v>
      </c>
      <c r="X15">
        <v>0</v>
      </c>
      <c r="Y15" t="s">
        <v>954</v>
      </c>
      <c r="Z15">
        <v>0</v>
      </c>
      <c r="AA15" t="s">
        <v>985</v>
      </c>
      <c r="AB15" t="s">
        <v>986</v>
      </c>
      <c r="AC15" t="s">
        <v>954</v>
      </c>
      <c r="AD15">
        <v>0</v>
      </c>
      <c r="AE15" t="s">
        <v>954</v>
      </c>
      <c r="AF15" t="s">
        <v>954</v>
      </c>
      <c r="AG15" t="s">
        <v>975</v>
      </c>
      <c r="AH15" t="s">
        <v>954</v>
      </c>
      <c r="AI15">
        <v>0</v>
      </c>
      <c r="AJ15">
        <v>0</v>
      </c>
      <c r="AK15">
        <v>0</v>
      </c>
      <c r="AL15">
        <v>0</v>
      </c>
      <c r="AM15">
        <v>0</v>
      </c>
      <c r="AN15">
        <v>0</v>
      </c>
      <c r="AO15" t="s">
        <v>954</v>
      </c>
      <c r="AP15" t="s">
        <v>957</v>
      </c>
      <c r="AQ15" t="s">
        <v>957</v>
      </c>
      <c r="AR15" t="s">
        <v>976</v>
      </c>
      <c r="AS15" t="s">
        <v>984</v>
      </c>
    </row>
    <row r="16" spans="1:48" ht="17.25" customHeight="1">
      <c r="B16" s="349" t="b">
        <v>0</v>
      </c>
      <c r="C16" s="349" t="s">
        <v>99</v>
      </c>
      <c r="D16" s="352" t="str">
        <f t="shared" si="0"/>
        <v>Earth Work_-</v>
      </c>
      <c r="E16" s="349" t="str">
        <f t="shared" si="1"/>
        <v>M3</v>
      </c>
      <c r="F16" s="353" t="str">
        <f t="shared" si="2"/>
        <v xml:space="preserve">A01ZZ317-00006 Earth Work - Rock Excavation Hard Rock     w/ Blasting  </v>
      </c>
      <c r="G16" s="343" t="str" cm="1">
        <f t="array" ref="G16:H16">_xlfn.TEXTSPLIT(I16,"-")</f>
        <v>A01ZZ317</v>
      </c>
      <c r="H16" s="343" t="str">
        <v>00006</v>
      </c>
      <c r="I16" t="s">
        <v>987</v>
      </c>
      <c r="J16" t="s">
        <v>946</v>
      </c>
      <c r="K16" t="s">
        <v>947</v>
      </c>
      <c r="L16" t="s">
        <v>948</v>
      </c>
      <c r="M16" t="s">
        <v>949</v>
      </c>
      <c r="N16" t="s">
        <v>771</v>
      </c>
      <c r="O16" t="s">
        <v>969</v>
      </c>
      <c r="P16" t="s">
        <v>970</v>
      </c>
      <c r="Q16" t="s">
        <v>988</v>
      </c>
      <c r="R16" t="s">
        <v>989</v>
      </c>
      <c r="S16" t="s">
        <v>954</v>
      </c>
      <c r="T16">
        <v>0</v>
      </c>
      <c r="U16" t="s">
        <v>954</v>
      </c>
      <c r="V16">
        <v>0</v>
      </c>
      <c r="W16" t="s">
        <v>954</v>
      </c>
      <c r="X16">
        <v>0</v>
      </c>
      <c r="Y16" t="s">
        <v>954</v>
      </c>
      <c r="Z16">
        <v>0</v>
      </c>
      <c r="AA16" t="s">
        <v>985</v>
      </c>
      <c r="AB16" t="s">
        <v>986</v>
      </c>
      <c r="AC16" t="s">
        <v>954</v>
      </c>
      <c r="AD16">
        <v>0</v>
      </c>
      <c r="AE16" t="s">
        <v>954</v>
      </c>
      <c r="AF16" t="s">
        <v>954</v>
      </c>
      <c r="AG16" t="s">
        <v>975</v>
      </c>
      <c r="AH16" t="s">
        <v>954</v>
      </c>
      <c r="AI16">
        <v>0</v>
      </c>
      <c r="AJ16">
        <v>0</v>
      </c>
      <c r="AK16">
        <v>0</v>
      </c>
      <c r="AL16">
        <v>0</v>
      </c>
      <c r="AM16">
        <v>0</v>
      </c>
      <c r="AN16">
        <v>0</v>
      </c>
      <c r="AO16" t="s">
        <v>954</v>
      </c>
      <c r="AP16" t="s">
        <v>957</v>
      </c>
      <c r="AQ16" t="s">
        <v>957</v>
      </c>
      <c r="AR16" t="s">
        <v>976</v>
      </c>
      <c r="AS16" t="s">
        <v>987</v>
      </c>
    </row>
    <row r="17" spans="1:45" ht="17.25" customHeight="1">
      <c r="B17" s="356" t="b">
        <v>1</v>
      </c>
      <c r="C17" s="356" t="s">
        <v>99</v>
      </c>
      <c r="D17" s="357" t="str">
        <f t="shared" si="0"/>
        <v>Earth Work_-</v>
      </c>
      <c r="E17" s="356" t="str">
        <f t="shared" si="1"/>
        <v>M3</v>
      </c>
      <c r="F17" s="358" t="str">
        <f t="shared" si="2"/>
        <v xml:space="preserve">A01ZZ003-00001 Earth Work - Backfill Re-use, Soil       </v>
      </c>
      <c r="G17" s="343" t="str" cm="1">
        <f t="array" ref="G17:H17">_xlfn.TEXTSPLIT(I17,"-")</f>
        <v>A01ZZ003</v>
      </c>
      <c r="H17" s="343" t="str">
        <v>00001</v>
      </c>
      <c r="I17" t="s">
        <v>990</v>
      </c>
      <c r="J17" t="s">
        <v>946</v>
      </c>
      <c r="K17" t="s">
        <v>947</v>
      </c>
      <c r="L17" t="s">
        <v>948</v>
      </c>
      <c r="M17" t="s">
        <v>949</v>
      </c>
      <c r="N17" t="s">
        <v>771</v>
      </c>
      <c r="O17" t="s">
        <v>991</v>
      </c>
      <c r="P17" t="s">
        <v>992</v>
      </c>
      <c r="Q17" t="s">
        <v>993</v>
      </c>
      <c r="R17" t="s">
        <v>994</v>
      </c>
      <c r="S17" t="s">
        <v>954</v>
      </c>
      <c r="T17">
        <v>0</v>
      </c>
      <c r="U17" t="s">
        <v>954</v>
      </c>
      <c r="V17">
        <v>0</v>
      </c>
      <c r="W17" t="s">
        <v>954</v>
      </c>
      <c r="X17">
        <v>0</v>
      </c>
      <c r="Y17" t="s">
        <v>954</v>
      </c>
      <c r="Z17">
        <v>0</v>
      </c>
      <c r="AA17" t="s">
        <v>954</v>
      </c>
      <c r="AB17" t="s">
        <v>954</v>
      </c>
      <c r="AC17" t="s">
        <v>954</v>
      </c>
      <c r="AD17">
        <v>0</v>
      </c>
      <c r="AE17" t="s">
        <v>954</v>
      </c>
      <c r="AF17" t="s">
        <v>954</v>
      </c>
      <c r="AG17">
        <v>0</v>
      </c>
      <c r="AH17" t="s">
        <v>954</v>
      </c>
      <c r="AI17">
        <v>0</v>
      </c>
      <c r="AJ17">
        <v>0</v>
      </c>
      <c r="AK17">
        <v>0</v>
      </c>
      <c r="AL17" t="s">
        <v>995</v>
      </c>
      <c r="AM17">
        <v>0</v>
      </c>
      <c r="AN17">
        <v>0</v>
      </c>
      <c r="AO17" t="s">
        <v>954</v>
      </c>
      <c r="AP17" t="s">
        <v>957</v>
      </c>
      <c r="AQ17" t="s">
        <v>957</v>
      </c>
      <c r="AR17" t="s">
        <v>996</v>
      </c>
      <c r="AS17" t="s">
        <v>990</v>
      </c>
    </row>
    <row r="18" spans="1:45" ht="16.899999999999999" customHeight="1">
      <c r="B18" s="356" t="b">
        <v>0</v>
      </c>
      <c r="C18" s="356" t="s">
        <v>99</v>
      </c>
      <c r="D18" s="357" t="str">
        <f t="shared" si="0"/>
        <v>Earth Work_-</v>
      </c>
      <c r="E18" s="356" t="str">
        <f t="shared" si="1"/>
        <v>M3</v>
      </c>
      <c r="F18" s="358" t="str">
        <f t="shared" si="2"/>
        <v xml:space="preserve">A01ZZ003-00002 Earth Work - Backfill Borrow Soil (Borrow Pit provided by Client, Free of Charge)       </v>
      </c>
      <c r="G18" s="343" t="str" cm="1">
        <f t="array" ref="G18:H18">_xlfn.TEXTSPLIT(I18,"-")</f>
        <v>A01ZZ003</v>
      </c>
      <c r="H18" s="343" t="str">
        <v>00002</v>
      </c>
      <c r="I18" t="s">
        <v>997</v>
      </c>
      <c r="J18" t="s">
        <v>946</v>
      </c>
      <c r="K18" t="s">
        <v>947</v>
      </c>
      <c r="L18" t="s">
        <v>948</v>
      </c>
      <c r="M18" t="s">
        <v>949</v>
      </c>
      <c r="N18" t="s">
        <v>771</v>
      </c>
      <c r="O18" t="s">
        <v>991</v>
      </c>
      <c r="P18" t="s">
        <v>992</v>
      </c>
      <c r="Q18" t="s">
        <v>955</v>
      </c>
      <c r="R18" t="s">
        <v>998</v>
      </c>
      <c r="S18" t="s">
        <v>954</v>
      </c>
      <c r="T18">
        <v>0</v>
      </c>
      <c r="U18" t="s">
        <v>954</v>
      </c>
      <c r="V18">
        <v>0</v>
      </c>
      <c r="W18" t="s">
        <v>954</v>
      </c>
      <c r="X18">
        <v>0</v>
      </c>
      <c r="Y18" t="s">
        <v>954</v>
      </c>
      <c r="Z18">
        <v>0</v>
      </c>
      <c r="AA18" t="s">
        <v>954</v>
      </c>
      <c r="AB18" t="s">
        <v>954</v>
      </c>
      <c r="AC18" t="s">
        <v>954</v>
      </c>
      <c r="AD18">
        <v>0</v>
      </c>
      <c r="AE18" t="s">
        <v>954</v>
      </c>
      <c r="AF18" t="s">
        <v>954</v>
      </c>
      <c r="AG18">
        <v>0</v>
      </c>
      <c r="AH18" t="s">
        <v>954</v>
      </c>
      <c r="AI18">
        <v>0</v>
      </c>
      <c r="AJ18" t="s">
        <v>999</v>
      </c>
      <c r="AK18">
        <v>0</v>
      </c>
      <c r="AL18" t="s">
        <v>995</v>
      </c>
      <c r="AM18">
        <v>0</v>
      </c>
      <c r="AN18">
        <v>0</v>
      </c>
      <c r="AO18" t="s">
        <v>954</v>
      </c>
      <c r="AP18" t="s">
        <v>957</v>
      </c>
      <c r="AQ18" t="s">
        <v>957</v>
      </c>
      <c r="AR18" t="s">
        <v>996</v>
      </c>
      <c r="AS18" t="s">
        <v>997</v>
      </c>
    </row>
    <row r="19" spans="1:45" s="355" customFormat="1" ht="17.25" customHeight="1">
      <c r="A19" s="341"/>
      <c r="B19" s="356" t="b">
        <v>1</v>
      </c>
      <c r="C19" s="356" t="s">
        <v>99</v>
      </c>
      <c r="D19" s="357" t="str">
        <f t="shared" si="0"/>
        <v>Earth Work_-</v>
      </c>
      <c r="E19" s="356" t="str">
        <f t="shared" si="1"/>
        <v>M3</v>
      </c>
      <c r="F19" s="358" t="str">
        <f t="shared" si="2"/>
        <v xml:space="preserve">A01ZZ003-00003 Earth Work - Backfill Purchased, Soil       </v>
      </c>
      <c r="G19" s="343" t="str" cm="1">
        <f t="array" ref="G19:H19">_xlfn.TEXTSPLIT(I19,"-")</f>
        <v>A01ZZ003</v>
      </c>
      <c r="H19" s="343" t="str">
        <v>00003</v>
      </c>
      <c r="I19" t="s">
        <v>1000</v>
      </c>
      <c r="J19" t="s">
        <v>946</v>
      </c>
      <c r="K19" t="s">
        <v>947</v>
      </c>
      <c r="L19" t="s">
        <v>948</v>
      </c>
      <c r="M19" t="s">
        <v>949</v>
      </c>
      <c r="N19" t="s">
        <v>771</v>
      </c>
      <c r="O19" t="s">
        <v>991</v>
      </c>
      <c r="P19" t="s">
        <v>992</v>
      </c>
      <c r="Q19" t="s">
        <v>960</v>
      </c>
      <c r="R19" t="s">
        <v>1001</v>
      </c>
      <c r="S19" t="s">
        <v>954</v>
      </c>
      <c r="T19">
        <v>0</v>
      </c>
      <c r="U19" t="s">
        <v>954</v>
      </c>
      <c r="V19">
        <v>0</v>
      </c>
      <c r="W19" t="s">
        <v>954</v>
      </c>
      <c r="X19">
        <v>0</v>
      </c>
      <c r="Y19" t="s">
        <v>954</v>
      </c>
      <c r="Z19">
        <v>0</v>
      </c>
      <c r="AA19" t="s">
        <v>954</v>
      </c>
      <c r="AB19" t="s">
        <v>954</v>
      </c>
      <c r="AC19" t="s">
        <v>954</v>
      </c>
      <c r="AD19">
        <v>0</v>
      </c>
      <c r="AE19" t="s">
        <v>954</v>
      </c>
      <c r="AF19" t="s">
        <v>954</v>
      </c>
      <c r="AG19">
        <v>0</v>
      </c>
      <c r="AH19" t="s">
        <v>954</v>
      </c>
      <c r="AI19">
        <v>0</v>
      </c>
      <c r="AJ19">
        <v>0</v>
      </c>
      <c r="AK19">
        <v>0</v>
      </c>
      <c r="AL19" t="s">
        <v>995</v>
      </c>
      <c r="AM19">
        <v>0</v>
      </c>
      <c r="AN19">
        <v>0</v>
      </c>
      <c r="AO19" t="s">
        <v>954</v>
      </c>
      <c r="AP19" t="s">
        <v>957</v>
      </c>
      <c r="AQ19" t="s">
        <v>957</v>
      </c>
      <c r="AR19" t="s">
        <v>996</v>
      </c>
      <c r="AS19" t="s">
        <v>1000</v>
      </c>
    </row>
    <row r="20" spans="1:45" s="355" customFormat="1" ht="17.25" customHeight="1">
      <c r="A20" s="341"/>
      <c r="B20" s="349" t="b">
        <v>1</v>
      </c>
      <c r="C20" s="349" t="s">
        <v>99</v>
      </c>
      <c r="D20" s="352" t="str">
        <f t="shared" si="0"/>
        <v>Earth Work_-</v>
      </c>
      <c r="E20" s="349" t="str">
        <f t="shared" si="1"/>
        <v>M3</v>
      </c>
      <c r="F20" s="353" t="str">
        <f t="shared" si="2"/>
        <v xml:space="preserve">A01ZZ004-00001 Earth Work - Disposal Soil       </v>
      </c>
      <c r="G20" s="343" t="str" cm="1">
        <f t="array" ref="G20:H20">_xlfn.TEXTSPLIT(I20,"-")</f>
        <v>A01ZZ004</v>
      </c>
      <c r="H20" s="343" t="str">
        <v>00001</v>
      </c>
      <c r="I20" t="s">
        <v>1002</v>
      </c>
      <c r="J20" t="s">
        <v>946</v>
      </c>
      <c r="K20" t="s">
        <v>947</v>
      </c>
      <c r="L20" t="s">
        <v>948</v>
      </c>
      <c r="M20" t="s">
        <v>949</v>
      </c>
      <c r="N20" t="s">
        <v>771</v>
      </c>
      <c r="O20" t="s">
        <v>1003</v>
      </c>
      <c r="P20" t="s">
        <v>1004</v>
      </c>
      <c r="Q20" t="s">
        <v>1005</v>
      </c>
      <c r="R20" t="s">
        <v>1006</v>
      </c>
      <c r="S20" t="s">
        <v>954</v>
      </c>
      <c r="T20">
        <v>0</v>
      </c>
      <c r="U20" t="s">
        <v>954</v>
      </c>
      <c r="V20">
        <v>0</v>
      </c>
      <c r="W20" t="s">
        <v>954</v>
      </c>
      <c r="X20">
        <v>0</v>
      </c>
      <c r="Y20" t="s">
        <v>954</v>
      </c>
      <c r="Z20">
        <v>0</v>
      </c>
      <c r="AA20" t="s">
        <v>954</v>
      </c>
      <c r="AB20" t="s">
        <v>954</v>
      </c>
      <c r="AC20" t="s">
        <v>954</v>
      </c>
      <c r="AD20">
        <v>0</v>
      </c>
      <c r="AE20" t="s">
        <v>954</v>
      </c>
      <c r="AF20" t="s">
        <v>954</v>
      </c>
      <c r="AG20">
        <v>0</v>
      </c>
      <c r="AH20" t="s">
        <v>954</v>
      </c>
      <c r="AI20">
        <v>0</v>
      </c>
      <c r="AJ20" t="s">
        <v>1007</v>
      </c>
      <c r="AK20">
        <v>0</v>
      </c>
      <c r="AL20">
        <v>0</v>
      </c>
      <c r="AM20">
        <v>0</v>
      </c>
      <c r="AN20">
        <v>0</v>
      </c>
      <c r="AO20" t="s">
        <v>954</v>
      </c>
      <c r="AP20" t="s">
        <v>957</v>
      </c>
      <c r="AQ20" t="s">
        <v>957</v>
      </c>
      <c r="AR20" t="s">
        <v>1008</v>
      </c>
      <c r="AS20" t="s">
        <v>1002</v>
      </c>
    </row>
    <row r="21" spans="1:45" s="355" customFormat="1" ht="17.25" customHeight="1">
      <c r="A21" s="341"/>
      <c r="B21" s="349" t="b">
        <v>0</v>
      </c>
      <c r="C21" s="349" t="s">
        <v>99</v>
      </c>
      <c r="D21" s="352" t="str">
        <f t="shared" si="0"/>
        <v>Earth Work_-</v>
      </c>
      <c r="E21" s="349" t="str">
        <f t="shared" si="1"/>
        <v>M3</v>
      </c>
      <c r="F21" s="353" t="str">
        <f t="shared" si="2"/>
        <v xml:space="preserve">A01ZZ004-00002 Earth Work - Disposal Weathered Rock       </v>
      </c>
      <c r="G21" s="343" t="str" cm="1">
        <f t="array" ref="G21:H21">_xlfn.TEXTSPLIT(I21,"-")</f>
        <v>A01ZZ004</v>
      </c>
      <c r="H21" s="343" t="str">
        <v>00002</v>
      </c>
      <c r="I21" t="s">
        <v>1009</v>
      </c>
      <c r="J21" t="s">
        <v>946</v>
      </c>
      <c r="K21" t="s">
        <v>947</v>
      </c>
      <c r="L21" t="s">
        <v>948</v>
      </c>
      <c r="M21" t="s">
        <v>949</v>
      </c>
      <c r="N21" t="s">
        <v>771</v>
      </c>
      <c r="O21" t="s">
        <v>1003</v>
      </c>
      <c r="P21" t="s">
        <v>1004</v>
      </c>
      <c r="Q21" t="s">
        <v>971</v>
      </c>
      <c r="R21" t="s">
        <v>972</v>
      </c>
      <c r="S21" t="s">
        <v>954</v>
      </c>
      <c r="T21">
        <v>0</v>
      </c>
      <c r="U21" t="s">
        <v>954</v>
      </c>
      <c r="V21">
        <v>0</v>
      </c>
      <c r="W21" t="s">
        <v>954</v>
      </c>
      <c r="X21">
        <v>0</v>
      </c>
      <c r="Y21" t="s">
        <v>954</v>
      </c>
      <c r="Z21">
        <v>0</v>
      </c>
      <c r="AA21" t="s">
        <v>954</v>
      </c>
      <c r="AB21" t="s">
        <v>954</v>
      </c>
      <c r="AC21" t="s">
        <v>954</v>
      </c>
      <c r="AD21">
        <v>0</v>
      </c>
      <c r="AE21" t="s">
        <v>954</v>
      </c>
      <c r="AF21" t="s">
        <v>954</v>
      </c>
      <c r="AG21">
        <v>0</v>
      </c>
      <c r="AH21" t="s">
        <v>954</v>
      </c>
      <c r="AI21">
        <v>0</v>
      </c>
      <c r="AJ21" t="s">
        <v>1007</v>
      </c>
      <c r="AK21">
        <v>0</v>
      </c>
      <c r="AL21">
        <v>0</v>
      </c>
      <c r="AM21">
        <v>0</v>
      </c>
      <c r="AN21">
        <v>0</v>
      </c>
      <c r="AO21" t="s">
        <v>954</v>
      </c>
      <c r="AP21" t="s">
        <v>957</v>
      </c>
      <c r="AQ21" t="s">
        <v>957</v>
      </c>
      <c r="AR21" t="s">
        <v>1008</v>
      </c>
      <c r="AS21" t="s">
        <v>1009</v>
      </c>
    </row>
    <row r="22" spans="1:45" ht="17.25" customHeight="1">
      <c r="B22" s="349" t="b">
        <v>0</v>
      </c>
      <c r="C22" s="349" t="s">
        <v>99</v>
      </c>
      <c r="D22" s="352" t="str">
        <f t="shared" si="0"/>
        <v>Earth Work_-</v>
      </c>
      <c r="E22" s="349" t="str">
        <f t="shared" si="1"/>
        <v>M3</v>
      </c>
      <c r="F22" s="353" t="str">
        <f t="shared" si="2"/>
        <v xml:space="preserve">A01ZZ004-00003 Earth Work - Disposal Soft Rock       </v>
      </c>
      <c r="G22" s="343" t="str" cm="1">
        <f t="array" ref="G22:H22">_xlfn.TEXTSPLIT(I22,"-")</f>
        <v>A01ZZ004</v>
      </c>
      <c r="H22" s="343" t="str">
        <v>00003</v>
      </c>
      <c r="I22" t="s">
        <v>1010</v>
      </c>
      <c r="J22" t="s">
        <v>946</v>
      </c>
      <c r="K22" t="s">
        <v>947</v>
      </c>
      <c r="L22" t="s">
        <v>948</v>
      </c>
      <c r="M22" t="s">
        <v>949</v>
      </c>
      <c r="N22" t="s">
        <v>771</v>
      </c>
      <c r="O22" t="s">
        <v>1003</v>
      </c>
      <c r="P22" t="s">
        <v>1004</v>
      </c>
      <c r="Q22" t="s">
        <v>978</v>
      </c>
      <c r="R22" t="s">
        <v>979</v>
      </c>
      <c r="S22" t="s">
        <v>954</v>
      </c>
      <c r="T22">
        <v>0</v>
      </c>
      <c r="U22" t="s">
        <v>954</v>
      </c>
      <c r="V22">
        <v>0</v>
      </c>
      <c r="W22" t="s">
        <v>954</v>
      </c>
      <c r="X22">
        <v>0</v>
      </c>
      <c r="Y22" t="s">
        <v>954</v>
      </c>
      <c r="Z22">
        <v>0</v>
      </c>
      <c r="AA22" t="s">
        <v>954</v>
      </c>
      <c r="AB22" t="s">
        <v>954</v>
      </c>
      <c r="AC22" t="s">
        <v>954</v>
      </c>
      <c r="AD22">
        <v>0</v>
      </c>
      <c r="AE22" t="s">
        <v>954</v>
      </c>
      <c r="AF22" t="s">
        <v>954</v>
      </c>
      <c r="AG22">
        <v>0</v>
      </c>
      <c r="AH22" t="s">
        <v>954</v>
      </c>
      <c r="AI22">
        <v>0</v>
      </c>
      <c r="AJ22" t="s">
        <v>1007</v>
      </c>
      <c r="AK22">
        <v>0</v>
      </c>
      <c r="AL22">
        <v>0</v>
      </c>
      <c r="AM22">
        <v>0</v>
      </c>
      <c r="AN22">
        <v>0</v>
      </c>
      <c r="AO22" t="s">
        <v>954</v>
      </c>
      <c r="AP22" t="s">
        <v>957</v>
      </c>
      <c r="AQ22" t="s">
        <v>957</v>
      </c>
      <c r="AR22" t="s">
        <v>1008</v>
      </c>
      <c r="AS22" t="s">
        <v>1010</v>
      </c>
    </row>
    <row r="23" spans="1:45" ht="17.25" customHeight="1">
      <c r="B23" s="349" t="b">
        <v>0</v>
      </c>
      <c r="C23" s="349" t="s">
        <v>99</v>
      </c>
      <c r="D23" s="352" t="str">
        <f t="shared" si="0"/>
        <v>Earth Work_-</v>
      </c>
      <c r="E23" s="349" t="str">
        <f t="shared" si="1"/>
        <v>M3</v>
      </c>
      <c r="F23" s="353" t="str">
        <f t="shared" si="2"/>
        <v xml:space="preserve">A01ZZ004-00004 Earth Work - Disposal Hard Rock       </v>
      </c>
      <c r="G23" s="343" t="str" cm="1">
        <f t="array" ref="G23:H23">_xlfn.TEXTSPLIT(I23,"-")</f>
        <v>A01ZZ004</v>
      </c>
      <c r="H23" s="343" t="str">
        <v>00004</v>
      </c>
      <c r="I23" t="s">
        <v>1011</v>
      </c>
      <c r="J23" t="s">
        <v>946</v>
      </c>
      <c r="K23" t="s">
        <v>947</v>
      </c>
      <c r="L23" t="s">
        <v>948</v>
      </c>
      <c r="M23" t="s">
        <v>949</v>
      </c>
      <c r="N23" t="s">
        <v>771</v>
      </c>
      <c r="O23" t="s">
        <v>1003</v>
      </c>
      <c r="P23" t="s">
        <v>1004</v>
      </c>
      <c r="Q23" t="s">
        <v>988</v>
      </c>
      <c r="R23" t="s">
        <v>989</v>
      </c>
      <c r="S23" t="s">
        <v>954</v>
      </c>
      <c r="T23">
        <v>0</v>
      </c>
      <c r="U23" t="s">
        <v>954</v>
      </c>
      <c r="V23">
        <v>0</v>
      </c>
      <c r="W23" t="s">
        <v>954</v>
      </c>
      <c r="X23">
        <v>0</v>
      </c>
      <c r="Y23" t="s">
        <v>954</v>
      </c>
      <c r="Z23">
        <v>0</v>
      </c>
      <c r="AA23" t="s">
        <v>954</v>
      </c>
      <c r="AB23" t="s">
        <v>954</v>
      </c>
      <c r="AC23" t="s">
        <v>954</v>
      </c>
      <c r="AD23">
        <v>0</v>
      </c>
      <c r="AE23" t="s">
        <v>954</v>
      </c>
      <c r="AF23" t="s">
        <v>954</v>
      </c>
      <c r="AG23">
        <v>0</v>
      </c>
      <c r="AH23" t="s">
        <v>954</v>
      </c>
      <c r="AI23">
        <v>0</v>
      </c>
      <c r="AJ23" t="s">
        <v>1007</v>
      </c>
      <c r="AK23">
        <v>0</v>
      </c>
      <c r="AL23">
        <v>0</v>
      </c>
      <c r="AM23">
        <v>0</v>
      </c>
      <c r="AN23">
        <v>0</v>
      </c>
      <c r="AO23" t="s">
        <v>954</v>
      </c>
      <c r="AP23" t="s">
        <v>957</v>
      </c>
      <c r="AQ23" t="s">
        <v>957</v>
      </c>
      <c r="AR23" t="s">
        <v>1008</v>
      </c>
      <c r="AS23" t="s">
        <v>1011</v>
      </c>
    </row>
    <row r="24" spans="1:45" ht="17.25" customHeight="1">
      <c r="B24" s="349" t="b">
        <v>0</v>
      </c>
      <c r="C24" s="349" t="s">
        <v>99</v>
      </c>
      <c r="D24" s="352" t="str">
        <f t="shared" si="0"/>
        <v>Earth Work_-</v>
      </c>
      <c r="E24" s="349" t="str">
        <f t="shared" si="1"/>
        <v>M3</v>
      </c>
      <c r="F24" s="353" t="str">
        <f t="shared" si="2"/>
        <v xml:space="preserve">A01ZZ004-00005 Earth Work - Disposal Contaminated Soil       </v>
      </c>
      <c r="G24" s="343" t="str" cm="1">
        <f t="array" ref="G24:H24">_xlfn.TEXTSPLIT(I24,"-")</f>
        <v>A01ZZ004</v>
      </c>
      <c r="H24" s="343" t="str">
        <v>00005</v>
      </c>
      <c r="I24" t="s">
        <v>1012</v>
      </c>
      <c r="J24" t="s">
        <v>946</v>
      </c>
      <c r="K24" t="s">
        <v>947</v>
      </c>
      <c r="L24" t="s">
        <v>948</v>
      </c>
      <c r="M24" t="s">
        <v>949</v>
      </c>
      <c r="N24" t="s">
        <v>771</v>
      </c>
      <c r="O24" t="s">
        <v>1003</v>
      </c>
      <c r="P24" t="s">
        <v>1004</v>
      </c>
      <c r="Q24" t="s">
        <v>1013</v>
      </c>
      <c r="R24" t="s">
        <v>1014</v>
      </c>
      <c r="S24" t="s">
        <v>954</v>
      </c>
      <c r="T24">
        <v>0</v>
      </c>
      <c r="U24" t="s">
        <v>954</v>
      </c>
      <c r="V24">
        <v>0</v>
      </c>
      <c r="W24" t="s">
        <v>954</v>
      </c>
      <c r="X24">
        <v>0</v>
      </c>
      <c r="Y24" t="s">
        <v>954</v>
      </c>
      <c r="Z24">
        <v>0</v>
      </c>
      <c r="AA24" t="s">
        <v>954</v>
      </c>
      <c r="AB24" t="s">
        <v>954</v>
      </c>
      <c r="AC24" t="s">
        <v>954</v>
      </c>
      <c r="AD24">
        <v>0</v>
      </c>
      <c r="AE24" t="s">
        <v>954</v>
      </c>
      <c r="AF24" t="s">
        <v>954</v>
      </c>
      <c r="AG24">
        <v>0</v>
      </c>
      <c r="AH24" t="s">
        <v>954</v>
      </c>
      <c r="AI24">
        <v>0</v>
      </c>
      <c r="AJ24" t="s">
        <v>1007</v>
      </c>
      <c r="AK24">
        <v>0</v>
      </c>
      <c r="AL24">
        <v>0</v>
      </c>
      <c r="AM24">
        <v>0</v>
      </c>
      <c r="AN24">
        <v>0</v>
      </c>
      <c r="AO24" t="s">
        <v>954</v>
      </c>
      <c r="AP24" t="s">
        <v>957</v>
      </c>
      <c r="AQ24" t="s">
        <v>957</v>
      </c>
      <c r="AR24" t="s">
        <v>1008</v>
      </c>
      <c r="AS24" t="s">
        <v>1012</v>
      </c>
    </row>
    <row r="25" spans="1:45" ht="17.25" customHeight="1">
      <c r="B25" s="356" t="b">
        <v>0</v>
      </c>
      <c r="C25" s="356" t="s">
        <v>99</v>
      </c>
      <c r="D25" s="357" t="str">
        <f t="shared" si="0"/>
        <v>Earth Work_-</v>
      </c>
      <c r="E25" s="356" t="str">
        <f t="shared" si="1"/>
        <v>M2</v>
      </c>
      <c r="F25" s="358" t="str">
        <f t="shared" si="2"/>
        <v>A01ZZ005-00001 Earth Work - Base Course        THK≤150mm</v>
      </c>
      <c r="G25" s="343" t="str" cm="1">
        <f t="array" ref="G25:H25">_xlfn.TEXTSPLIT(I25,"-")</f>
        <v>A01ZZ005</v>
      </c>
      <c r="H25" s="343" t="str">
        <v>00001</v>
      </c>
      <c r="I25" t="s">
        <v>1015</v>
      </c>
      <c r="J25" t="s">
        <v>946</v>
      </c>
      <c r="K25" t="s">
        <v>947</v>
      </c>
      <c r="L25" t="s">
        <v>948</v>
      </c>
      <c r="M25" t="s">
        <v>949</v>
      </c>
      <c r="N25" t="s">
        <v>771</v>
      </c>
      <c r="O25" t="s">
        <v>1016</v>
      </c>
      <c r="P25" t="s">
        <v>1017</v>
      </c>
      <c r="Q25" t="s">
        <v>954</v>
      </c>
      <c r="R25">
        <v>0</v>
      </c>
      <c r="S25" t="s">
        <v>954</v>
      </c>
      <c r="T25">
        <v>0</v>
      </c>
      <c r="U25" t="s">
        <v>954</v>
      </c>
      <c r="V25">
        <v>0</v>
      </c>
      <c r="W25" t="s">
        <v>954</v>
      </c>
      <c r="X25">
        <v>0</v>
      </c>
      <c r="Y25" t="s">
        <v>954</v>
      </c>
      <c r="Z25">
        <v>0</v>
      </c>
      <c r="AA25" t="s">
        <v>954</v>
      </c>
      <c r="AB25">
        <v>0</v>
      </c>
      <c r="AC25" t="s">
        <v>954</v>
      </c>
      <c r="AD25">
        <v>0</v>
      </c>
      <c r="AE25" t="s">
        <v>952</v>
      </c>
      <c r="AF25" t="s">
        <v>1018</v>
      </c>
      <c r="AG25">
        <v>0</v>
      </c>
      <c r="AH25" t="s">
        <v>1019</v>
      </c>
      <c r="AI25">
        <v>0</v>
      </c>
      <c r="AJ25">
        <v>0</v>
      </c>
      <c r="AK25" t="s">
        <v>1020</v>
      </c>
      <c r="AL25">
        <v>0</v>
      </c>
      <c r="AM25">
        <v>0</v>
      </c>
      <c r="AN25">
        <v>0</v>
      </c>
      <c r="AO25" t="s">
        <v>954</v>
      </c>
      <c r="AP25" t="s">
        <v>1021</v>
      </c>
      <c r="AQ25" t="s">
        <v>1021</v>
      </c>
      <c r="AR25" t="s">
        <v>1022</v>
      </c>
      <c r="AS25" t="s">
        <v>1015</v>
      </c>
    </row>
    <row r="26" spans="1:45" ht="17.25" customHeight="1">
      <c r="B26" s="356" t="b">
        <v>0</v>
      </c>
      <c r="C26" s="356" t="s">
        <v>99</v>
      </c>
      <c r="D26" s="357" t="str">
        <f t="shared" si="0"/>
        <v>Earth Work_-</v>
      </c>
      <c r="E26" s="356" t="str">
        <f t="shared" si="1"/>
        <v>M2</v>
      </c>
      <c r="F26" s="358" t="str">
        <f t="shared" si="2"/>
        <v>A01ZZ005-00002 Earth Work - Base Course        150mm&lt;THK≤250mm</v>
      </c>
      <c r="G26" s="343" t="str" cm="1">
        <f t="array" ref="G26:H26">_xlfn.TEXTSPLIT(I26,"-")</f>
        <v>A01ZZ005</v>
      </c>
      <c r="H26" s="343" t="str">
        <v>00002</v>
      </c>
      <c r="I26" t="s">
        <v>1023</v>
      </c>
      <c r="J26" t="s">
        <v>946</v>
      </c>
      <c r="K26" t="s">
        <v>947</v>
      </c>
      <c r="L26" t="s">
        <v>948</v>
      </c>
      <c r="M26" t="s">
        <v>949</v>
      </c>
      <c r="N26" t="s">
        <v>771</v>
      </c>
      <c r="O26" t="s">
        <v>1016</v>
      </c>
      <c r="P26" t="s">
        <v>1017</v>
      </c>
      <c r="Q26" t="s">
        <v>954</v>
      </c>
      <c r="R26">
        <v>0</v>
      </c>
      <c r="S26" t="s">
        <v>954</v>
      </c>
      <c r="T26">
        <v>0</v>
      </c>
      <c r="U26" t="s">
        <v>954</v>
      </c>
      <c r="V26">
        <v>0</v>
      </c>
      <c r="W26" t="s">
        <v>954</v>
      </c>
      <c r="X26">
        <v>0</v>
      </c>
      <c r="Y26" t="s">
        <v>954</v>
      </c>
      <c r="Z26">
        <v>0</v>
      </c>
      <c r="AA26" t="s">
        <v>954</v>
      </c>
      <c r="AB26">
        <v>0</v>
      </c>
      <c r="AC26" t="s">
        <v>954</v>
      </c>
      <c r="AD26">
        <v>0</v>
      </c>
      <c r="AE26" t="s">
        <v>993</v>
      </c>
      <c r="AF26" t="s">
        <v>1024</v>
      </c>
      <c r="AG26">
        <v>0</v>
      </c>
      <c r="AH26" t="s">
        <v>1019</v>
      </c>
      <c r="AI26">
        <v>0</v>
      </c>
      <c r="AJ26">
        <v>0</v>
      </c>
      <c r="AK26" t="s">
        <v>1020</v>
      </c>
      <c r="AL26">
        <v>0</v>
      </c>
      <c r="AM26">
        <v>0</v>
      </c>
      <c r="AN26">
        <v>0</v>
      </c>
      <c r="AO26" t="s">
        <v>954</v>
      </c>
      <c r="AP26" t="s">
        <v>1021</v>
      </c>
      <c r="AQ26" t="s">
        <v>1021</v>
      </c>
      <c r="AR26" t="s">
        <v>1022</v>
      </c>
      <c r="AS26" t="s">
        <v>1023</v>
      </c>
    </row>
    <row r="27" spans="1:45" s="359" customFormat="1" ht="17.25" customHeight="1">
      <c r="A27" s="341"/>
      <c r="B27" s="356" t="b">
        <v>0</v>
      </c>
      <c r="C27" s="356" t="s">
        <v>99</v>
      </c>
      <c r="D27" s="357" t="str">
        <f t="shared" si="0"/>
        <v>Earth Work_-</v>
      </c>
      <c r="E27" s="356" t="str">
        <f t="shared" si="1"/>
        <v>M2</v>
      </c>
      <c r="F27" s="358" t="str">
        <f t="shared" si="2"/>
        <v>A01ZZ005-00003 Earth Work - Base Course        250mm&lt;THK≤350mm</v>
      </c>
      <c r="G27" s="343" t="str" cm="1">
        <f t="array" ref="G27:H27">_xlfn.TEXTSPLIT(I27,"-")</f>
        <v>A01ZZ005</v>
      </c>
      <c r="H27" s="343" t="str">
        <v>00003</v>
      </c>
      <c r="I27" t="s">
        <v>1025</v>
      </c>
      <c r="J27" t="s">
        <v>946</v>
      </c>
      <c r="K27" t="s">
        <v>947</v>
      </c>
      <c r="L27" t="s">
        <v>948</v>
      </c>
      <c r="M27" t="s">
        <v>949</v>
      </c>
      <c r="N27" t="s">
        <v>771</v>
      </c>
      <c r="O27" t="s">
        <v>1016</v>
      </c>
      <c r="P27" t="s">
        <v>1017</v>
      </c>
      <c r="Q27" t="s">
        <v>954</v>
      </c>
      <c r="R27">
        <v>0</v>
      </c>
      <c r="S27" t="s">
        <v>954</v>
      </c>
      <c r="T27">
        <v>0</v>
      </c>
      <c r="U27" t="s">
        <v>954</v>
      </c>
      <c r="V27">
        <v>0</v>
      </c>
      <c r="W27" t="s">
        <v>954</v>
      </c>
      <c r="X27">
        <v>0</v>
      </c>
      <c r="Y27" t="s">
        <v>954</v>
      </c>
      <c r="Z27">
        <v>0</v>
      </c>
      <c r="AA27" t="s">
        <v>954</v>
      </c>
      <c r="AB27">
        <v>0</v>
      </c>
      <c r="AC27" t="s">
        <v>954</v>
      </c>
      <c r="AD27">
        <v>0</v>
      </c>
      <c r="AE27" t="s">
        <v>955</v>
      </c>
      <c r="AF27" t="s">
        <v>1026</v>
      </c>
      <c r="AG27">
        <v>0</v>
      </c>
      <c r="AH27" t="s">
        <v>1019</v>
      </c>
      <c r="AI27">
        <v>0</v>
      </c>
      <c r="AJ27">
        <v>0</v>
      </c>
      <c r="AK27" t="s">
        <v>1020</v>
      </c>
      <c r="AL27">
        <v>0</v>
      </c>
      <c r="AM27">
        <v>0</v>
      </c>
      <c r="AN27">
        <v>0</v>
      </c>
      <c r="AO27" t="s">
        <v>954</v>
      </c>
      <c r="AP27" t="s">
        <v>1021</v>
      </c>
      <c r="AQ27" t="s">
        <v>1021</v>
      </c>
      <c r="AR27" t="s">
        <v>1022</v>
      </c>
      <c r="AS27" t="s">
        <v>1025</v>
      </c>
    </row>
    <row r="28" spans="1:45" ht="17.25" customHeight="1">
      <c r="B28" s="356" t="b">
        <v>0</v>
      </c>
      <c r="C28" s="356" t="s">
        <v>99</v>
      </c>
      <c r="D28" s="357" t="str">
        <f t="shared" si="0"/>
        <v>Earth Work_-</v>
      </c>
      <c r="E28" s="356" t="str">
        <f t="shared" si="1"/>
        <v>M2</v>
      </c>
      <c r="F28" s="358" t="str">
        <f t="shared" si="2"/>
        <v>A01ZZ005-00004 Earth Work - Base Course        350mm&lt;THK</v>
      </c>
      <c r="G28" s="343" t="str" cm="1">
        <f t="array" ref="G28:H28">_xlfn.TEXTSPLIT(I28,"-")</f>
        <v>A01ZZ005</v>
      </c>
      <c r="H28" s="343" t="str">
        <v>00004</v>
      </c>
      <c r="I28" t="s">
        <v>1027</v>
      </c>
      <c r="J28" t="s">
        <v>946</v>
      </c>
      <c r="K28" t="s">
        <v>947</v>
      </c>
      <c r="L28" t="s">
        <v>948</v>
      </c>
      <c r="M28" t="s">
        <v>949</v>
      </c>
      <c r="N28" t="s">
        <v>771</v>
      </c>
      <c r="O28" t="s">
        <v>1016</v>
      </c>
      <c r="P28" t="s">
        <v>1017</v>
      </c>
      <c r="Q28" t="s">
        <v>954</v>
      </c>
      <c r="R28">
        <v>0</v>
      </c>
      <c r="S28" t="s">
        <v>954</v>
      </c>
      <c r="T28">
        <v>0</v>
      </c>
      <c r="U28" t="s">
        <v>954</v>
      </c>
      <c r="V28">
        <v>0</v>
      </c>
      <c r="W28" t="s">
        <v>954</v>
      </c>
      <c r="X28">
        <v>0</v>
      </c>
      <c r="Y28" t="s">
        <v>954</v>
      </c>
      <c r="Z28">
        <v>0</v>
      </c>
      <c r="AA28" t="s">
        <v>954</v>
      </c>
      <c r="AB28">
        <v>0</v>
      </c>
      <c r="AC28" t="s">
        <v>954</v>
      </c>
      <c r="AD28">
        <v>0</v>
      </c>
      <c r="AE28" t="s">
        <v>960</v>
      </c>
      <c r="AF28" t="s">
        <v>1028</v>
      </c>
      <c r="AG28">
        <v>0</v>
      </c>
      <c r="AH28" t="s">
        <v>1019</v>
      </c>
      <c r="AI28">
        <v>0</v>
      </c>
      <c r="AJ28">
        <v>0</v>
      </c>
      <c r="AK28" t="s">
        <v>1020</v>
      </c>
      <c r="AL28">
        <v>0</v>
      </c>
      <c r="AM28">
        <v>0</v>
      </c>
      <c r="AN28">
        <v>0</v>
      </c>
      <c r="AO28" t="s">
        <v>954</v>
      </c>
      <c r="AP28" t="s">
        <v>1021</v>
      </c>
      <c r="AQ28" t="s">
        <v>1021</v>
      </c>
      <c r="AR28" t="s">
        <v>1022</v>
      </c>
      <c r="AS28" t="s">
        <v>1027</v>
      </c>
    </row>
    <row r="29" spans="1:45" ht="17.25" customHeight="1">
      <c r="B29" s="349" t="b">
        <v>0</v>
      </c>
      <c r="C29" s="349" t="s">
        <v>99</v>
      </c>
      <c r="D29" s="352" t="str">
        <f t="shared" si="0"/>
        <v>Earth Work_-</v>
      </c>
      <c r="E29" s="349" t="str">
        <f t="shared" si="1"/>
        <v>M2</v>
      </c>
      <c r="F29" s="353" t="str">
        <f t="shared" si="2"/>
        <v>A01ZZ006-00001 Earth Work - Subbase Course      Including Compaction of Sub-Grade  THK≤150mm</v>
      </c>
      <c r="G29" s="343" t="str" cm="1">
        <f t="array" ref="G29:H29">_xlfn.TEXTSPLIT(I29,"-")</f>
        <v>A01ZZ006</v>
      </c>
      <c r="H29" s="343" t="str">
        <v>00001</v>
      </c>
      <c r="I29" t="s">
        <v>1029</v>
      </c>
      <c r="J29" t="s">
        <v>946</v>
      </c>
      <c r="K29" t="s">
        <v>947</v>
      </c>
      <c r="L29" t="s">
        <v>948</v>
      </c>
      <c r="M29" t="s">
        <v>949</v>
      </c>
      <c r="N29" t="s">
        <v>771</v>
      </c>
      <c r="O29" t="s">
        <v>1030</v>
      </c>
      <c r="P29" t="s">
        <v>1031</v>
      </c>
      <c r="Q29" t="s">
        <v>954</v>
      </c>
      <c r="R29">
        <v>0</v>
      </c>
      <c r="S29" t="s">
        <v>954</v>
      </c>
      <c r="T29">
        <v>0</v>
      </c>
      <c r="U29" t="s">
        <v>954</v>
      </c>
      <c r="V29">
        <v>0</v>
      </c>
      <c r="W29" t="s">
        <v>954</v>
      </c>
      <c r="X29">
        <v>0</v>
      </c>
      <c r="Y29" t="s">
        <v>954</v>
      </c>
      <c r="Z29">
        <v>0</v>
      </c>
      <c r="AA29" t="s">
        <v>952</v>
      </c>
      <c r="AB29" t="s">
        <v>1032</v>
      </c>
      <c r="AC29" t="s">
        <v>954</v>
      </c>
      <c r="AD29">
        <v>0</v>
      </c>
      <c r="AE29" t="s">
        <v>952</v>
      </c>
      <c r="AF29" t="s">
        <v>1018</v>
      </c>
      <c r="AG29">
        <v>0</v>
      </c>
      <c r="AH29" t="s">
        <v>1019</v>
      </c>
      <c r="AI29">
        <v>0</v>
      </c>
      <c r="AJ29">
        <v>0</v>
      </c>
      <c r="AK29" t="s">
        <v>1033</v>
      </c>
      <c r="AL29" t="s">
        <v>1034</v>
      </c>
      <c r="AM29">
        <v>0</v>
      </c>
      <c r="AN29">
        <v>0</v>
      </c>
      <c r="AO29" t="s">
        <v>954</v>
      </c>
      <c r="AP29" t="s">
        <v>1021</v>
      </c>
      <c r="AQ29" t="s">
        <v>1021</v>
      </c>
      <c r="AR29" t="s">
        <v>1035</v>
      </c>
      <c r="AS29" t="s">
        <v>1029</v>
      </c>
    </row>
    <row r="30" spans="1:45" ht="17.25" customHeight="1">
      <c r="B30" s="349" t="b">
        <v>1</v>
      </c>
      <c r="C30" s="349" t="s">
        <v>99</v>
      </c>
      <c r="D30" s="352" t="str">
        <f t="shared" si="0"/>
        <v>Earth Work_-</v>
      </c>
      <c r="E30" s="349" t="str">
        <f t="shared" si="1"/>
        <v>M2</v>
      </c>
      <c r="F30" s="353" t="str">
        <f t="shared" si="2"/>
        <v>A01ZZ006-00002 Earth Work - Subbase Course      Including Compaction of Sub-Grade  150mm&lt;THK≤250mm</v>
      </c>
      <c r="G30" s="343" t="str" cm="1">
        <f t="array" ref="G30:H30">_xlfn.TEXTSPLIT(I30,"-")</f>
        <v>A01ZZ006</v>
      </c>
      <c r="H30" s="343" t="str">
        <v>00002</v>
      </c>
      <c r="I30" t="s">
        <v>1036</v>
      </c>
      <c r="J30" t="s">
        <v>946</v>
      </c>
      <c r="K30" t="s">
        <v>947</v>
      </c>
      <c r="L30" t="s">
        <v>948</v>
      </c>
      <c r="M30" t="s">
        <v>949</v>
      </c>
      <c r="N30" t="s">
        <v>771</v>
      </c>
      <c r="O30" t="s">
        <v>1030</v>
      </c>
      <c r="P30" t="s">
        <v>1031</v>
      </c>
      <c r="Q30" t="s">
        <v>954</v>
      </c>
      <c r="R30">
        <v>0</v>
      </c>
      <c r="S30" t="s">
        <v>954</v>
      </c>
      <c r="T30">
        <v>0</v>
      </c>
      <c r="U30" t="s">
        <v>954</v>
      </c>
      <c r="V30">
        <v>0</v>
      </c>
      <c r="W30" t="s">
        <v>954</v>
      </c>
      <c r="X30">
        <v>0</v>
      </c>
      <c r="Y30" t="s">
        <v>954</v>
      </c>
      <c r="Z30">
        <v>0</v>
      </c>
      <c r="AA30" t="s">
        <v>952</v>
      </c>
      <c r="AB30" t="s">
        <v>1032</v>
      </c>
      <c r="AC30" t="s">
        <v>954</v>
      </c>
      <c r="AD30">
        <v>0</v>
      </c>
      <c r="AE30" t="s">
        <v>993</v>
      </c>
      <c r="AF30" t="s">
        <v>1024</v>
      </c>
      <c r="AG30">
        <v>0</v>
      </c>
      <c r="AH30" t="s">
        <v>1019</v>
      </c>
      <c r="AI30">
        <v>0</v>
      </c>
      <c r="AJ30">
        <v>0</v>
      </c>
      <c r="AK30" t="s">
        <v>1033</v>
      </c>
      <c r="AL30" t="s">
        <v>1034</v>
      </c>
      <c r="AM30">
        <v>0</v>
      </c>
      <c r="AN30">
        <v>0</v>
      </c>
      <c r="AO30" t="s">
        <v>954</v>
      </c>
      <c r="AP30" t="s">
        <v>1021</v>
      </c>
      <c r="AQ30" t="s">
        <v>1021</v>
      </c>
      <c r="AR30" t="s">
        <v>1035</v>
      </c>
      <c r="AS30" t="s">
        <v>1036</v>
      </c>
    </row>
    <row r="31" spans="1:45" ht="17.25" customHeight="1">
      <c r="B31" s="349" t="b">
        <v>0</v>
      </c>
      <c r="C31" s="349" t="s">
        <v>99</v>
      </c>
      <c r="D31" s="352" t="str">
        <f t="shared" si="0"/>
        <v>Earth Work_-</v>
      </c>
      <c r="E31" s="349" t="str">
        <f t="shared" si="1"/>
        <v>M2</v>
      </c>
      <c r="F31" s="353" t="str">
        <f t="shared" si="2"/>
        <v>A01ZZ006-00003 Earth Work - Subbase Course      Including Compaction of Sub-Grade  250mm&lt;THK≤350mm</v>
      </c>
      <c r="G31" s="343" t="str" cm="1">
        <f t="array" ref="G31:H31">_xlfn.TEXTSPLIT(I31,"-")</f>
        <v>A01ZZ006</v>
      </c>
      <c r="H31" s="343" t="str">
        <v>00003</v>
      </c>
      <c r="I31" t="s">
        <v>1037</v>
      </c>
      <c r="J31" t="s">
        <v>946</v>
      </c>
      <c r="K31" t="s">
        <v>947</v>
      </c>
      <c r="L31" t="s">
        <v>948</v>
      </c>
      <c r="M31" t="s">
        <v>949</v>
      </c>
      <c r="N31" t="s">
        <v>771</v>
      </c>
      <c r="O31" t="s">
        <v>1030</v>
      </c>
      <c r="P31" t="s">
        <v>1031</v>
      </c>
      <c r="Q31" t="s">
        <v>954</v>
      </c>
      <c r="R31">
        <v>0</v>
      </c>
      <c r="S31" t="s">
        <v>954</v>
      </c>
      <c r="T31">
        <v>0</v>
      </c>
      <c r="U31" t="s">
        <v>954</v>
      </c>
      <c r="V31">
        <v>0</v>
      </c>
      <c r="W31" t="s">
        <v>954</v>
      </c>
      <c r="X31">
        <v>0</v>
      </c>
      <c r="Y31" t="s">
        <v>954</v>
      </c>
      <c r="Z31">
        <v>0</v>
      </c>
      <c r="AA31" t="s">
        <v>952</v>
      </c>
      <c r="AB31" t="s">
        <v>1032</v>
      </c>
      <c r="AC31" t="s">
        <v>954</v>
      </c>
      <c r="AD31">
        <v>0</v>
      </c>
      <c r="AE31" t="s">
        <v>955</v>
      </c>
      <c r="AF31" t="s">
        <v>1026</v>
      </c>
      <c r="AG31">
        <v>0</v>
      </c>
      <c r="AH31" t="s">
        <v>1019</v>
      </c>
      <c r="AI31">
        <v>0</v>
      </c>
      <c r="AJ31">
        <v>0</v>
      </c>
      <c r="AK31" t="s">
        <v>1033</v>
      </c>
      <c r="AL31" t="s">
        <v>1034</v>
      </c>
      <c r="AM31">
        <v>0</v>
      </c>
      <c r="AN31">
        <v>0</v>
      </c>
      <c r="AO31" t="s">
        <v>954</v>
      </c>
      <c r="AP31" t="s">
        <v>1021</v>
      </c>
      <c r="AQ31" t="s">
        <v>1021</v>
      </c>
      <c r="AR31" t="s">
        <v>1035</v>
      </c>
      <c r="AS31" t="s">
        <v>1037</v>
      </c>
    </row>
    <row r="32" spans="1:45" ht="17.25" customHeight="1">
      <c r="B32" s="349" t="b">
        <v>0</v>
      </c>
      <c r="C32" s="349" t="s">
        <v>99</v>
      </c>
      <c r="D32" s="352" t="str">
        <f t="shared" si="0"/>
        <v>Earth Work_-</v>
      </c>
      <c r="E32" s="349" t="str">
        <f t="shared" si="1"/>
        <v>M2</v>
      </c>
      <c r="F32" s="353" t="str">
        <f t="shared" si="2"/>
        <v>A01ZZ006-00004 Earth Work - Subbase Course      Including Compaction of Sub-Grade  350mm&lt;THK</v>
      </c>
      <c r="G32" s="343" t="str" cm="1">
        <f t="array" ref="G32:H32">_xlfn.TEXTSPLIT(I32,"-")</f>
        <v>A01ZZ006</v>
      </c>
      <c r="H32" s="343" t="str">
        <v>00004</v>
      </c>
      <c r="I32" t="s">
        <v>1038</v>
      </c>
      <c r="J32" t="s">
        <v>946</v>
      </c>
      <c r="K32" t="s">
        <v>947</v>
      </c>
      <c r="L32" t="s">
        <v>948</v>
      </c>
      <c r="M32" t="s">
        <v>949</v>
      </c>
      <c r="N32" t="s">
        <v>771</v>
      </c>
      <c r="O32" t="s">
        <v>1030</v>
      </c>
      <c r="P32" t="s">
        <v>1031</v>
      </c>
      <c r="Q32" t="s">
        <v>954</v>
      </c>
      <c r="R32">
        <v>0</v>
      </c>
      <c r="S32" t="s">
        <v>954</v>
      </c>
      <c r="T32">
        <v>0</v>
      </c>
      <c r="U32" t="s">
        <v>954</v>
      </c>
      <c r="V32">
        <v>0</v>
      </c>
      <c r="W32" t="s">
        <v>954</v>
      </c>
      <c r="X32">
        <v>0</v>
      </c>
      <c r="Y32" t="s">
        <v>954</v>
      </c>
      <c r="Z32">
        <v>0</v>
      </c>
      <c r="AA32" t="s">
        <v>952</v>
      </c>
      <c r="AB32" t="s">
        <v>1032</v>
      </c>
      <c r="AC32" t="s">
        <v>954</v>
      </c>
      <c r="AD32">
        <v>0</v>
      </c>
      <c r="AE32" t="s">
        <v>960</v>
      </c>
      <c r="AF32" t="s">
        <v>1028</v>
      </c>
      <c r="AG32">
        <v>0</v>
      </c>
      <c r="AH32" t="s">
        <v>1019</v>
      </c>
      <c r="AI32">
        <v>0</v>
      </c>
      <c r="AJ32">
        <v>0</v>
      </c>
      <c r="AK32" t="s">
        <v>1033</v>
      </c>
      <c r="AL32" t="s">
        <v>1034</v>
      </c>
      <c r="AM32">
        <v>0</v>
      </c>
      <c r="AN32">
        <v>0</v>
      </c>
      <c r="AO32" t="s">
        <v>954</v>
      </c>
      <c r="AP32" t="s">
        <v>1021</v>
      </c>
      <c r="AQ32" t="s">
        <v>1021</v>
      </c>
      <c r="AR32" t="s">
        <v>1035</v>
      </c>
      <c r="AS32" t="s">
        <v>1038</v>
      </c>
    </row>
    <row r="33" spans="1:45" ht="17.25" customHeight="1">
      <c r="B33" s="356" t="b">
        <v>0</v>
      </c>
      <c r="C33" s="356" t="s">
        <v>1039</v>
      </c>
      <c r="D33" s="357" t="str">
        <f t="shared" si="0"/>
        <v>Earth Work_-</v>
      </c>
      <c r="E33" s="356" t="str">
        <f t="shared" si="1"/>
        <v>M3</v>
      </c>
      <c r="F33" s="360" t="str">
        <f t="shared" si="2"/>
        <v xml:space="preserve">A01ZZ007-00001 Earth Work - Fill Material (only for Module Base Frame)        </v>
      </c>
      <c r="G33" s="343" t="str" cm="1">
        <f t="array" ref="G33:H33">_xlfn.TEXTSPLIT(I33,"-")</f>
        <v>A01ZZ007</v>
      </c>
      <c r="H33" s="343" t="str">
        <v>00001</v>
      </c>
      <c r="I33" t="s">
        <v>1040</v>
      </c>
      <c r="J33" t="s">
        <v>946</v>
      </c>
      <c r="K33" t="s">
        <v>947</v>
      </c>
      <c r="L33" t="s">
        <v>948</v>
      </c>
      <c r="M33" t="s">
        <v>949</v>
      </c>
      <c r="N33" t="s">
        <v>771</v>
      </c>
      <c r="O33" t="s">
        <v>1041</v>
      </c>
      <c r="P33" t="s">
        <v>1042</v>
      </c>
      <c r="Q33" t="s">
        <v>954</v>
      </c>
      <c r="R33">
        <v>0</v>
      </c>
      <c r="S33" t="s">
        <v>954</v>
      </c>
      <c r="T33">
        <v>0</v>
      </c>
      <c r="U33" t="s">
        <v>954</v>
      </c>
      <c r="V33">
        <v>0</v>
      </c>
      <c r="W33" t="s">
        <v>954</v>
      </c>
      <c r="X33">
        <v>0</v>
      </c>
      <c r="Y33" t="s">
        <v>954</v>
      </c>
      <c r="Z33">
        <v>0</v>
      </c>
      <c r="AA33" t="s">
        <v>954</v>
      </c>
      <c r="AB33" t="s">
        <v>954</v>
      </c>
      <c r="AC33" t="s">
        <v>954</v>
      </c>
      <c r="AD33">
        <v>0</v>
      </c>
      <c r="AE33" t="s">
        <v>954</v>
      </c>
      <c r="AF33" t="s">
        <v>954</v>
      </c>
      <c r="AG33">
        <v>0</v>
      </c>
      <c r="AH33" t="s">
        <v>954</v>
      </c>
      <c r="AI33">
        <v>0</v>
      </c>
      <c r="AJ33">
        <v>0</v>
      </c>
      <c r="AK33">
        <v>0</v>
      </c>
      <c r="AL33">
        <v>0</v>
      </c>
      <c r="AM33">
        <v>0</v>
      </c>
      <c r="AN33">
        <v>0</v>
      </c>
      <c r="AO33" t="s">
        <v>954</v>
      </c>
      <c r="AP33" t="s">
        <v>957</v>
      </c>
      <c r="AQ33" t="s">
        <v>957</v>
      </c>
      <c r="AR33" t="s">
        <v>1043</v>
      </c>
      <c r="AS33" t="s">
        <v>1040</v>
      </c>
    </row>
    <row r="34" spans="1:45" ht="17.25" customHeight="1">
      <c r="B34" s="356" t="b">
        <v>0</v>
      </c>
      <c r="C34" s="356" t="s">
        <v>1039</v>
      </c>
      <c r="D34" s="357" t="str">
        <f t="shared" si="0"/>
        <v>Earth Work_-</v>
      </c>
      <c r="E34" s="356" t="str">
        <f t="shared" si="1"/>
        <v>M3</v>
      </c>
      <c r="F34" s="360" t="str">
        <f t="shared" si="2"/>
        <v>A01ZZ008-00002 Earth Work - Gravel        DIA ≤ 25mm</v>
      </c>
      <c r="G34" s="343" t="str" cm="1">
        <f t="array" ref="G34:H34">_xlfn.TEXTSPLIT(I34,"-")</f>
        <v>A01ZZ008</v>
      </c>
      <c r="H34" s="343" t="str">
        <v>00002</v>
      </c>
      <c r="I34" t="s">
        <v>1044</v>
      </c>
      <c r="J34" t="s">
        <v>946</v>
      </c>
      <c r="K34" t="s">
        <v>947</v>
      </c>
      <c r="L34" t="s">
        <v>948</v>
      </c>
      <c r="M34" t="s">
        <v>949</v>
      </c>
      <c r="N34" t="s">
        <v>771</v>
      </c>
      <c r="O34" t="s">
        <v>1045</v>
      </c>
      <c r="P34" t="s">
        <v>1046</v>
      </c>
      <c r="Q34" t="s">
        <v>954</v>
      </c>
      <c r="R34">
        <v>0</v>
      </c>
      <c r="S34" t="s">
        <v>954</v>
      </c>
      <c r="T34">
        <v>0</v>
      </c>
      <c r="U34" t="s">
        <v>954</v>
      </c>
      <c r="V34">
        <v>0</v>
      </c>
      <c r="W34" t="s">
        <v>954</v>
      </c>
      <c r="X34">
        <v>0</v>
      </c>
      <c r="Y34" t="s">
        <v>954</v>
      </c>
      <c r="Z34">
        <v>0</v>
      </c>
      <c r="AA34" t="s">
        <v>954</v>
      </c>
      <c r="AB34" t="s">
        <v>954</v>
      </c>
      <c r="AC34" t="s">
        <v>954</v>
      </c>
      <c r="AD34">
        <v>0</v>
      </c>
      <c r="AE34" t="s">
        <v>1047</v>
      </c>
      <c r="AF34" t="s">
        <v>1048</v>
      </c>
      <c r="AG34">
        <v>0</v>
      </c>
      <c r="AH34" t="s">
        <v>1049</v>
      </c>
      <c r="AI34">
        <v>0</v>
      </c>
      <c r="AJ34">
        <v>0</v>
      </c>
      <c r="AK34">
        <v>0</v>
      </c>
      <c r="AL34">
        <v>0</v>
      </c>
      <c r="AM34">
        <v>0</v>
      </c>
      <c r="AN34">
        <v>0</v>
      </c>
      <c r="AO34" t="s">
        <v>954</v>
      </c>
      <c r="AP34" t="s">
        <v>957</v>
      </c>
      <c r="AQ34" t="s">
        <v>957</v>
      </c>
      <c r="AR34" t="s">
        <v>1050</v>
      </c>
      <c r="AS34" t="s">
        <v>1044</v>
      </c>
    </row>
    <row r="35" spans="1:45" ht="17.25" customHeight="1">
      <c r="B35" s="356" t="b">
        <v>0</v>
      </c>
      <c r="C35" s="356" t="s">
        <v>1039</v>
      </c>
      <c r="D35" s="357" t="str">
        <f t="shared" si="0"/>
        <v>Earth Work_-</v>
      </c>
      <c r="E35" s="356" t="str">
        <f t="shared" si="1"/>
        <v>M3</v>
      </c>
      <c r="F35" s="360" t="str">
        <f t="shared" si="2"/>
        <v>A01ZZ008-00003 Earth Work - Gravel        25mm &lt; DIA ≤ 100mm</v>
      </c>
      <c r="G35" s="343" t="str" cm="1">
        <f t="array" ref="G35:H35">_xlfn.TEXTSPLIT(I35,"-")</f>
        <v>A01ZZ008</v>
      </c>
      <c r="H35" s="343" t="str">
        <v>00003</v>
      </c>
      <c r="I35" t="s">
        <v>1051</v>
      </c>
      <c r="J35" t="s">
        <v>946</v>
      </c>
      <c r="K35" t="s">
        <v>947</v>
      </c>
      <c r="L35" t="s">
        <v>948</v>
      </c>
      <c r="M35" t="s">
        <v>949</v>
      </c>
      <c r="N35" t="s">
        <v>771</v>
      </c>
      <c r="O35" t="s">
        <v>1045</v>
      </c>
      <c r="P35" t="s">
        <v>1046</v>
      </c>
      <c r="Q35" t="s">
        <v>954</v>
      </c>
      <c r="R35">
        <v>0</v>
      </c>
      <c r="S35" t="s">
        <v>954</v>
      </c>
      <c r="T35">
        <v>0</v>
      </c>
      <c r="U35" t="s">
        <v>954</v>
      </c>
      <c r="V35">
        <v>0</v>
      </c>
      <c r="W35" t="s">
        <v>954</v>
      </c>
      <c r="X35">
        <v>0</v>
      </c>
      <c r="Y35" t="s">
        <v>954</v>
      </c>
      <c r="Z35">
        <v>0</v>
      </c>
      <c r="AA35" t="s">
        <v>954</v>
      </c>
      <c r="AB35" t="s">
        <v>954</v>
      </c>
      <c r="AC35" t="s">
        <v>954</v>
      </c>
      <c r="AD35">
        <v>0</v>
      </c>
      <c r="AE35" t="s">
        <v>1052</v>
      </c>
      <c r="AF35" t="s">
        <v>1053</v>
      </c>
      <c r="AG35">
        <v>0</v>
      </c>
      <c r="AH35" t="s">
        <v>1049</v>
      </c>
      <c r="AI35">
        <v>0</v>
      </c>
      <c r="AJ35">
        <v>0</v>
      </c>
      <c r="AK35">
        <v>0</v>
      </c>
      <c r="AL35">
        <v>0</v>
      </c>
      <c r="AM35">
        <v>0</v>
      </c>
      <c r="AN35">
        <v>0</v>
      </c>
      <c r="AO35" t="s">
        <v>954</v>
      </c>
      <c r="AP35" t="s">
        <v>957</v>
      </c>
      <c r="AQ35" t="s">
        <v>957</v>
      </c>
      <c r="AR35" t="s">
        <v>1050</v>
      </c>
      <c r="AS35" t="s">
        <v>1051</v>
      </c>
    </row>
    <row r="36" spans="1:45" ht="17.25" customHeight="1">
      <c r="B36" s="356" t="b">
        <v>0</v>
      </c>
      <c r="C36" s="356" t="s">
        <v>1039</v>
      </c>
      <c r="D36" s="357" t="str">
        <f t="shared" si="0"/>
        <v>Earth Work_-</v>
      </c>
      <c r="E36" s="356" t="str">
        <f t="shared" si="1"/>
        <v>M3</v>
      </c>
      <c r="F36" s="360" t="str">
        <f t="shared" si="2"/>
        <v>A01ZZ009-00002 Earth Work - Crushed Stone        DIA ≤ 25mm</v>
      </c>
      <c r="G36" s="343" t="str" cm="1">
        <f t="array" ref="G36:H36">_xlfn.TEXTSPLIT(I36,"-")</f>
        <v>A01ZZ009</v>
      </c>
      <c r="H36" s="343" t="str">
        <v>00002</v>
      </c>
      <c r="I36" t="s">
        <v>1054</v>
      </c>
      <c r="J36" t="s">
        <v>946</v>
      </c>
      <c r="K36" t="s">
        <v>947</v>
      </c>
      <c r="L36" t="s">
        <v>948</v>
      </c>
      <c r="M36" t="s">
        <v>949</v>
      </c>
      <c r="N36" t="s">
        <v>771</v>
      </c>
      <c r="O36" t="s">
        <v>1055</v>
      </c>
      <c r="P36" t="s">
        <v>1056</v>
      </c>
      <c r="Q36" t="s">
        <v>954</v>
      </c>
      <c r="R36">
        <v>0</v>
      </c>
      <c r="S36" t="s">
        <v>954</v>
      </c>
      <c r="T36">
        <v>0</v>
      </c>
      <c r="U36" t="s">
        <v>954</v>
      </c>
      <c r="V36">
        <v>0</v>
      </c>
      <c r="W36" t="s">
        <v>954</v>
      </c>
      <c r="X36">
        <v>0</v>
      </c>
      <c r="Y36" t="s">
        <v>954</v>
      </c>
      <c r="Z36">
        <v>0</v>
      </c>
      <c r="AA36" t="s">
        <v>954</v>
      </c>
      <c r="AB36" t="s">
        <v>954</v>
      </c>
      <c r="AC36" t="s">
        <v>954</v>
      </c>
      <c r="AD36">
        <v>0</v>
      </c>
      <c r="AE36" t="s">
        <v>1047</v>
      </c>
      <c r="AF36" t="s">
        <v>1048</v>
      </c>
      <c r="AG36">
        <v>0</v>
      </c>
      <c r="AH36" t="s">
        <v>1049</v>
      </c>
      <c r="AI36">
        <v>0</v>
      </c>
      <c r="AJ36">
        <v>0</v>
      </c>
      <c r="AK36">
        <v>0</v>
      </c>
      <c r="AL36">
        <v>0</v>
      </c>
      <c r="AM36">
        <v>0</v>
      </c>
      <c r="AN36">
        <v>0</v>
      </c>
      <c r="AO36" t="s">
        <v>954</v>
      </c>
      <c r="AP36" t="s">
        <v>957</v>
      </c>
      <c r="AQ36" t="s">
        <v>957</v>
      </c>
      <c r="AR36" t="s">
        <v>1057</v>
      </c>
      <c r="AS36" t="s">
        <v>1054</v>
      </c>
    </row>
    <row r="37" spans="1:45" ht="17.25" customHeight="1">
      <c r="B37" s="356" t="b">
        <v>1</v>
      </c>
      <c r="C37" s="356" t="s">
        <v>1039</v>
      </c>
      <c r="D37" s="357" t="str">
        <f t="shared" si="0"/>
        <v>Earth Work_-</v>
      </c>
      <c r="E37" s="356" t="str">
        <f t="shared" si="1"/>
        <v>M3</v>
      </c>
      <c r="F37" s="360" t="str">
        <f t="shared" si="2"/>
        <v>A01ZZ009-00003 Earth Work - Crushed Stone        25mm &lt; DIA ≤ 100mm</v>
      </c>
      <c r="G37" s="343" t="str" cm="1">
        <f t="array" ref="G37:H37">_xlfn.TEXTSPLIT(I37,"-")</f>
        <v>A01ZZ009</v>
      </c>
      <c r="H37" s="343" t="str">
        <v>00003</v>
      </c>
      <c r="I37" t="s">
        <v>1058</v>
      </c>
      <c r="J37" t="s">
        <v>946</v>
      </c>
      <c r="K37" t="s">
        <v>947</v>
      </c>
      <c r="L37" t="s">
        <v>948</v>
      </c>
      <c r="M37" t="s">
        <v>949</v>
      </c>
      <c r="N37" t="s">
        <v>771</v>
      </c>
      <c r="O37" t="s">
        <v>1055</v>
      </c>
      <c r="P37" t="s">
        <v>1056</v>
      </c>
      <c r="Q37" t="s">
        <v>954</v>
      </c>
      <c r="R37">
        <v>0</v>
      </c>
      <c r="S37" t="s">
        <v>954</v>
      </c>
      <c r="T37">
        <v>0</v>
      </c>
      <c r="U37" t="s">
        <v>954</v>
      </c>
      <c r="V37">
        <v>0</v>
      </c>
      <c r="W37" t="s">
        <v>954</v>
      </c>
      <c r="X37">
        <v>0</v>
      </c>
      <c r="Y37" t="s">
        <v>954</v>
      </c>
      <c r="Z37">
        <v>0</v>
      </c>
      <c r="AA37" t="s">
        <v>954</v>
      </c>
      <c r="AB37" t="s">
        <v>954</v>
      </c>
      <c r="AC37" t="s">
        <v>954</v>
      </c>
      <c r="AD37">
        <v>0</v>
      </c>
      <c r="AE37" t="s">
        <v>1052</v>
      </c>
      <c r="AF37" t="s">
        <v>1053</v>
      </c>
      <c r="AG37">
        <v>0</v>
      </c>
      <c r="AH37" t="s">
        <v>1049</v>
      </c>
      <c r="AI37">
        <v>0</v>
      </c>
      <c r="AJ37">
        <v>0</v>
      </c>
      <c r="AK37">
        <v>0</v>
      </c>
      <c r="AL37">
        <v>0</v>
      </c>
      <c r="AM37">
        <v>0</v>
      </c>
      <c r="AN37">
        <v>0</v>
      </c>
      <c r="AO37" t="s">
        <v>954</v>
      </c>
      <c r="AP37" t="s">
        <v>957</v>
      </c>
      <c r="AQ37" t="s">
        <v>957</v>
      </c>
      <c r="AR37" t="s">
        <v>1057</v>
      </c>
      <c r="AS37" t="s">
        <v>1058</v>
      </c>
    </row>
    <row r="38" spans="1:45" ht="17.25" customHeight="1">
      <c r="B38" s="356" t="b">
        <v>0</v>
      </c>
      <c r="C38" s="356" t="s">
        <v>1039</v>
      </c>
      <c r="D38" s="357" t="str">
        <f t="shared" si="0"/>
        <v>Earth Work_-</v>
      </c>
      <c r="E38" s="356" t="str">
        <f t="shared" si="1"/>
        <v>M3</v>
      </c>
      <c r="F38" s="360" t="str">
        <f t="shared" si="2"/>
        <v xml:space="preserve">A01ZZ010-00001 Earth Work - Clean Sand for Cable Trench or UG Pipe        </v>
      </c>
      <c r="G38" s="343" t="str" cm="1">
        <f t="array" ref="G38:H38">_xlfn.TEXTSPLIT(I38,"-")</f>
        <v>A01ZZ010</v>
      </c>
      <c r="H38" s="343" t="str">
        <v>00001</v>
      </c>
      <c r="I38" t="s">
        <v>1059</v>
      </c>
      <c r="J38" t="s">
        <v>946</v>
      </c>
      <c r="K38" t="s">
        <v>947</v>
      </c>
      <c r="L38" t="s">
        <v>948</v>
      </c>
      <c r="M38" t="s">
        <v>949</v>
      </c>
      <c r="N38" t="s">
        <v>771</v>
      </c>
      <c r="O38" t="s">
        <v>1060</v>
      </c>
      <c r="P38" t="s">
        <v>1061</v>
      </c>
      <c r="Q38" t="s">
        <v>954</v>
      </c>
      <c r="R38">
        <v>0</v>
      </c>
      <c r="S38" t="s">
        <v>954</v>
      </c>
      <c r="T38">
        <v>0</v>
      </c>
      <c r="U38" t="s">
        <v>954</v>
      </c>
      <c r="V38">
        <v>0</v>
      </c>
      <c r="W38" t="s">
        <v>954</v>
      </c>
      <c r="X38">
        <v>0</v>
      </c>
      <c r="Y38" t="s">
        <v>954</v>
      </c>
      <c r="Z38">
        <v>0</v>
      </c>
      <c r="AA38" t="s">
        <v>954</v>
      </c>
      <c r="AB38">
        <v>0</v>
      </c>
      <c r="AC38" t="s">
        <v>954</v>
      </c>
      <c r="AD38">
        <v>0</v>
      </c>
      <c r="AE38" t="s">
        <v>954</v>
      </c>
      <c r="AF38">
        <v>0</v>
      </c>
      <c r="AG38">
        <v>0</v>
      </c>
      <c r="AH38" t="s">
        <v>954</v>
      </c>
      <c r="AI38">
        <v>0</v>
      </c>
      <c r="AJ38">
        <v>0</v>
      </c>
      <c r="AK38">
        <v>0</v>
      </c>
      <c r="AL38">
        <v>0</v>
      </c>
      <c r="AM38">
        <v>0</v>
      </c>
      <c r="AN38">
        <v>0</v>
      </c>
      <c r="AO38" t="s">
        <v>954</v>
      </c>
      <c r="AP38" t="s">
        <v>957</v>
      </c>
      <c r="AQ38" t="s">
        <v>957</v>
      </c>
      <c r="AR38" t="s">
        <v>1062</v>
      </c>
      <c r="AS38" t="s">
        <v>1059</v>
      </c>
    </row>
    <row r="39" spans="1:45" ht="17.25" customHeight="1">
      <c r="B39" s="349" t="b">
        <v>1</v>
      </c>
      <c r="C39" s="349" t="s">
        <v>1039</v>
      </c>
      <c r="D39" s="352" t="str">
        <f t="shared" si="0"/>
        <v>Earth Work_-</v>
      </c>
      <c r="E39" s="349" t="str">
        <f t="shared" si="1"/>
        <v>M2</v>
      </c>
      <c r="F39" s="352" t="str">
        <f t="shared" si="2"/>
        <v xml:space="preserve">A01ZZ011-00001 Earth Work - Anti Termite Treatment        </v>
      </c>
      <c r="G39" s="343" t="str" cm="1">
        <f t="array" ref="G39:H39">_xlfn.TEXTSPLIT(I39,"-")</f>
        <v>A01ZZ011</v>
      </c>
      <c r="H39" s="343" t="str">
        <v>00001</v>
      </c>
      <c r="I39" t="s">
        <v>1063</v>
      </c>
      <c r="J39" t="s">
        <v>946</v>
      </c>
      <c r="K39" t="s">
        <v>947</v>
      </c>
      <c r="L39" t="s">
        <v>948</v>
      </c>
      <c r="M39" t="s">
        <v>949</v>
      </c>
      <c r="N39" t="s">
        <v>771</v>
      </c>
      <c r="O39" t="s">
        <v>1064</v>
      </c>
      <c r="P39" t="s">
        <v>1065</v>
      </c>
      <c r="Q39" t="s">
        <v>954</v>
      </c>
      <c r="R39">
        <v>0</v>
      </c>
      <c r="S39" t="s">
        <v>954</v>
      </c>
      <c r="T39">
        <v>0</v>
      </c>
      <c r="U39" t="s">
        <v>954</v>
      </c>
      <c r="V39">
        <v>0</v>
      </c>
      <c r="W39" t="s">
        <v>954</v>
      </c>
      <c r="X39">
        <v>0</v>
      </c>
      <c r="Y39" t="s">
        <v>954</v>
      </c>
      <c r="Z39">
        <v>0</v>
      </c>
      <c r="AA39" t="s">
        <v>954</v>
      </c>
      <c r="AB39" t="s">
        <v>954</v>
      </c>
      <c r="AC39" t="s">
        <v>954</v>
      </c>
      <c r="AD39">
        <v>0</v>
      </c>
      <c r="AE39" t="s">
        <v>954</v>
      </c>
      <c r="AF39" t="s">
        <v>954</v>
      </c>
      <c r="AG39">
        <v>0</v>
      </c>
      <c r="AH39" t="s">
        <v>954</v>
      </c>
      <c r="AI39">
        <v>0</v>
      </c>
      <c r="AJ39">
        <v>0</v>
      </c>
      <c r="AK39">
        <v>0</v>
      </c>
      <c r="AL39">
        <v>0</v>
      </c>
      <c r="AM39">
        <v>0</v>
      </c>
      <c r="AN39">
        <v>0</v>
      </c>
      <c r="AO39" t="s">
        <v>954</v>
      </c>
      <c r="AP39" t="s">
        <v>1021</v>
      </c>
      <c r="AQ39" t="s">
        <v>1021</v>
      </c>
      <c r="AR39" t="s">
        <v>1066</v>
      </c>
      <c r="AS39" t="s">
        <v>1063</v>
      </c>
    </row>
    <row r="40" spans="1:45" s="361" customFormat="1" ht="17.25" customHeight="1">
      <c r="A40" s="341"/>
      <c r="B40" s="356" t="b">
        <v>1</v>
      </c>
      <c r="C40" s="356" t="s">
        <v>1039</v>
      </c>
      <c r="D40" s="357" t="str">
        <f t="shared" si="0"/>
        <v>Earth Work_-</v>
      </c>
      <c r="E40" s="356" t="str">
        <f t="shared" si="1"/>
        <v>M2</v>
      </c>
      <c r="F40" s="357" t="str">
        <f t="shared" si="2"/>
        <v>A01ZZ012-00002 Earth Work - PE Sheet (Vapor Barrier)        THK ≤ 0.25mm (or 0.01 inch)</v>
      </c>
      <c r="G40" s="343" t="str" cm="1">
        <f t="array" ref="G40:H40">_xlfn.TEXTSPLIT(I40,"-")</f>
        <v>A01ZZ012</v>
      </c>
      <c r="H40" s="343" t="str">
        <v>00002</v>
      </c>
      <c r="I40" t="s">
        <v>1067</v>
      </c>
      <c r="J40" t="s">
        <v>946</v>
      </c>
      <c r="K40" t="s">
        <v>947</v>
      </c>
      <c r="L40" t="s">
        <v>948</v>
      </c>
      <c r="M40" t="s">
        <v>949</v>
      </c>
      <c r="N40" t="s">
        <v>771</v>
      </c>
      <c r="O40" t="s">
        <v>1068</v>
      </c>
      <c r="P40" t="s">
        <v>1069</v>
      </c>
      <c r="Q40" t="s">
        <v>954</v>
      </c>
      <c r="R40">
        <v>0</v>
      </c>
      <c r="S40" t="s">
        <v>954</v>
      </c>
      <c r="T40">
        <v>0</v>
      </c>
      <c r="U40" t="s">
        <v>954</v>
      </c>
      <c r="V40">
        <v>0</v>
      </c>
      <c r="W40" t="s">
        <v>954</v>
      </c>
      <c r="X40">
        <v>0</v>
      </c>
      <c r="Y40" t="s">
        <v>954</v>
      </c>
      <c r="Z40">
        <v>0</v>
      </c>
      <c r="AA40" t="s">
        <v>954</v>
      </c>
      <c r="AB40" t="s">
        <v>954</v>
      </c>
      <c r="AC40" t="s">
        <v>954</v>
      </c>
      <c r="AD40">
        <v>0</v>
      </c>
      <c r="AE40" t="s">
        <v>1070</v>
      </c>
      <c r="AF40" t="s">
        <v>1071</v>
      </c>
      <c r="AG40">
        <v>0</v>
      </c>
      <c r="AH40" t="s">
        <v>1019</v>
      </c>
      <c r="AI40">
        <v>0</v>
      </c>
      <c r="AJ40">
        <v>0</v>
      </c>
      <c r="AK40">
        <v>0</v>
      </c>
      <c r="AL40">
        <v>0</v>
      </c>
      <c r="AM40">
        <v>0</v>
      </c>
      <c r="AN40">
        <v>0</v>
      </c>
      <c r="AO40" t="s">
        <v>954</v>
      </c>
      <c r="AP40" t="s">
        <v>1021</v>
      </c>
      <c r="AQ40" t="s">
        <v>1021</v>
      </c>
      <c r="AR40" t="s">
        <v>1072</v>
      </c>
      <c r="AS40" t="s">
        <v>1067</v>
      </c>
    </row>
    <row r="41" spans="1:45" ht="17.25" customHeight="1">
      <c r="B41" s="356" t="b">
        <v>0</v>
      </c>
      <c r="C41" s="356" t="s">
        <v>1039</v>
      </c>
      <c r="D41" s="357" t="str">
        <f t="shared" si="0"/>
        <v>Earth Work_-</v>
      </c>
      <c r="E41" s="356" t="str">
        <f t="shared" si="1"/>
        <v>M2</v>
      </c>
      <c r="F41" s="357" t="str">
        <f t="shared" si="2"/>
        <v>A01ZZ012-00003 Earth Work - PE Sheet (Vapor Barrier)        THK &gt; 0.25mm (or 0.01 inch)</v>
      </c>
      <c r="G41" s="343" t="str" cm="1">
        <f t="array" ref="G41:H41">_xlfn.TEXTSPLIT(I41,"-")</f>
        <v>A01ZZ012</v>
      </c>
      <c r="H41" s="343" t="str">
        <v>00003</v>
      </c>
      <c r="I41" t="s">
        <v>1073</v>
      </c>
      <c r="J41" t="s">
        <v>946</v>
      </c>
      <c r="K41" t="s">
        <v>947</v>
      </c>
      <c r="L41" t="s">
        <v>948</v>
      </c>
      <c r="M41" t="s">
        <v>949</v>
      </c>
      <c r="N41" t="s">
        <v>771</v>
      </c>
      <c r="O41" t="s">
        <v>1068</v>
      </c>
      <c r="P41" t="s">
        <v>1069</v>
      </c>
      <c r="Q41" t="s">
        <v>954</v>
      </c>
      <c r="R41">
        <v>0</v>
      </c>
      <c r="S41" t="s">
        <v>954</v>
      </c>
      <c r="T41">
        <v>0</v>
      </c>
      <c r="U41" t="s">
        <v>954</v>
      </c>
      <c r="V41">
        <v>0</v>
      </c>
      <c r="W41" t="s">
        <v>954</v>
      </c>
      <c r="X41">
        <v>0</v>
      </c>
      <c r="Y41" t="s">
        <v>954</v>
      </c>
      <c r="Z41">
        <v>0</v>
      </c>
      <c r="AA41" t="s">
        <v>954</v>
      </c>
      <c r="AB41" t="s">
        <v>954</v>
      </c>
      <c r="AC41" t="s">
        <v>954</v>
      </c>
      <c r="AD41">
        <v>0</v>
      </c>
      <c r="AE41" t="s">
        <v>1074</v>
      </c>
      <c r="AF41" t="s">
        <v>1075</v>
      </c>
      <c r="AG41">
        <v>0</v>
      </c>
      <c r="AH41" t="s">
        <v>1019</v>
      </c>
      <c r="AI41">
        <v>0</v>
      </c>
      <c r="AJ41">
        <v>0</v>
      </c>
      <c r="AK41">
        <v>0</v>
      </c>
      <c r="AL41">
        <v>0</v>
      </c>
      <c r="AM41">
        <v>0</v>
      </c>
      <c r="AN41">
        <v>0</v>
      </c>
      <c r="AO41" t="s">
        <v>954</v>
      </c>
      <c r="AP41" t="s">
        <v>1021</v>
      </c>
      <c r="AQ41" t="s">
        <v>1021</v>
      </c>
      <c r="AR41" t="s">
        <v>1072</v>
      </c>
      <c r="AS41" t="s">
        <v>1073</v>
      </c>
    </row>
    <row r="42" spans="1:45" ht="17.25" customHeight="1">
      <c r="B42" s="349" t="b">
        <v>0</v>
      </c>
      <c r="C42" s="349" t="s">
        <v>1039</v>
      </c>
      <c r="D42" s="352" t="str">
        <f t="shared" si="0"/>
        <v>Earth Work_-</v>
      </c>
      <c r="E42" s="349" t="str">
        <f t="shared" si="1"/>
        <v>M2</v>
      </c>
      <c r="F42" s="352" t="str">
        <f t="shared" si="2"/>
        <v xml:space="preserve">A01ZZ013-00001 Earth Work - Sheet Pile      To Comply with ASTM A 328, Including Dewatering  </v>
      </c>
      <c r="G42" s="343" t="str" cm="1">
        <f t="array" ref="G42:H42">_xlfn.TEXTSPLIT(I42,"-")</f>
        <v>A01ZZ013</v>
      </c>
      <c r="H42" s="343" t="str">
        <v>00001</v>
      </c>
      <c r="I42" t="s">
        <v>1076</v>
      </c>
      <c r="J42" t="s">
        <v>946</v>
      </c>
      <c r="K42" t="s">
        <v>947</v>
      </c>
      <c r="L42" t="s">
        <v>948</v>
      </c>
      <c r="M42" t="s">
        <v>949</v>
      </c>
      <c r="N42" t="s">
        <v>771</v>
      </c>
      <c r="O42" t="s">
        <v>1077</v>
      </c>
      <c r="P42" t="s">
        <v>1078</v>
      </c>
      <c r="Q42" t="s">
        <v>954</v>
      </c>
      <c r="R42">
        <v>0</v>
      </c>
      <c r="S42" t="s">
        <v>954</v>
      </c>
      <c r="T42">
        <v>0</v>
      </c>
      <c r="U42" t="s">
        <v>954</v>
      </c>
      <c r="V42">
        <v>0</v>
      </c>
      <c r="W42" t="s">
        <v>954</v>
      </c>
      <c r="X42">
        <v>0</v>
      </c>
      <c r="Y42" t="s">
        <v>954</v>
      </c>
      <c r="Z42">
        <v>0</v>
      </c>
      <c r="AA42" t="s">
        <v>963</v>
      </c>
      <c r="AB42" t="s">
        <v>1079</v>
      </c>
      <c r="AC42" t="s">
        <v>954</v>
      </c>
      <c r="AD42">
        <v>0</v>
      </c>
      <c r="AE42" t="s">
        <v>954</v>
      </c>
      <c r="AF42">
        <v>0</v>
      </c>
      <c r="AG42">
        <v>0</v>
      </c>
      <c r="AH42" t="s">
        <v>1080</v>
      </c>
      <c r="AI42">
        <v>0</v>
      </c>
      <c r="AJ42">
        <v>0</v>
      </c>
      <c r="AK42">
        <v>0</v>
      </c>
      <c r="AL42">
        <v>0</v>
      </c>
      <c r="AM42">
        <v>0</v>
      </c>
      <c r="AN42">
        <v>0</v>
      </c>
      <c r="AO42" t="s">
        <v>954</v>
      </c>
      <c r="AP42" t="s">
        <v>1021</v>
      </c>
      <c r="AQ42" t="s">
        <v>1021</v>
      </c>
      <c r="AR42" t="s">
        <v>1081</v>
      </c>
      <c r="AS42" t="s">
        <v>1076</v>
      </c>
    </row>
    <row r="43" spans="1:45" ht="17.25" customHeight="1">
      <c r="B43" s="349" t="b">
        <v>0</v>
      </c>
      <c r="C43" s="349" t="s">
        <v>1039</v>
      </c>
      <c r="D43" s="352" t="str">
        <f t="shared" si="0"/>
        <v>Earth Work_-</v>
      </c>
      <c r="E43" s="349" t="str">
        <f t="shared" si="1"/>
        <v>M2</v>
      </c>
      <c r="F43" s="352" t="str">
        <f t="shared" si="2"/>
        <v xml:space="preserve">A01ZZ095-00001 Earth Work - Geotextile      w/ Fixing Accessories  </v>
      </c>
      <c r="G43" s="343" t="str" cm="1">
        <f t="array" ref="G43:H43">_xlfn.TEXTSPLIT(I43,"-")</f>
        <v>A01ZZ095</v>
      </c>
      <c r="H43" s="343" t="str">
        <v>00001</v>
      </c>
      <c r="I43" t="s">
        <v>1082</v>
      </c>
      <c r="J43" t="s">
        <v>946</v>
      </c>
      <c r="K43" t="s">
        <v>947</v>
      </c>
      <c r="L43" t="s">
        <v>948</v>
      </c>
      <c r="M43" t="s">
        <v>949</v>
      </c>
      <c r="N43" t="s">
        <v>771</v>
      </c>
      <c r="O43" t="s">
        <v>1083</v>
      </c>
      <c r="P43" t="s">
        <v>1084</v>
      </c>
      <c r="Q43" t="s">
        <v>954</v>
      </c>
      <c r="R43">
        <v>0</v>
      </c>
      <c r="S43" t="s">
        <v>954</v>
      </c>
      <c r="T43">
        <v>0</v>
      </c>
      <c r="U43" t="s">
        <v>954</v>
      </c>
      <c r="V43">
        <v>0</v>
      </c>
      <c r="W43" t="s">
        <v>954</v>
      </c>
      <c r="X43">
        <v>0</v>
      </c>
      <c r="Y43" t="s">
        <v>954</v>
      </c>
      <c r="Z43">
        <v>0</v>
      </c>
      <c r="AA43" t="s">
        <v>1085</v>
      </c>
      <c r="AB43" t="s">
        <v>1086</v>
      </c>
      <c r="AC43" t="s">
        <v>954</v>
      </c>
      <c r="AD43">
        <v>0</v>
      </c>
      <c r="AE43" t="s">
        <v>954</v>
      </c>
      <c r="AF43" t="s">
        <v>954</v>
      </c>
      <c r="AG43">
        <v>0</v>
      </c>
      <c r="AH43">
        <v>0</v>
      </c>
      <c r="AI43">
        <v>0</v>
      </c>
      <c r="AJ43">
        <v>0</v>
      </c>
      <c r="AK43">
        <v>0</v>
      </c>
      <c r="AL43">
        <v>0</v>
      </c>
      <c r="AM43">
        <v>0</v>
      </c>
      <c r="AN43">
        <v>0</v>
      </c>
      <c r="AO43" t="s">
        <v>954</v>
      </c>
      <c r="AP43" t="s">
        <v>1021</v>
      </c>
      <c r="AQ43" t="s">
        <v>1021</v>
      </c>
      <c r="AR43" t="s">
        <v>1087</v>
      </c>
      <c r="AS43" t="s">
        <v>1082</v>
      </c>
    </row>
    <row r="44" spans="1:45" ht="16.899999999999999" customHeight="1">
      <c r="B44" s="356" t="b">
        <v>0</v>
      </c>
      <c r="C44" s="356" t="s">
        <v>99</v>
      </c>
      <c r="D44" s="357" t="str">
        <f t="shared" si="0"/>
        <v>Pile Work_Piling Work</v>
      </c>
      <c r="E44" s="356" t="str">
        <f t="shared" si="1"/>
        <v>M</v>
      </c>
      <c r="F44" s="358" t="str">
        <f t="shared" si="2"/>
        <v>A02AA014-00007 Pile Work Piling Work Reinforced Concrete Pile (Round Type) Direct Driving     Including Pile Connection and Joint Welding Work  250 ≤ DIA &lt;300</v>
      </c>
      <c r="G44" s="343" t="str" cm="1">
        <f t="array" ref="G44:H44">_xlfn.TEXTSPLIT(I44,"-")</f>
        <v>A02AA014</v>
      </c>
      <c r="H44" s="343" t="str">
        <v>00007</v>
      </c>
      <c r="I44" t="s">
        <v>1088</v>
      </c>
      <c r="J44" t="s">
        <v>946</v>
      </c>
      <c r="K44" t="s">
        <v>1089</v>
      </c>
      <c r="L44" t="s">
        <v>1090</v>
      </c>
      <c r="M44" t="s">
        <v>1091</v>
      </c>
      <c r="N44" t="s">
        <v>1092</v>
      </c>
      <c r="O44" t="s">
        <v>1093</v>
      </c>
      <c r="P44" t="s">
        <v>1094</v>
      </c>
      <c r="Q44" t="s">
        <v>1095</v>
      </c>
      <c r="R44" t="s">
        <v>1096</v>
      </c>
      <c r="S44" t="s">
        <v>954</v>
      </c>
      <c r="T44">
        <v>0</v>
      </c>
      <c r="U44" t="s">
        <v>954</v>
      </c>
      <c r="V44">
        <v>0</v>
      </c>
      <c r="W44" t="s">
        <v>954</v>
      </c>
      <c r="X44">
        <v>0</v>
      </c>
      <c r="Y44" t="s">
        <v>954</v>
      </c>
      <c r="Z44">
        <v>0</v>
      </c>
      <c r="AA44" t="s">
        <v>971</v>
      </c>
      <c r="AB44" t="s">
        <v>1097</v>
      </c>
      <c r="AC44" t="s">
        <v>954</v>
      </c>
      <c r="AD44">
        <v>0</v>
      </c>
      <c r="AE44" t="s">
        <v>1098</v>
      </c>
      <c r="AF44" t="s">
        <v>1099</v>
      </c>
      <c r="AG44">
        <v>0</v>
      </c>
      <c r="AH44" t="s">
        <v>1100</v>
      </c>
      <c r="AI44" t="s">
        <v>1101</v>
      </c>
      <c r="AJ44">
        <v>0</v>
      </c>
      <c r="AK44">
        <v>0</v>
      </c>
      <c r="AL44">
        <v>0</v>
      </c>
      <c r="AM44">
        <v>0</v>
      </c>
      <c r="AN44">
        <v>0</v>
      </c>
      <c r="AO44" t="s">
        <v>954</v>
      </c>
      <c r="AP44" t="s">
        <v>1102</v>
      </c>
      <c r="AQ44" t="s">
        <v>1102</v>
      </c>
      <c r="AR44" t="s">
        <v>1103</v>
      </c>
      <c r="AS44" t="s">
        <v>1088</v>
      </c>
    </row>
    <row r="45" spans="1:45" ht="16.899999999999999" customHeight="1">
      <c r="B45" s="356" t="b">
        <v>0</v>
      </c>
      <c r="C45" s="356" t="s">
        <v>99</v>
      </c>
      <c r="D45" s="357" t="str">
        <f t="shared" si="0"/>
        <v>Pile Work_Piling Work</v>
      </c>
      <c r="E45" s="356" t="str">
        <f t="shared" si="1"/>
        <v>M</v>
      </c>
      <c r="F45" s="358" t="str">
        <f t="shared" si="2"/>
        <v>A02AA014-00008 Pile Work Piling Work Reinforced Concrete Pile (Round Type) Direct Driving     Including Pile Connection and Joint Welding Work  300 ≤ DIA &lt;350</v>
      </c>
      <c r="G45" s="343" t="str" cm="1">
        <f t="array" ref="G45:H45">_xlfn.TEXTSPLIT(I45,"-")</f>
        <v>A02AA014</v>
      </c>
      <c r="H45" s="343" t="str">
        <v>00008</v>
      </c>
      <c r="I45" t="s">
        <v>1104</v>
      </c>
      <c r="J45" t="s">
        <v>946</v>
      </c>
      <c r="K45" t="s">
        <v>1089</v>
      </c>
      <c r="L45" t="s">
        <v>1090</v>
      </c>
      <c r="M45" t="s">
        <v>1091</v>
      </c>
      <c r="N45" t="s">
        <v>1092</v>
      </c>
      <c r="O45" t="s">
        <v>1093</v>
      </c>
      <c r="P45" t="s">
        <v>1094</v>
      </c>
      <c r="Q45" t="s">
        <v>1095</v>
      </c>
      <c r="R45" t="s">
        <v>1096</v>
      </c>
      <c r="S45" t="s">
        <v>954</v>
      </c>
      <c r="T45">
        <v>0</v>
      </c>
      <c r="U45" t="s">
        <v>954</v>
      </c>
      <c r="V45">
        <v>0</v>
      </c>
      <c r="W45" t="s">
        <v>954</v>
      </c>
      <c r="X45">
        <v>0</v>
      </c>
      <c r="Y45" t="s">
        <v>954</v>
      </c>
      <c r="Z45">
        <v>0</v>
      </c>
      <c r="AA45" t="s">
        <v>971</v>
      </c>
      <c r="AB45" t="s">
        <v>1097</v>
      </c>
      <c r="AC45" t="s">
        <v>954</v>
      </c>
      <c r="AD45">
        <v>0</v>
      </c>
      <c r="AE45" t="s">
        <v>1105</v>
      </c>
      <c r="AF45" t="s">
        <v>1106</v>
      </c>
      <c r="AG45">
        <v>0</v>
      </c>
      <c r="AH45" t="s">
        <v>1100</v>
      </c>
      <c r="AI45" t="s">
        <v>1101</v>
      </c>
      <c r="AJ45">
        <v>0</v>
      </c>
      <c r="AK45">
        <v>0</v>
      </c>
      <c r="AL45">
        <v>0</v>
      </c>
      <c r="AM45">
        <v>0</v>
      </c>
      <c r="AN45">
        <v>0</v>
      </c>
      <c r="AO45" t="s">
        <v>954</v>
      </c>
      <c r="AP45" t="s">
        <v>1102</v>
      </c>
      <c r="AQ45" t="s">
        <v>1102</v>
      </c>
      <c r="AR45" t="s">
        <v>1103</v>
      </c>
      <c r="AS45" t="s">
        <v>1104</v>
      </c>
    </row>
    <row r="46" spans="1:45" ht="17.25" customHeight="1">
      <c r="B46" s="356" t="b">
        <v>0</v>
      </c>
      <c r="C46" s="356" t="s">
        <v>99</v>
      </c>
      <c r="D46" s="357" t="str">
        <f t="shared" si="0"/>
        <v>Pile Work_Piling Work</v>
      </c>
      <c r="E46" s="356" t="str">
        <f t="shared" si="1"/>
        <v>M</v>
      </c>
      <c r="F46" s="358" t="str">
        <f t="shared" si="2"/>
        <v>A02AA014-00009 Pile Work Piling Work Reinforced Concrete Pile (Round Type) Direct Driving     Including Pile Connection and Joint Welding Work  350 ≤ DIA &lt;400</v>
      </c>
      <c r="G46" s="343" t="str" cm="1">
        <f t="array" ref="G46:H46">_xlfn.TEXTSPLIT(I46,"-")</f>
        <v>A02AA014</v>
      </c>
      <c r="H46" s="343" t="str">
        <v>00009</v>
      </c>
      <c r="I46" t="s">
        <v>1107</v>
      </c>
      <c r="J46" t="s">
        <v>946</v>
      </c>
      <c r="K46" t="s">
        <v>1089</v>
      </c>
      <c r="L46" t="s">
        <v>1090</v>
      </c>
      <c r="M46" t="s">
        <v>1091</v>
      </c>
      <c r="N46" t="s">
        <v>1092</v>
      </c>
      <c r="O46" t="s">
        <v>1093</v>
      </c>
      <c r="P46" t="s">
        <v>1094</v>
      </c>
      <c r="Q46" t="s">
        <v>1095</v>
      </c>
      <c r="R46" t="s">
        <v>1096</v>
      </c>
      <c r="S46" t="s">
        <v>954</v>
      </c>
      <c r="T46">
        <v>0</v>
      </c>
      <c r="U46" t="s">
        <v>954</v>
      </c>
      <c r="V46">
        <v>0</v>
      </c>
      <c r="W46" t="s">
        <v>954</v>
      </c>
      <c r="X46">
        <v>0</v>
      </c>
      <c r="Y46" t="s">
        <v>954</v>
      </c>
      <c r="Z46">
        <v>0</v>
      </c>
      <c r="AA46" t="s">
        <v>971</v>
      </c>
      <c r="AB46" t="s">
        <v>1097</v>
      </c>
      <c r="AC46" t="s">
        <v>954</v>
      </c>
      <c r="AD46">
        <v>0</v>
      </c>
      <c r="AE46" t="s">
        <v>1108</v>
      </c>
      <c r="AF46" t="s">
        <v>1109</v>
      </c>
      <c r="AG46">
        <v>0</v>
      </c>
      <c r="AH46" t="s">
        <v>1100</v>
      </c>
      <c r="AI46" t="s">
        <v>1101</v>
      </c>
      <c r="AJ46">
        <v>0</v>
      </c>
      <c r="AK46">
        <v>0</v>
      </c>
      <c r="AL46">
        <v>0</v>
      </c>
      <c r="AM46">
        <v>0</v>
      </c>
      <c r="AN46">
        <v>0</v>
      </c>
      <c r="AO46" t="s">
        <v>954</v>
      </c>
      <c r="AP46" t="s">
        <v>1102</v>
      </c>
      <c r="AQ46" t="s">
        <v>1102</v>
      </c>
      <c r="AR46" t="s">
        <v>1103</v>
      </c>
      <c r="AS46" t="s">
        <v>1107</v>
      </c>
    </row>
    <row r="47" spans="1:45" ht="17.25" customHeight="1">
      <c r="B47" s="356" t="b">
        <v>0</v>
      </c>
      <c r="C47" s="356" t="s">
        <v>99</v>
      </c>
      <c r="D47" s="357" t="str">
        <f t="shared" si="0"/>
        <v>Pile Work_Piling Work</v>
      </c>
      <c r="E47" s="356" t="str">
        <f t="shared" si="1"/>
        <v>M</v>
      </c>
      <c r="F47" s="358" t="str">
        <f t="shared" si="2"/>
        <v>A02AA014-00010 Pile Work Piling Work Reinforced Concrete Pile (Round Type) Direct Driving     Including Pile Connection and Joint Welding Work  400 ≤ DIA &lt;450</v>
      </c>
      <c r="G47" s="343" t="str" cm="1">
        <f t="array" ref="G47:H47">_xlfn.TEXTSPLIT(I47,"-")</f>
        <v>A02AA014</v>
      </c>
      <c r="H47" s="343" t="str">
        <v>00010</v>
      </c>
      <c r="I47" t="s">
        <v>1110</v>
      </c>
      <c r="J47" t="s">
        <v>946</v>
      </c>
      <c r="K47" t="s">
        <v>1089</v>
      </c>
      <c r="L47" t="s">
        <v>1090</v>
      </c>
      <c r="M47" t="s">
        <v>1091</v>
      </c>
      <c r="N47" t="s">
        <v>1092</v>
      </c>
      <c r="O47" t="s">
        <v>1093</v>
      </c>
      <c r="P47" t="s">
        <v>1094</v>
      </c>
      <c r="Q47" t="s">
        <v>1095</v>
      </c>
      <c r="R47" t="s">
        <v>1096</v>
      </c>
      <c r="S47" t="s">
        <v>954</v>
      </c>
      <c r="T47">
        <v>0</v>
      </c>
      <c r="U47" t="s">
        <v>954</v>
      </c>
      <c r="V47">
        <v>0</v>
      </c>
      <c r="W47" t="s">
        <v>954</v>
      </c>
      <c r="X47">
        <v>0</v>
      </c>
      <c r="Y47" t="s">
        <v>954</v>
      </c>
      <c r="Z47">
        <v>0</v>
      </c>
      <c r="AA47" t="s">
        <v>971</v>
      </c>
      <c r="AB47" t="s">
        <v>1097</v>
      </c>
      <c r="AC47" t="s">
        <v>954</v>
      </c>
      <c r="AD47">
        <v>0</v>
      </c>
      <c r="AE47" t="s">
        <v>1111</v>
      </c>
      <c r="AF47" t="s">
        <v>1112</v>
      </c>
      <c r="AG47">
        <v>0</v>
      </c>
      <c r="AH47" t="s">
        <v>1100</v>
      </c>
      <c r="AI47" t="s">
        <v>1101</v>
      </c>
      <c r="AJ47">
        <v>0</v>
      </c>
      <c r="AK47">
        <v>0</v>
      </c>
      <c r="AL47">
        <v>0</v>
      </c>
      <c r="AM47">
        <v>0</v>
      </c>
      <c r="AN47">
        <v>0</v>
      </c>
      <c r="AO47" t="s">
        <v>954</v>
      </c>
      <c r="AP47" t="s">
        <v>1102</v>
      </c>
      <c r="AQ47" t="s">
        <v>1102</v>
      </c>
      <c r="AR47" t="s">
        <v>1103</v>
      </c>
      <c r="AS47" t="s">
        <v>1110</v>
      </c>
    </row>
    <row r="48" spans="1:45" ht="17.25" customHeight="1">
      <c r="B48" s="356" t="b">
        <v>0</v>
      </c>
      <c r="C48" s="356" t="s">
        <v>99</v>
      </c>
      <c r="D48" s="357" t="str">
        <f t="shared" si="0"/>
        <v>Pile Work_Piling Work</v>
      </c>
      <c r="E48" s="356" t="str">
        <f t="shared" si="1"/>
        <v>M</v>
      </c>
      <c r="F48" s="358" t="str">
        <f t="shared" si="2"/>
        <v>A02AA014-00011 Pile Work Piling Work Reinforced Concrete Pile (Round Type) Jacking     Including Pile Connection and Joint Welding Work  250 ≤ DIA &lt;300</v>
      </c>
      <c r="G48" s="343" t="str" cm="1">
        <f t="array" ref="G48:H48">_xlfn.TEXTSPLIT(I48,"-")</f>
        <v>A02AA014</v>
      </c>
      <c r="H48" s="343" t="str">
        <v>00011</v>
      </c>
      <c r="I48" t="s">
        <v>1113</v>
      </c>
      <c r="J48" t="s">
        <v>946</v>
      </c>
      <c r="K48" t="s">
        <v>1089</v>
      </c>
      <c r="L48" t="s">
        <v>1090</v>
      </c>
      <c r="M48" t="s">
        <v>1091</v>
      </c>
      <c r="N48" t="s">
        <v>1092</v>
      </c>
      <c r="O48" t="s">
        <v>1093</v>
      </c>
      <c r="P48" t="s">
        <v>1094</v>
      </c>
      <c r="Q48" t="s">
        <v>1114</v>
      </c>
      <c r="R48" t="s">
        <v>1115</v>
      </c>
      <c r="S48" t="s">
        <v>954</v>
      </c>
      <c r="T48">
        <v>0</v>
      </c>
      <c r="U48" t="s">
        <v>954</v>
      </c>
      <c r="V48">
        <v>0</v>
      </c>
      <c r="W48" t="s">
        <v>954</v>
      </c>
      <c r="X48">
        <v>0</v>
      </c>
      <c r="Y48" t="s">
        <v>954</v>
      </c>
      <c r="Z48">
        <v>0</v>
      </c>
      <c r="AA48" t="s">
        <v>971</v>
      </c>
      <c r="AB48" t="s">
        <v>1097</v>
      </c>
      <c r="AC48" t="s">
        <v>954</v>
      </c>
      <c r="AD48">
        <v>0</v>
      </c>
      <c r="AE48" t="s">
        <v>1098</v>
      </c>
      <c r="AF48" t="s">
        <v>1099</v>
      </c>
      <c r="AG48">
        <v>0</v>
      </c>
      <c r="AH48" t="s">
        <v>1100</v>
      </c>
      <c r="AI48" t="s">
        <v>1101</v>
      </c>
      <c r="AJ48">
        <v>0</v>
      </c>
      <c r="AK48">
        <v>0</v>
      </c>
      <c r="AL48">
        <v>0</v>
      </c>
      <c r="AM48">
        <v>0</v>
      </c>
      <c r="AN48">
        <v>0</v>
      </c>
      <c r="AO48" t="s">
        <v>954</v>
      </c>
      <c r="AP48" t="s">
        <v>1102</v>
      </c>
      <c r="AQ48" t="s">
        <v>1102</v>
      </c>
      <c r="AR48" t="s">
        <v>1103</v>
      </c>
      <c r="AS48" t="s">
        <v>1113</v>
      </c>
    </row>
    <row r="49" spans="1:45" ht="17.25" customHeight="1">
      <c r="B49" s="356" t="b">
        <v>0</v>
      </c>
      <c r="C49" s="356" t="s">
        <v>99</v>
      </c>
      <c r="D49" s="357" t="str">
        <f t="shared" si="0"/>
        <v>Pile Work_Piling Work</v>
      </c>
      <c r="E49" s="356" t="str">
        <f t="shared" si="1"/>
        <v>M</v>
      </c>
      <c r="F49" s="358" t="str">
        <f t="shared" si="2"/>
        <v>A02AA014-00012 Pile Work Piling Work Reinforced Concrete Pile (Round Type) Jacking     Including Pile Connection and Joint Welding Work  300 ≤ DIA &lt;350</v>
      </c>
      <c r="G49" s="343" t="str" cm="1">
        <f t="array" ref="G49:H49">_xlfn.TEXTSPLIT(I49,"-")</f>
        <v>A02AA014</v>
      </c>
      <c r="H49" s="343" t="str">
        <v>00012</v>
      </c>
      <c r="I49" t="s">
        <v>1116</v>
      </c>
      <c r="J49" t="s">
        <v>946</v>
      </c>
      <c r="K49" t="s">
        <v>1089</v>
      </c>
      <c r="L49" t="s">
        <v>1090</v>
      </c>
      <c r="M49" t="s">
        <v>1091</v>
      </c>
      <c r="N49" t="s">
        <v>1092</v>
      </c>
      <c r="O49" t="s">
        <v>1093</v>
      </c>
      <c r="P49" t="s">
        <v>1094</v>
      </c>
      <c r="Q49" t="s">
        <v>1114</v>
      </c>
      <c r="R49" t="s">
        <v>1115</v>
      </c>
      <c r="S49" t="s">
        <v>954</v>
      </c>
      <c r="T49">
        <v>0</v>
      </c>
      <c r="U49" t="s">
        <v>954</v>
      </c>
      <c r="V49">
        <v>0</v>
      </c>
      <c r="W49" t="s">
        <v>954</v>
      </c>
      <c r="X49">
        <v>0</v>
      </c>
      <c r="Y49" t="s">
        <v>954</v>
      </c>
      <c r="Z49">
        <v>0</v>
      </c>
      <c r="AA49" t="s">
        <v>971</v>
      </c>
      <c r="AB49" t="s">
        <v>1097</v>
      </c>
      <c r="AC49" t="s">
        <v>954</v>
      </c>
      <c r="AD49">
        <v>0</v>
      </c>
      <c r="AE49" t="s">
        <v>1105</v>
      </c>
      <c r="AF49" t="s">
        <v>1106</v>
      </c>
      <c r="AG49">
        <v>0</v>
      </c>
      <c r="AH49" t="s">
        <v>1100</v>
      </c>
      <c r="AI49" t="s">
        <v>1101</v>
      </c>
      <c r="AJ49">
        <v>0</v>
      </c>
      <c r="AK49">
        <v>0</v>
      </c>
      <c r="AL49">
        <v>0</v>
      </c>
      <c r="AM49">
        <v>0</v>
      </c>
      <c r="AN49">
        <v>0</v>
      </c>
      <c r="AO49" t="s">
        <v>954</v>
      </c>
      <c r="AP49" t="s">
        <v>1102</v>
      </c>
      <c r="AQ49" t="s">
        <v>1102</v>
      </c>
      <c r="AR49" t="s">
        <v>1103</v>
      </c>
      <c r="AS49" t="s">
        <v>1116</v>
      </c>
    </row>
    <row r="50" spans="1:45" ht="17.25" customHeight="1">
      <c r="B50" s="356" t="b">
        <v>0</v>
      </c>
      <c r="C50" s="356" t="s">
        <v>99</v>
      </c>
      <c r="D50" s="357" t="str">
        <f t="shared" si="0"/>
        <v>Pile Work_Piling Work</v>
      </c>
      <c r="E50" s="356" t="str">
        <f t="shared" si="1"/>
        <v>M</v>
      </c>
      <c r="F50" s="358" t="str">
        <f t="shared" si="2"/>
        <v>A02AA014-00013 Pile Work Piling Work Reinforced Concrete Pile (Round Type) Jacking     Including Pile Connection and Joint Welding Work  350 ≤ DIA &lt;400</v>
      </c>
      <c r="G50" s="343" t="str" cm="1">
        <f t="array" ref="G50:H50">_xlfn.TEXTSPLIT(I50,"-")</f>
        <v>A02AA014</v>
      </c>
      <c r="H50" s="343" t="str">
        <v>00013</v>
      </c>
      <c r="I50" t="s">
        <v>1117</v>
      </c>
      <c r="J50" t="s">
        <v>946</v>
      </c>
      <c r="K50" t="s">
        <v>1089</v>
      </c>
      <c r="L50" t="s">
        <v>1090</v>
      </c>
      <c r="M50" t="s">
        <v>1091</v>
      </c>
      <c r="N50" t="s">
        <v>1092</v>
      </c>
      <c r="O50" t="s">
        <v>1093</v>
      </c>
      <c r="P50" t="s">
        <v>1094</v>
      </c>
      <c r="Q50" t="s">
        <v>1114</v>
      </c>
      <c r="R50" t="s">
        <v>1115</v>
      </c>
      <c r="S50" t="s">
        <v>954</v>
      </c>
      <c r="T50">
        <v>0</v>
      </c>
      <c r="U50" t="s">
        <v>954</v>
      </c>
      <c r="V50">
        <v>0</v>
      </c>
      <c r="W50" t="s">
        <v>954</v>
      </c>
      <c r="X50">
        <v>0</v>
      </c>
      <c r="Y50" t="s">
        <v>954</v>
      </c>
      <c r="Z50">
        <v>0</v>
      </c>
      <c r="AA50" t="s">
        <v>971</v>
      </c>
      <c r="AB50" t="s">
        <v>1097</v>
      </c>
      <c r="AC50" t="s">
        <v>954</v>
      </c>
      <c r="AD50">
        <v>0</v>
      </c>
      <c r="AE50" t="s">
        <v>1108</v>
      </c>
      <c r="AF50" t="s">
        <v>1109</v>
      </c>
      <c r="AG50">
        <v>0</v>
      </c>
      <c r="AH50" t="s">
        <v>1100</v>
      </c>
      <c r="AI50" t="s">
        <v>1101</v>
      </c>
      <c r="AJ50">
        <v>0</v>
      </c>
      <c r="AK50">
        <v>0</v>
      </c>
      <c r="AL50">
        <v>0</v>
      </c>
      <c r="AM50">
        <v>0</v>
      </c>
      <c r="AN50">
        <v>0</v>
      </c>
      <c r="AO50" t="s">
        <v>954</v>
      </c>
      <c r="AP50" t="s">
        <v>1102</v>
      </c>
      <c r="AQ50" t="s">
        <v>1102</v>
      </c>
      <c r="AR50" t="s">
        <v>1103</v>
      </c>
      <c r="AS50" t="s">
        <v>1117</v>
      </c>
    </row>
    <row r="51" spans="1:45" ht="17.25" customHeight="1">
      <c r="B51" s="356" t="b">
        <v>0</v>
      </c>
      <c r="C51" s="356" t="s">
        <v>99</v>
      </c>
      <c r="D51" s="357" t="str">
        <f t="shared" si="0"/>
        <v>Pile Work_Piling Work</v>
      </c>
      <c r="E51" s="356" t="str">
        <f t="shared" si="1"/>
        <v>M</v>
      </c>
      <c r="F51" s="358" t="str">
        <f t="shared" si="2"/>
        <v>A02AA014-00014 Pile Work Piling Work Reinforced Concrete Pile (Round Type) Jacking     Including Pile Connection and Joint Welding Work  400 ≤ DIA &lt;450</v>
      </c>
      <c r="G51" s="343" t="str" cm="1">
        <f t="array" ref="G51:H51">_xlfn.TEXTSPLIT(I51,"-")</f>
        <v>A02AA014</v>
      </c>
      <c r="H51" s="343" t="str">
        <v>00014</v>
      </c>
      <c r="I51" t="s">
        <v>1118</v>
      </c>
      <c r="J51" t="s">
        <v>946</v>
      </c>
      <c r="K51" t="s">
        <v>1089</v>
      </c>
      <c r="L51" t="s">
        <v>1090</v>
      </c>
      <c r="M51" t="s">
        <v>1091</v>
      </c>
      <c r="N51" t="s">
        <v>1092</v>
      </c>
      <c r="O51" t="s">
        <v>1093</v>
      </c>
      <c r="P51" t="s">
        <v>1094</v>
      </c>
      <c r="Q51" t="s">
        <v>1114</v>
      </c>
      <c r="R51" t="s">
        <v>1115</v>
      </c>
      <c r="S51" t="s">
        <v>954</v>
      </c>
      <c r="T51">
        <v>0</v>
      </c>
      <c r="U51" t="s">
        <v>954</v>
      </c>
      <c r="V51">
        <v>0</v>
      </c>
      <c r="W51" t="s">
        <v>954</v>
      </c>
      <c r="X51">
        <v>0</v>
      </c>
      <c r="Y51" t="s">
        <v>954</v>
      </c>
      <c r="Z51">
        <v>0</v>
      </c>
      <c r="AA51" t="s">
        <v>971</v>
      </c>
      <c r="AB51" t="s">
        <v>1097</v>
      </c>
      <c r="AC51" t="s">
        <v>954</v>
      </c>
      <c r="AD51">
        <v>0</v>
      </c>
      <c r="AE51" t="s">
        <v>1111</v>
      </c>
      <c r="AF51" t="s">
        <v>1112</v>
      </c>
      <c r="AG51">
        <v>0</v>
      </c>
      <c r="AH51" t="s">
        <v>1100</v>
      </c>
      <c r="AI51" t="s">
        <v>1101</v>
      </c>
      <c r="AJ51">
        <v>0</v>
      </c>
      <c r="AK51">
        <v>0</v>
      </c>
      <c r="AL51">
        <v>0</v>
      </c>
      <c r="AM51">
        <v>0</v>
      </c>
      <c r="AN51">
        <v>0</v>
      </c>
      <c r="AO51" t="s">
        <v>954</v>
      </c>
      <c r="AP51" t="s">
        <v>1102</v>
      </c>
      <c r="AQ51" t="s">
        <v>1102</v>
      </c>
      <c r="AR51" t="s">
        <v>1103</v>
      </c>
      <c r="AS51" t="s">
        <v>1118</v>
      </c>
    </row>
    <row r="52" spans="1:45" ht="17.25" customHeight="1">
      <c r="B52" s="356" t="b">
        <v>0</v>
      </c>
      <c r="C52" s="356" t="s">
        <v>99</v>
      </c>
      <c r="D52" s="357" t="str">
        <f t="shared" si="0"/>
        <v>Pile Work_Piling Work</v>
      </c>
      <c r="E52" s="356" t="str">
        <f t="shared" si="1"/>
        <v>M</v>
      </c>
      <c r="F52" s="358" t="str">
        <f t="shared" si="2"/>
        <v>A02AA014-00015 Pile Work Piling Work Reinforced Concrete Pile (Round Type) Augering without Casing     Including Pile Connection and Joint Welding Work  250 ≤ DIA &lt;300</v>
      </c>
      <c r="G52" s="343" t="str" cm="1">
        <f t="array" ref="G52:H52">_xlfn.TEXTSPLIT(I52,"-")</f>
        <v>A02AA014</v>
      </c>
      <c r="H52" s="343" t="str">
        <v>00015</v>
      </c>
      <c r="I52" t="s">
        <v>1119</v>
      </c>
      <c r="J52" t="s">
        <v>946</v>
      </c>
      <c r="K52" t="s">
        <v>1089</v>
      </c>
      <c r="L52" t="s">
        <v>1090</v>
      </c>
      <c r="M52" t="s">
        <v>1091</v>
      </c>
      <c r="N52" t="s">
        <v>1092</v>
      </c>
      <c r="O52" t="s">
        <v>1093</v>
      </c>
      <c r="P52" t="s">
        <v>1094</v>
      </c>
      <c r="Q52" t="s">
        <v>1120</v>
      </c>
      <c r="R52" t="s">
        <v>1121</v>
      </c>
      <c r="S52" t="s">
        <v>954</v>
      </c>
      <c r="T52">
        <v>0</v>
      </c>
      <c r="U52" t="s">
        <v>954</v>
      </c>
      <c r="V52">
        <v>0</v>
      </c>
      <c r="W52" t="s">
        <v>954</v>
      </c>
      <c r="X52">
        <v>0</v>
      </c>
      <c r="Y52" t="s">
        <v>954</v>
      </c>
      <c r="Z52">
        <v>0</v>
      </c>
      <c r="AA52" t="s">
        <v>971</v>
      </c>
      <c r="AB52" t="s">
        <v>1097</v>
      </c>
      <c r="AC52" t="s">
        <v>954</v>
      </c>
      <c r="AD52">
        <v>0</v>
      </c>
      <c r="AE52" t="s">
        <v>1098</v>
      </c>
      <c r="AF52" t="s">
        <v>1099</v>
      </c>
      <c r="AG52">
        <v>0</v>
      </c>
      <c r="AH52" t="s">
        <v>1100</v>
      </c>
      <c r="AI52" t="s">
        <v>1101</v>
      </c>
      <c r="AJ52">
        <v>0</v>
      </c>
      <c r="AK52">
        <v>0</v>
      </c>
      <c r="AL52">
        <v>0</v>
      </c>
      <c r="AM52">
        <v>0</v>
      </c>
      <c r="AN52">
        <v>0</v>
      </c>
      <c r="AO52" t="s">
        <v>954</v>
      </c>
      <c r="AP52" t="s">
        <v>1102</v>
      </c>
      <c r="AQ52" t="s">
        <v>1102</v>
      </c>
      <c r="AR52" t="s">
        <v>1103</v>
      </c>
      <c r="AS52" t="s">
        <v>1119</v>
      </c>
    </row>
    <row r="53" spans="1:45" ht="17.25" customHeight="1">
      <c r="B53" s="356" t="b">
        <v>0</v>
      </c>
      <c r="C53" s="356" t="s">
        <v>99</v>
      </c>
      <c r="D53" s="357" t="str">
        <f t="shared" si="0"/>
        <v>Pile Work_Piling Work</v>
      </c>
      <c r="E53" s="356" t="str">
        <f t="shared" si="1"/>
        <v>M</v>
      </c>
      <c r="F53" s="358" t="str">
        <f t="shared" si="2"/>
        <v>A02AA014-00016 Pile Work Piling Work Reinforced Concrete Pile (Round Type) Augering without Casing     Including Pile Connection and Joint Welding Work  300 ≤ DIA &lt;350</v>
      </c>
      <c r="G53" s="343" t="str" cm="1">
        <f t="array" ref="G53:H53">_xlfn.TEXTSPLIT(I53,"-")</f>
        <v>A02AA014</v>
      </c>
      <c r="H53" s="343" t="str">
        <v>00016</v>
      </c>
      <c r="I53" t="s">
        <v>1122</v>
      </c>
      <c r="J53" t="s">
        <v>946</v>
      </c>
      <c r="K53" t="s">
        <v>1089</v>
      </c>
      <c r="L53" t="s">
        <v>1090</v>
      </c>
      <c r="M53" t="s">
        <v>1091</v>
      </c>
      <c r="N53" t="s">
        <v>1092</v>
      </c>
      <c r="O53" t="s">
        <v>1093</v>
      </c>
      <c r="P53" t="s">
        <v>1094</v>
      </c>
      <c r="Q53" t="s">
        <v>1120</v>
      </c>
      <c r="R53" t="s">
        <v>1121</v>
      </c>
      <c r="S53" t="s">
        <v>954</v>
      </c>
      <c r="T53">
        <v>0</v>
      </c>
      <c r="U53" t="s">
        <v>954</v>
      </c>
      <c r="V53">
        <v>0</v>
      </c>
      <c r="W53" t="s">
        <v>954</v>
      </c>
      <c r="X53">
        <v>0</v>
      </c>
      <c r="Y53" t="s">
        <v>954</v>
      </c>
      <c r="Z53">
        <v>0</v>
      </c>
      <c r="AA53" t="s">
        <v>971</v>
      </c>
      <c r="AB53" t="s">
        <v>1097</v>
      </c>
      <c r="AC53" t="s">
        <v>954</v>
      </c>
      <c r="AD53">
        <v>0</v>
      </c>
      <c r="AE53" t="s">
        <v>1105</v>
      </c>
      <c r="AF53" t="s">
        <v>1106</v>
      </c>
      <c r="AG53">
        <v>0</v>
      </c>
      <c r="AH53" t="s">
        <v>1100</v>
      </c>
      <c r="AI53" t="s">
        <v>1101</v>
      </c>
      <c r="AJ53">
        <v>0</v>
      </c>
      <c r="AK53">
        <v>0</v>
      </c>
      <c r="AL53">
        <v>0</v>
      </c>
      <c r="AM53">
        <v>0</v>
      </c>
      <c r="AN53">
        <v>0</v>
      </c>
      <c r="AO53" t="s">
        <v>954</v>
      </c>
      <c r="AP53" t="s">
        <v>1102</v>
      </c>
      <c r="AQ53" t="s">
        <v>1102</v>
      </c>
      <c r="AR53" t="s">
        <v>1103</v>
      </c>
      <c r="AS53" t="s">
        <v>1122</v>
      </c>
    </row>
    <row r="54" spans="1:45" ht="17.25" customHeight="1">
      <c r="B54" s="356" t="b">
        <v>0</v>
      </c>
      <c r="C54" s="356" t="s">
        <v>99</v>
      </c>
      <c r="D54" s="357" t="str">
        <f t="shared" si="0"/>
        <v>Pile Work_Piling Work</v>
      </c>
      <c r="E54" s="356" t="str">
        <f t="shared" si="1"/>
        <v>M</v>
      </c>
      <c r="F54" s="358" t="str">
        <f t="shared" si="2"/>
        <v>A02AA014-00017 Pile Work Piling Work Reinforced Concrete Pile (Round Type) Augering without Casing     Including Pile Connection and Joint Welding Work  350 ≤ DIA &lt;400</v>
      </c>
      <c r="G54" s="343" t="str" cm="1">
        <f t="array" ref="G54:H54">_xlfn.TEXTSPLIT(I54,"-")</f>
        <v>A02AA014</v>
      </c>
      <c r="H54" s="343" t="str">
        <v>00017</v>
      </c>
      <c r="I54" t="s">
        <v>1123</v>
      </c>
      <c r="J54" t="s">
        <v>946</v>
      </c>
      <c r="K54" t="s">
        <v>1089</v>
      </c>
      <c r="L54" t="s">
        <v>1090</v>
      </c>
      <c r="M54" t="s">
        <v>1091</v>
      </c>
      <c r="N54" t="s">
        <v>1092</v>
      </c>
      <c r="O54" t="s">
        <v>1093</v>
      </c>
      <c r="P54" t="s">
        <v>1094</v>
      </c>
      <c r="Q54" t="s">
        <v>1120</v>
      </c>
      <c r="R54" t="s">
        <v>1121</v>
      </c>
      <c r="S54" t="s">
        <v>954</v>
      </c>
      <c r="T54">
        <v>0</v>
      </c>
      <c r="U54" t="s">
        <v>954</v>
      </c>
      <c r="V54">
        <v>0</v>
      </c>
      <c r="W54" t="s">
        <v>954</v>
      </c>
      <c r="X54">
        <v>0</v>
      </c>
      <c r="Y54" t="s">
        <v>954</v>
      </c>
      <c r="Z54">
        <v>0</v>
      </c>
      <c r="AA54" t="s">
        <v>971</v>
      </c>
      <c r="AB54" t="s">
        <v>1097</v>
      </c>
      <c r="AC54" t="s">
        <v>954</v>
      </c>
      <c r="AD54">
        <v>0</v>
      </c>
      <c r="AE54" t="s">
        <v>1108</v>
      </c>
      <c r="AF54" t="s">
        <v>1109</v>
      </c>
      <c r="AG54">
        <v>0</v>
      </c>
      <c r="AH54" t="s">
        <v>1100</v>
      </c>
      <c r="AI54" t="s">
        <v>1101</v>
      </c>
      <c r="AJ54">
        <v>0</v>
      </c>
      <c r="AK54">
        <v>0</v>
      </c>
      <c r="AL54">
        <v>0</v>
      </c>
      <c r="AM54">
        <v>0</v>
      </c>
      <c r="AN54">
        <v>0</v>
      </c>
      <c r="AO54" t="s">
        <v>954</v>
      </c>
      <c r="AP54" t="s">
        <v>1102</v>
      </c>
      <c r="AQ54" t="s">
        <v>1102</v>
      </c>
      <c r="AR54" t="s">
        <v>1103</v>
      </c>
      <c r="AS54" t="s">
        <v>1123</v>
      </c>
    </row>
    <row r="55" spans="1:45" ht="17.25" customHeight="1">
      <c r="B55" s="356" t="b">
        <v>0</v>
      </c>
      <c r="C55" s="356" t="s">
        <v>99</v>
      </c>
      <c r="D55" s="357" t="str">
        <f t="shared" si="0"/>
        <v>Pile Work_Piling Work</v>
      </c>
      <c r="E55" s="356" t="str">
        <f t="shared" si="1"/>
        <v>M</v>
      </c>
      <c r="F55" s="358" t="str">
        <f t="shared" si="2"/>
        <v>A02AA014-00018 Pile Work Piling Work Reinforced Concrete Pile (Round Type) Augering without Casing     Including Pile Connection and Joint Welding Work  400 ≤ DIA &lt;450</v>
      </c>
      <c r="G55" s="343" t="str" cm="1">
        <f t="array" ref="G55:H55">_xlfn.TEXTSPLIT(I55,"-")</f>
        <v>A02AA014</v>
      </c>
      <c r="H55" s="343" t="str">
        <v>00018</v>
      </c>
      <c r="I55" t="s">
        <v>1124</v>
      </c>
      <c r="J55" t="s">
        <v>946</v>
      </c>
      <c r="K55" t="s">
        <v>1089</v>
      </c>
      <c r="L55" t="s">
        <v>1090</v>
      </c>
      <c r="M55" t="s">
        <v>1091</v>
      </c>
      <c r="N55" t="s">
        <v>1092</v>
      </c>
      <c r="O55" t="s">
        <v>1093</v>
      </c>
      <c r="P55" t="s">
        <v>1094</v>
      </c>
      <c r="Q55" t="s">
        <v>1120</v>
      </c>
      <c r="R55" t="s">
        <v>1121</v>
      </c>
      <c r="S55" t="s">
        <v>954</v>
      </c>
      <c r="T55">
        <v>0</v>
      </c>
      <c r="U55" t="s">
        <v>954</v>
      </c>
      <c r="V55">
        <v>0</v>
      </c>
      <c r="W55" t="s">
        <v>954</v>
      </c>
      <c r="X55">
        <v>0</v>
      </c>
      <c r="Y55" t="s">
        <v>954</v>
      </c>
      <c r="Z55">
        <v>0</v>
      </c>
      <c r="AA55" t="s">
        <v>971</v>
      </c>
      <c r="AB55" t="s">
        <v>1097</v>
      </c>
      <c r="AC55" t="s">
        <v>954</v>
      </c>
      <c r="AD55">
        <v>0</v>
      </c>
      <c r="AE55" t="s">
        <v>1111</v>
      </c>
      <c r="AF55" t="s">
        <v>1112</v>
      </c>
      <c r="AG55">
        <v>0</v>
      </c>
      <c r="AH55" t="s">
        <v>1100</v>
      </c>
      <c r="AI55" t="s">
        <v>1101</v>
      </c>
      <c r="AJ55">
        <v>0</v>
      </c>
      <c r="AK55">
        <v>0</v>
      </c>
      <c r="AL55">
        <v>0</v>
      </c>
      <c r="AM55">
        <v>0</v>
      </c>
      <c r="AN55">
        <v>0</v>
      </c>
      <c r="AO55" t="s">
        <v>954</v>
      </c>
      <c r="AP55" t="s">
        <v>1102</v>
      </c>
      <c r="AQ55" t="s">
        <v>1102</v>
      </c>
      <c r="AR55" t="s">
        <v>1103</v>
      </c>
      <c r="AS55" t="s">
        <v>1124</v>
      </c>
    </row>
    <row r="56" spans="1:45" ht="17.25" customHeight="1">
      <c r="B56" s="356" t="b">
        <v>0</v>
      </c>
      <c r="C56" s="356" t="s">
        <v>99</v>
      </c>
      <c r="D56" s="357" t="str">
        <f t="shared" si="0"/>
        <v>Pile Work_Piling Work</v>
      </c>
      <c r="E56" s="356" t="str">
        <f t="shared" si="1"/>
        <v>M</v>
      </c>
      <c r="F56" s="358" t="str">
        <f t="shared" si="2"/>
        <v>A02AA014-00019 Pile Work Piling Work Reinforced Concrete Pile (Round Type) Augering with Casing     Including Pile Connection and Joint Welding Work  250 ≤ DIA &lt;300</v>
      </c>
      <c r="G56" s="343" t="str" cm="1">
        <f t="array" ref="G56:H56">_xlfn.TEXTSPLIT(I56,"-")</f>
        <v>A02AA014</v>
      </c>
      <c r="H56" s="343" t="str">
        <v>00019</v>
      </c>
      <c r="I56" t="s">
        <v>1125</v>
      </c>
      <c r="J56" t="s">
        <v>946</v>
      </c>
      <c r="K56" t="s">
        <v>1089</v>
      </c>
      <c r="L56" t="s">
        <v>1090</v>
      </c>
      <c r="M56" t="s">
        <v>1091</v>
      </c>
      <c r="N56" t="s">
        <v>1092</v>
      </c>
      <c r="O56" t="s">
        <v>1093</v>
      </c>
      <c r="P56" t="s">
        <v>1094</v>
      </c>
      <c r="Q56" t="s">
        <v>1126</v>
      </c>
      <c r="R56" t="s">
        <v>1127</v>
      </c>
      <c r="S56" t="s">
        <v>954</v>
      </c>
      <c r="T56">
        <v>0</v>
      </c>
      <c r="U56" t="s">
        <v>954</v>
      </c>
      <c r="V56">
        <v>0</v>
      </c>
      <c r="W56" t="s">
        <v>954</v>
      </c>
      <c r="X56">
        <v>0</v>
      </c>
      <c r="Y56" t="s">
        <v>954</v>
      </c>
      <c r="Z56">
        <v>0</v>
      </c>
      <c r="AA56" t="s">
        <v>971</v>
      </c>
      <c r="AB56" t="s">
        <v>1097</v>
      </c>
      <c r="AC56" t="s">
        <v>954</v>
      </c>
      <c r="AD56">
        <v>0</v>
      </c>
      <c r="AE56" t="s">
        <v>1098</v>
      </c>
      <c r="AF56" t="s">
        <v>1099</v>
      </c>
      <c r="AG56">
        <v>0</v>
      </c>
      <c r="AH56" t="s">
        <v>1100</v>
      </c>
      <c r="AI56" t="s">
        <v>1101</v>
      </c>
      <c r="AJ56">
        <v>0</v>
      </c>
      <c r="AK56">
        <v>0</v>
      </c>
      <c r="AL56">
        <v>0</v>
      </c>
      <c r="AM56">
        <v>0</v>
      </c>
      <c r="AN56">
        <v>0</v>
      </c>
      <c r="AO56" t="s">
        <v>954</v>
      </c>
      <c r="AP56" t="s">
        <v>1102</v>
      </c>
      <c r="AQ56" t="s">
        <v>1102</v>
      </c>
      <c r="AR56" t="s">
        <v>1103</v>
      </c>
      <c r="AS56" t="s">
        <v>1125</v>
      </c>
    </row>
    <row r="57" spans="1:45" ht="17.25" customHeight="1">
      <c r="B57" s="356" t="b">
        <v>0</v>
      </c>
      <c r="C57" s="356" t="s">
        <v>99</v>
      </c>
      <c r="D57" s="357" t="str">
        <f t="shared" si="0"/>
        <v>Pile Work_Piling Work</v>
      </c>
      <c r="E57" s="356" t="str">
        <f t="shared" si="1"/>
        <v>M</v>
      </c>
      <c r="F57" s="358" t="str">
        <f t="shared" si="2"/>
        <v>A02AA014-00020 Pile Work Piling Work Reinforced Concrete Pile (Round Type) Augering with Casing     Including Pile Connection and Joint Welding Work  300 ≤ DIA &lt;350</v>
      </c>
      <c r="G57" s="343" t="str" cm="1">
        <f t="array" ref="G57:H57">_xlfn.TEXTSPLIT(I57,"-")</f>
        <v>A02AA014</v>
      </c>
      <c r="H57" s="343" t="str">
        <v>00020</v>
      </c>
      <c r="I57" t="s">
        <v>1128</v>
      </c>
      <c r="J57" t="s">
        <v>946</v>
      </c>
      <c r="K57" t="s">
        <v>1089</v>
      </c>
      <c r="L57" t="s">
        <v>1090</v>
      </c>
      <c r="M57" t="s">
        <v>1091</v>
      </c>
      <c r="N57" t="s">
        <v>1092</v>
      </c>
      <c r="O57" t="s">
        <v>1093</v>
      </c>
      <c r="P57" t="s">
        <v>1094</v>
      </c>
      <c r="Q57" t="s">
        <v>1126</v>
      </c>
      <c r="R57" t="s">
        <v>1127</v>
      </c>
      <c r="S57" t="s">
        <v>954</v>
      </c>
      <c r="T57">
        <v>0</v>
      </c>
      <c r="U57" t="s">
        <v>954</v>
      </c>
      <c r="V57">
        <v>0</v>
      </c>
      <c r="W57" t="s">
        <v>954</v>
      </c>
      <c r="X57">
        <v>0</v>
      </c>
      <c r="Y57" t="s">
        <v>954</v>
      </c>
      <c r="Z57">
        <v>0</v>
      </c>
      <c r="AA57" t="s">
        <v>971</v>
      </c>
      <c r="AB57" t="s">
        <v>1097</v>
      </c>
      <c r="AC57" t="s">
        <v>954</v>
      </c>
      <c r="AD57">
        <v>0</v>
      </c>
      <c r="AE57" t="s">
        <v>1105</v>
      </c>
      <c r="AF57" t="s">
        <v>1106</v>
      </c>
      <c r="AG57">
        <v>0</v>
      </c>
      <c r="AH57" t="s">
        <v>1100</v>
      </c>
      <c r="AI57" t="s">
        <v>1101</v>
      </c>
      <c r="AJ57">
        <v>0</v>
      </c>
      <c r="AK57">
        <v>0</v>
      </c>
      <c r="AL57">
        <v>0</v>
      </c>
      <c r="AM57">
        <v>0</v>
      </c>
      <c r="AN57">
        <v>0</v>
      </c>
      <c r="AO57" t="s">
        <v>954</v>
      </c>
      <c r="AP57" t="s">
        <v>1102</v>
      </c>
      <c r="AQ57" t="s">
        <v>1102</v>
      </c>
      <c r="AR57" t="s">
        <v>1103</v>
      </c>
      <c r="AS57" t="s">
        <v>1128</v>
      </c>
    </row>
    <row r="58" spans="1:45" ht="17.25" customHeight="1">
      <c r="B58" s="356" t="b">
        <v>0</v>
      </c>
      <c r="C58" s="356" t="s">
        <v>99</v>
      </c>
      <c r="D58" s="357" t="str">
        <f t="shared" si="0"/>
        <v>Pile Work_Piling Work</v>
      </c>
      <c r="E58" s="356" t="str">
        <f t="shared" si="1"/>
        <v>M</v>
      </c>
      <c r="F58" s="358" t="str">
        <f t="shared" si="2"/>
        <v>A02AA014-00021 Pile Work Piling Work Reinforced Concrete Pile (Round Type) Augering with Casing     Including Pile Connection and Joint Welding Work  350 ≤ DIA &lt;400</v>
      </c>
      <c r="G58" s="343" t="str" cm="1">
        <f t="array" ref="G58:H58">_xlfn.TEXTSPLIT(I58,"-")</f>
        <v>A02AA014</v>
      </c>
      <c r="H58" s="343" t="str">
        <v>00021</v>
      </c>
      <c r="I58" t="s">
        <v>1129</v>
      </c>
      <c r="J58" t="s">
        <v>946</v>
      </c>
      <c r="K58" t="s">
        <v>1089</v>
      </c>
      <c r="L58" t="s">
        <v>1090</v>
      </c>
      <c r="M58" t="s">
        <v>1091</v>
      </c>
      <c r="N58" t="s">
        <v>1092</v>
      </c>
      <c r="O58" t="s">
        <v>1093</v>
      </c>
      <c r="P58" t="s">
        <v>1094</v>
      </c>
      <c r="Q58" t="s">
        <v>1126</v>
      </c>
      <c r="R58" t="s">
        <v>1127</v>
      </c>
      <c r="S58" t="s">
        <v>954</v>
      </c>
      <c r="T58">
        <v>0</v>
      </c>
      <c r="U58" t="s">
        <v>954</v>
      </c>
      <c r="V58">
        <v>0</v>
      </c>
      <c r="W58" t="s">
        <v>954</v>
      </c>
      <c r="X58">
        <v>0</v>
      </c>
      <c r="Y58" t="s">
        <v>954</v>
      </c>
      <c r="Z58">
        <v>0</v>
      </c>
      <c r="AA58" t="s">
        <v>971</v>
      </c>
      <c r="AB58" t="s">
        <v>1097</v>
      </c>
      <c r="AC58" t="s">
        <v>954</v>
      </c>
      <c r="AD58">
        <v>0</v>
      </c>
      <c r="AE58" t="s">
        <v>1108</v>
      </c>
      <c r="AF58" t="s">
        <v>1109</v>
      </c>
      <c r="AG58">
        <v>0</v>
      </c>
      <c r="AH58" t="s">
        <v>1100</v>
      </c>
      <c r="AI58" t="s">
        <v>1101</v>
      </c>
      <c r="AJ58">
        <v>0</v>
      </c>
      <c r="AK58">
        <v>0</v>
      </c>
      <c r="AL58">
        <v>0</v>
      </c>
      <c r="AM58">
        <v>0</v>
      </c>
      <c r="AN58">
        <v>0</v>
      </c>
      <c r="AO58" t="s">
        <v>954</v>
      </c>
      <c r="AP58" t="s">
        <v>1102</v>
      </c>
      <c r="AQ58" t="s">
        <v>1102</v>
      </c>
      <c r="AR58" t="s">
        <v>1103</v>
      </c>
      <c r="AS58" t="s">
        <v>1129</v>
      </c>
    </row>
    <row r="59" spans="1:45" ht="17.25" customHeight="1">
      <c r="B59" s="356" t="b">
        <v>0</v>
      </c>
      <c r="C59" s="356" t="s">
        <v>99</v>
      </c>
      <c r="D59" s="357" t="str">
        <f t="shared" si="0"/>
        <v>Pile Work_Piling Work</v>
      </c>
      <c r="E59" s="356" t="str">
        <f t="shared" si="1"/>
        <v>M</v>
      </c>
      <c r="F59" s="358" t="str">
        <f t="shared" si="2"/>
        <v>A02AA014-00022 Pile Work Piling Work Reinforced Concrete Pile (Round Type) Augering with Casing     Including Pile Connection and Joint Welding Work  400 ≤ DIA &lt;450</v>
      </c>
      <c r="G59" s="343" t="str" cm="1">
        <f t="array" ref="G59:H59">_xlfn.TEXTSPLIT(I59,"-")</f>
        <v>A02AA014</v>
      </c>
      <c r="H59" s="343" t="str">
        <v>00022</v>
      </c>
      <c r="I59" t="s">
        <v>1130</v>
      </c>
      <c r="J59" t="s">
        <v>946</v>
      </c>
      <c r="K59" t="s">
        <v>1089</v>
      </c>
      <c r="L59" t="s">
        <v>1090</v>
      </c>
      <c r="M59" t="s">
        <v>1091</v>
      </c>
      <c r="N59" t="s">
        <v>1092</v>
      </c>
      <c r="O59" t="s">
        <v>1093</v>
      </c>
      <c r="P59" t="s">
        <v>1094</v>
      </c>
      <c r="Q59" t="s">
        <v>1126</v>
      </c>
      <c r="R59" t="s">
        <v>1127</v>
      </c>
      <c r="S59" t="s">
        <v>954</v>
      </c>
      <c r="T59">
        <v>0</v>
      </c>
      <c r="U59" t="s">
        <v>954</v>
      </c>
      <c r="V59">
        <v>0</v>
      </c>
      <c r="W59" t="s">
        <v>954</v>
      </c>
      <c r="X59">
        <v>0</v>
      </c>
      <c r="Y59" t="s">
        <v>954</v>
      </c>
      <c r="Z59">
        <v>0</v>
      </c>
      <c r="AA59" t="s">
        <v>971</v>
      </c>
      <c r="AB59" t="s">
        <v>1097</v>
      </c>
      <c r="AC59" t="s">
        <v>954</v>
      </c>
      <c r="AD59">
        <v>0</v>
      </c>
      <c r="AE59" t="s">
        <v>1111</v>
      </c>
      <c r="AF59" t="s">
        <v>1112</v>
      </c>
      <c r="AG59">
        <v>0</v>
      </c>
      <c r="AH59" t="s">
        <v>1100</v>
      </c>
      <c r="AI59" t="s">
        <v>1101</v>
      </c>
      <c r="AJ59">
        <v>0</v>
      </c>
      <c r="AK59">
        <v>0</v>
      </c>
      <c r="AL59">
        <v>0</v>
      </c>
      <c r="AM59">
        <v>0</v>
      </c>
      <c r="AN59">
        <v>0</v>
      </c>
      <c r="AO59" t="s">
        <v>954</v>
      </c>
      <c r="AP59" t="s">
        <v>1102</v>
      </c>
      <c r="AQ59" t="s">
        <v>1102</v>
      </c>
      <c r="AR59" t="s">
        <v>1103</v>
      </c>
      <c r="AS59" t="s">
        <v>1130</v>
      </c>
    </row>
    <row r="60" spans="1:45" ht="17.25" customHeight="1">
      <c r="B60" s="356" t="b">
        <v>0</v>
      </c>
      <c r="C60" s="356" t="s">
        <v>99</v>
      </c>
      <c r="D60" s="357" t="str">
        <f t="shared" si="0"/>
        <v>Pile Work_Piling Work</v>
      </c>
      <c r="E60" s="356" t="str">
        <f t="shared" si="1"/>
        <v>M</v>
      </c>
      <c r="F60" s="358" t="str">
        <f t="shared" si="2"/>
        <v>A02AA014-00023 Pile Work Piling Work Reinforced Concrete Pile (Round Type) Percussion Rotary Drilling with Casing     Including Pile Connection and Joint Welding Work  250 ≤ DIA &lt;300</v>
      </c>
      <c r="G60" s="343" t="str" cm="1">
        <f t="array" ref="G60:H60">_xlfn.TEXTSPLIT(I60,"-")</f>
        <v>A02AA014</v>
      </c>
      <c r="H60" s="343" t="str">
        <v>00023</v>
      </c>
      <c r="I60" t="s">
        <v>1131</v>
      </c>
      <c r="J60" t="s">
        <v>946</v>
      </c>
      <c r="K60" t="s">
        <v>1089</v>
      </c>
      <c r="L60" t="s">
        <v>1090</v>
      </c>
      <c r="M60" t="s">
        <v>1091</v>
      </c>
      <c r="N60" t="s">
        <v>1092</v>
      </c>
      <c r="O60" t="s">
        <v>1093</v>
      </c>
      <c r="P60" t="s">
        <v>1094</v>
      </c>
      <c r="Q60" t="s">
        <v>1132</v>
      </c>
      <c r="R60" t="s">
        <v>1133</v>
      </c>
      <c r="S60" t="s">
        <v>954</v>
      </c>
      <c r="T60">
        <v>0</v>
      </c>
      <c r="U60" t="s">
        <v>954</v>
      </c>
      <c r="V60">
        <v>0</v>
      </c>
      <c r="W60" t="s">
        <v>954</v>
      </c>
      <c r="X60">
        <v>0</v>
      </c>
      <c r="Y60" t="s">
        <v>954</v>
      </c>
      <c r="Z60">
        <v>0</v>
      </c>
      <c r="AA60" t="s">
        <v>971</v>
      </c>
      <c r="AB60" t="s">
        <v>1097</v>
      </c>
      <c r="AC60" t="s">
        <v>954</v>
      </c>
      <c r="AD60">
        <v>0</v>
      </c>
      <c r="AE60" t="s">
        <v>1098</v>
      </c>
      <c r="AF60" t="s">
        <v>1099</v>
      </c>
      <c r="AG60">
        <v>0</v>
      </c>
      <c r="AH60" t="s">
        <v>1100</v>
      </c>
      <c r="AI60" t="s">
        <v>1101</v>
      </c>
      <c r="AJ60">
        <v>0</v>
      </c>
      <c r="AK60">
        <v>0</v>
      </c>
      <c r="AL60">
        <v>0</v>
      </c>
      <c r="AM60">
        <v>0</v>
      </c>
      <c r="AN60">
        <v>0</v>
      </c>
      <c r="AO60" t="s">
        <v>954</v>
      </c>
      <c r="AP60" t="s">
        <v>1102</v>
      </c>
      <c r="AQ60" t="s">
        <v>1102</v>
      </c>
      <c r="AR60" t="s">
        <v>1103</v>
      </c>
      <c r="AS60" t="s">
        <v>1131</v>
      </c>
    </row>
    <row r="61" spans="1:45" ht="17.25" customHeight="1">
      <c r="B61" s="356" t="b">
        <v>0</v>
      </c>
      <c r="C61" s="356" t="s">
        <v>99</v>
      </c>
      <c r="D61" s="357" t="str">
        <f t="shared" si="0"/>
        <v>Pile Work_Piling Work</v>
      </c>
      <c r="E61" s="356" t="str">
        <f t="shared" si="1"/>
        <v>M</v>
      </c>
      <c r="F61" s="358" t="str">
        <f t="shared" si="2"/>
        <v>A02AA014-00024 Pile Work Piling Work Reinforced Concrete Pile (Round Type) Percussion Rotary Drilling with Casing     Including Pile Connection and Joint Welding Work  300 ≤ DIA &lt;350</v>
      </c>
      <c r="G61" s="343" t="str" cm="1">
        <f t="array" ref="G61:H61">_xlfn.TEXTSPLIT(I61,"-")</f>
        <v>A02AA014</v>
      </c>
      <c r="H61" s="343" t="str">
        <v>00024</v>
      </c>
      <c r="I61" t="s">
        <v>1134</v>
      </c>
      <c r="J61" t="s">
        <v>946</v>
      </c>
      <c r="K61" t="s">
        <v>1089</v>
      </c>
      <c r="L61" t="s">
        <v>1090</v>
      </c>
      <c r="M61" t="s">
        <v>1091</v>
      </c>
      <c r="N61" t="s">
        <v>1092</v>
      </c>
      <c r="O61" t="s">
        <v>1093</v>
      </c>
      <c r="P61" t="s">
        <v>1094</v>
      </c>
      <c r="Q61" t="s">
        <v>1132</v>
      </c>
      <c r="R61" t="s">
        <v>1133</v>
      </c>
      <c r="S61" t="s">
        <v>954</v>
      </c>
      <c r="T61">
        <v>0</v>
      </c>
      <c r="U61" t="s">
        <v>954</v>
      </c>
      <c r="V61">
        <v>0</v>
      </c>
      <c r="W61" t="s">
        <v>954</v>
      </c>
      <c r="X61">
        <v>0</v>
      </c>
      <c r="Y61" t="s">
        <v>954</v>
      </c>
      <c r="Z61">
        <v>0</v>
      </c>
      <c r="AA61" t="s">
        <v>971</v>
      </c>
      <c r="AB61" t="s">
        <v>1097</v>
      </c>
      <c r="AC61" t="s">
        <v>954</v>
      </c>
      <c r="AD61">
        <v>0</v>
      </c>
      <c r="AE61" t="s">
        <v>1105</v>
      </c>
      <c r="AF61" t="s">
        <v>1106</v>
      </c>
      <c r="AG61">
        <v>0</v>
      </c>
      <c r="AH61" t="s">
        <v>1100</v>
      </c>
      <c r="AI61" t="s">
        <v>1101</v>
      </c>
      <c r="AJ61">
        <v>0</v>
      </c>
      <c r="AK61">
        <v>0</v>
      </c>
      <c r="AL61">
        <v>0</v>
      </c>
      <c r="AM61">
        <v>0</v>
      </c>
      <c r="AN61">
        <v>0</v>
      </c>
      <c r="AO61" t="s">
        <v>954</v>
      </c>
      <c r="AP61" t="s">
        <v>1102</v>
      </c>
      <c r="AQ61" t="s">
        <v>1102</v>
      </c>
      <c r="AR61" t="s">
        <v>1103</v>
      </c>
      <c r="AS61" t="s">
        <v>1134</v>
      </c>
    </row>
    <row r="62" spans="1:45" ht="17.25" customHeight="1">
      <c r="B62" s="356" t="b">
        <v>0</v>
      </c>
      <c r="C62" s="356" t="s">
        <v>99</v>
      </c>
      <c r="D62" s="357" t="str">
        <f t="shared" si="0"/>
        <v>Pile Work_Piling Work</v>
      </c>
      <c r="E62" s="356" t="str">
        <f t="shared" si="1"/>
        <v>M</v>
      </c>
      <c r="F62" s="358" t="str">
        <f t="shared" si="2"/>
        <v>A02AA014-00025 Pile Work Piling Work Reinforced Concrete Pile (Round Type) Percussion Rotary Drilling with Casing     Including Pile Connection and Joint Welding Work  350 ≤ DIA &lt;400</v>
      </c>
      <c r="G62" s="343" t="str" cm="1">
        <f t="array" ref="G62:H62">_xlfn.TEXTSPLIT(I62,"-")</f>
        <v>A02AA014</v>
      </c>
      <c r="H62" s="343" t="str">
        <v>00025</v>
      </c>
      <c r="I62" t="s">
        <v>1135</v>
      </c>
      <c r="J62" t="s">
        <v>946</v>
      </c>
      <c r="K62" t="s">
        <v>1089</v>
      </c>
      <c r="L62" t="s">
        <v>1090</v>
      </c>
      <c r="M62" t="s">
        <v>1091</v>
      </c>
      <c r="N62" t="s">
        <v>1092</v>
      </c>
      <c r="O62" t="s">
        <v>1093</v>
      </c>
      <c r="P62" t="s">
        <v>1094</v>
      </c>
      <c r="Q62" t="s">
        <v>1132</v>
      </c>
      <c r="R62" t="s">
        <v>1133</v>
      </c>
      <c r="S62" t="s">
        <v>954</v>
      </c>
      <c r="T62">
        <v>0</v>
      </c>
      <c r="U62" t="s">
        <v>954</v>
      </c>
      <c r="V62">
        <v>0</v>
      </c>
      <c r="W62" t="s">
        <v>954</v>
      </c>
      <c r="X62">
        <v>0</v>
      </c>
      <c r="Y62" t="s">
        <v>954</v>
      </c>
      <c r="Z62">
        <v>0</v>
      </c>
      <c r="AA62" t="s">
        <v>971</v>
      </c>
      <c r="AB62" t="s">
        <v>1097</v>
      </c>
      <c r="AC62" t="s">
        <v>954</v>
      </c>
      <c r="AD62">
        <v>0</v>
      </c>
      <c r="AE62" t="s">
        <v>1108</v>
      </c>
      <c r="AF62" t="s">
        <v>1109</v>
      </c>
      <c r="AG62">
        <v>0</v>
      </c>
      <c r="AH62" t="s">
        <v>1100</v>
      </c>
      <c r="AI62" t="s">
        <v>1101</v>
      </c>
      <c r="AJ62">
        <v>0</v>
      </c>
      <c r="AK62">
        <v>0</v>
      </c>
      <c r="AL62">
        <v>0</v>
      </c>
      <c r="AM62">
        <v>0</v>
      </c>
      <c r="AN62">
        <v>0</v>
      </c>
      <c r="AO62" t="s">
        <v>954</v>
      </c>
      <c r="AP62" t="s">
        <v>1102</v>
      </c>
      <c r="AQ62" t="s">
        <v>1102</v>
      </c>
      <c r="AR62" t="s">
        <v>1103</v>
      </c>
      <c r="AS62" t="s">
        <v>1135</v>
      </c>
    </row>
    <row r="63" spans="1:45" s="361" customFormat="1" ht="17.25" customHeight="1">
      <c r="A63" s="341"/>
      <c r="B63" s="356" t="b">
        <v>0</v>
      </c>
      <c r="C63" s="356" t="s">
        <v>99</v>
      </c>
      <c r="D63" s="357" t="str">
        <f t="shared" si="0"/>
        <v>Pile Work_Piling Work</v>
      </c>
      <c r="E63" s="356" t="str">
        <f t="shared" si="1"/>
        <v>M</v>
      </c>
      <c r="F63" s="358" t="str">
        <f t="shared" si="2"/>
        <v>A02AA014-00026 Pile Work Piling Work Reinforced Concrete Pile (Round Type) Percussion Rotary Drilling with Casing     Including Pile Connection and Joint Welding Work  400 ≤ DIA &lt;450</v>
      </c>
      <c r="G63" s="343" t="str" cm="1">
        <f t="array" ref="G63:H63">_xlfn.TEXTSPLIT(I63,"-")</f>
        <v>A02AA014</v>
      </c>
      <c r="H63" s="343" t="str">
        <v>00026</v>
      </c>
      <c r="I63" t="s">
        <v>1136</v>
      </c>
      <c r="J63" t="s">
        <v>946</v>
      </c>
      <c r="K63" t="s">
        <v>1089</v>
      </c>
      <c r="L63" t="s">
        <v>1090</v>
      </c>
      <c r="M63" t="s">
        <v>1091</v>
      </c>
      <c r="N63" t="s">
        <v>1092</v>
      </c>
      <c r="O63" t="s">
        <v>1093</v>
      </c>
      <c r="P63" t="s">
        <v>1094</v>
      </c>
      <c r="Q63" t="s">
        <v>1132</v>
      </c>
      <c r="R63" t="s">
        <v>1133</v>
      </c>
      <c r="S63" t="s">
        <v>954</v>
      </c>
      <c r="T63">
        <v>0</v>
      </c>
      <c r="U63" t="s">
        <v>954</v>
      </c>
      <c r="V63">
        <v>0</v>
      </c>
      <c r="W63" t="s">
        <v>954</v>
      </c>
      <c r="X63">
        <v>0</v>
      </c>
      <c r="Y63" t="s">
        <v>954</v>
      </c>
      <c r="Z63">
        <v>0</v>
      </c>
      <c r="AA63" t="s">
        <v>971</v>
      </c>
      <c r="AB63" t="s">
        <v>1097</v>
      </c>
      <c r="AC63" t="s">
        <v>954</v>
      </c>
      <c r="AD63">
        <v>0</v>
      </c>
      <c r="AE63" t="s">
        <v>1111</v>
      </c>
      <c r="AF63" t="s">
        <v>1112</v>
      </c>
      <c r="AG63">
        <v>0</v>
      </c>
      <c r="AH63" t="s">
        <v>1100</v>
      </c>
      <c r="AI63" t="s">
        <v>1101</v>
      </c>
      <c r="AJ63">
        <v>0</v>
      </c>
      <c r="AK63">
        <v>0</v>
      </c>
      <c r="AL63">
        <v>0</v>
      </c>
      <c r="AM63">
        <v>0</v>
      </c>
      <c r="AN63">
        <v>0</v>
      </c>
      <c r="AO63" t="s">
        <v>954</v>
      </c>
      <c r="AP63" t="s">
        <v>1102</v>
      </c>
      <c r="AQ63" t="s">
        <v>1102</v>
      </c>
      <c r="AR63" t="s">
        <v>1103</v>
      </c>
      <c r="AS63" t="s">
        <v>1136</v>
      </c>
    </row>
    <row r="64" spans="1:45" s="361" customFormat="1" ht="17.25" customHeight="1">
      <c r="A64" s="341"/>
      <c r="B64" s="356" t="b">
        <v>0</v>
      </c>
      <c r="C64" s="356" t="s">
        <v>99</v>
      </c>
      <c r="D64" s="357" t="str">
        <f t="shared" si="0"/>
        <v>Pile Work_Piling Work</v>
      </c>
      <c r="E64" s="356" t="str">
        <f t="shared" si="1"/>
        <v>M</v>
      </c>
      <c r="F64" s="358" t="str">
        <f t="shared" si="2"/>
        <v>A02AA015-00004 Pile Work Piling Work Reinforced Concrete Pile (Square Type) Direct Driving     Including Pile Connection and Joint Welding Work  SIZE &lt;200</v>
      </c>
      <c r="G64" s="343" t="str" cm="1">
        <f t="array" ref="G64:H64">_xlfn.TEXTSPLIT(I64,"-")</f>
        <v>A02AA015</v>
      </c>
      <c r="H64" s="343" t="str">
        <v>00004</v>
      </c>
      <c r="I64" t="s">
        <v>1137</v>
      </c>
      <c r="J64" t="s">
        <v>946</v>
      </c>
      <c r="K64" t="s">
        <v>1089</v>
      </c>
      <c r="L64" t="s">
        <v>1090</v>
      </c>
      <c r="M64" t="s">
        <v>1091</v>
      </c>
      <c r="N64" t="s">
        <v>1092</v>
      </c>
      <c r="O64" t="s">
        <v>1138</v>
      </c>
      <c r="P64" t="s">
        <v>1139</v>
      </c>
      <c r="Q64" t="s">
        <v>1095</v>
      </c>
      <c r="R64" t="s">
        <v>1096</v>
      </c>
      <c r="S64" t="s">
        <v>954</v>
      </c>
      <c r="T64">
        <v>0</v>
      </c>
      <c r="U64" t="s">
        <v>954</v>
      </c>
      <c r="V64">
        <v>0</v>
      </c>
      <c r="W64" t="s">
        <v>954</v>
      </c>
      <c r="X64">
        <v>0</v>
      </c>
      <c r="Y64" t="s">
        <v>954</v>
      </c>
      <c r="Z64">
        <v>0</v>
      </c>
      <c r="AA64" t="s">
        <v>971</v>
      </c>
      <c r="AB64" t="s">
        <v>1097</v>
      </c>
      <c r="AC64" t="s">
        <v>954</v>
      </c>
      <c r="AD64">
        <v>0</v>
      </c>
      <c r="AE64" t="s">
        <v>1140</v>
      </c>
      <c r="AF64" t="s">
        <v>1141</v>
      </c>
      <c r="AG64">
        <v>0</v>
      </c>
      <c r="AH64" t="s">
        <v>1142</v>
      </c>
      <c r="AI64" t="s">
        <v>1101</v>
      </c>
      <c r="AJ64">
        <v>0</v>
      </c>
      <c r="AK64">
        <v>0</v>
      </c>
      <c r="AL64">
        <v>0</v>
      </c>
      <c r="AM64">
        <v>0</v>
      </c>
      <c r="AN64">
        <v>0</v>
      </c>
      <c r="AO64" t="s">
        <v>954</v>
      </c>
      <c r="AP64" t="s">
        <v>1102</v>
      </c>
      <c r="AQ64" t="s">
        <v>1102</v>
      </c>
      <c r="AR64" t="s">
        <v>1143</v>
      </c>
      <c r="AS64" t="s">
        <v>1137</v>
      </c>
    </row>
    <row r="65" spans="1:45" s="361" customFormat="1" ht="17.25" customHeight="1">
      <c r="A65" s="341"/>
      <c r="B65" s="356" t="b">
        <v>0</v>
      </c>
      <c r="C65" s="356" t="s">
        <v>99</v>
      </c>
      <c r="D65" s="357" t="str">
        <f t="shared" si="0"/>
        <v>Pile Work_Piling Work</v>
      </c>
      <c r="E65" s="356" t="str">
        <f t="shared" si="1"/>
        <v>M</v>
      </c>
      <c r="F65" s="358" t="str">
        <f t="shared" si="2"/>
        <v>A02AA015-00005 Pile Work Piling Work Reinforced Concrete Pile (Square Type) Direct Driving     Including Pile Connection and Joint Welding Work  200 ≤ SIZE &lt;250</v>
      </c>
      <c r="G65" s="343" t="str" cm="1">
        <f t="array" ref="G65:H65">_xlfn.TEXTSPLIT(I65,"-")</f>
        <v>A02AA015</v>
      </c>
      <c r="H65" s="343" t="str">
        <v>00005</v>
      </c>
      <c r="I65" t="s">
        <v>1144</v>
      </c>
      <c r="J65" t="s">
        <v>946</v>
      </c>
      <c r="K65" t="s">
        <v>1089</v>
      </c>
      <c r="L65" t="s">
        <v>1090</v>
      </c>
      <c r="M65" t="s">
        <v>1091</v>
      </c>
      <c r="N65" t="s">
        <v>1092</v>
      </c>
      <c r="O65" t="s">
        <v>1138</v>
      </c>
      <c r="P65" t="s">
        <v>1139</v>
      </c>
      <c r="Q65" t="s">
        <v>1095</v>
      </c>
      <c r="R65" t="s">
        <v>1096</v>
      </c>
      <c r="S65" t="s">
        <v>954</v>
      </c>
      <c r="T65">
        <v>0</v>
      </c>
      <c r="U65" t="s">
        <v>954</v>
      </c>
      <c r="V65">
        <v>0</v>
      </c>
      <c r="W65" t="s">
        <v>954</v>
      </c>
      <c r="X65">
        <v>0</v>
      </c>
      <c r="Y65" t="s">
        <v>954</v>
      </c>
      <c r="Z65">
        <v>0</v>
      </c>
      <c r="AA65" t="s">
        <v>971</v>
      </c>
      <c r="AB65" t="s">
        <v>1097</v>
      </c>
      <c r="AC65" t="s">
        <v>954</v>
      </c>
      <c r="AD65">
        <v>0</v>
      </c>
      <c r="AE65" t="s">
        <v>1145</v>
      </c>
      <c r="AF65" t="s">
        <v>1146</v>
      </c>
      <c r="AG65">
        <v>0</v>
      </c>
      <c r="AH65" t="s">
        <v>1142</v>
      </c>
      <c r="AI65" t="s">
        <v>1101</v>
      </c>
      <c r="AJ65">
        <v>0</v>
      </c>
      <c r="AK65">
        <v>0</v>
      </c>
      <c r="AL65">
        <v>0</v>
      </c>
      <c r="AM65">
        <v>0</v>
      </c>
      <c r="AN65">
        <v>0</v>
      </c>
      <c r="AO65" t="s">
        <v>954</v>
      </c>
      <c r="AP65" t="s">
        <v>1102</v>
      </c>
      <c r="AQ65" t="s">
        <v>1102</v>
      </c>
      <c r="AR65" t="s">
        <v>1143</v>
      </c>
      <c r="AS65" t="s">
        <v>1144</v>
      </c>
    </row>
    <row r="66" spans="1:45" s="361" customFormat="1" ht="17.25" customHeight="1">
      <c r="A66" s="341"/>
      <c r="B66" s="356" t="b">
        <v>0</v>
      </c>
      <c r="C66" s="356" t="s">
        <v>99</v>
      </c>
      <c r="D66" s="357" t="str">
        <f t="shared" si="0"/>
        <v>Pile Work_Piling Work</v>
      </c>
      <c r="E66" s="356" t="str">
        <f t="shared" si="1"/>
        <v>M</v>
      </c>
      <c r="F66" s="358" t="str">
        <f t="shared" si="2"/>
        <v>A02AA015-00006 Pile Work Piling Work Reinforced Concrete Pile (Square Type) Direct Driving     Including Pile Connection and Joint Welding Work  250 ≤ SIZE &lt;300</v>
      </c>
      <c r="G66" s="343" t="str" cm="1">
        <f t="array" ref="G66:H66">_xlfn.TEXTSPLIT(I66,"-")</f>
        <v>A02AA015</v>
      </c>
      <c r="H66" s="343" t="str">
        <v>00006</v>
      </c>
      <c r="I66" t="s">
        <v>1147</v>
      </c>
      <c r="J66" t="s">
        <v>946</v>
      </c>
      <c r="K66" t="s">
        <v>1089</v>
      </c>
      <c r="L66" t="s">
        <v>1090</v>
      </c>
      <c r="M66" t="s">
        <v>1091</v>
      </c>
      <c r="N66" t="s">
        <v>1092</v>
      </c>
      <c r="O66" t="s">
        <v>1138</v>
      </c>
      <c r="P66" t="s">
        <v>1139</v>
      </c>
      <c r="Q66" t="s">
        <v>1095</v>
      </c>
      <c r="R66" t="s">
        <v>1096</v>
      </c>
      <c r="S66" t="s">
        <v>954</v>
      </c>
      <c r="T66">
        <v>0</v>
      </c>
      <c r="U66" t="s">
        <v>954</v>
      </c>
      <c r="V66">
        <v>0</v>
      </c>
      <c r="W66" t="s">
        <v>954</v>
      </c>
      <c r="X66">
        <v>0</v>
      </c>
      <c r="Y66" t="s">
        <v>954</v>
      </c>
      <c r="Z66">
        <v>0</v>
      </c>
      <c r="AA66" t="s">
        <v>971</v>
      </c>
      <c r="AB66" t="s">
        <v>1097</v>
      </c>
      <c r="AC66" t="s">
        <v>954</v>
      </c>
      <c r="AD66">
        <v>0</v>
      </c>
      <c r="AE66" t="s">
        <v>1148</v>
      </c>
      <c r="AF66" t="s">
        <v>1149</v>
      </c>
      <c r="AG66">
        <v>0</v>
      </c>
      <c r="AH66" t="s">
        <v>1142</v>
      </c>
      <c r="AI66" t="s">
        <v>1101</v>
      </c>
      <c r="AJ66">
        <v>0</v>
      </c>
      <c r="AK66">
        <v>0</v>
      </c>
      <c r="AL66">
        <v>0</v>
      </c>
      <c r="AM66">
        <v>0</v>
      </c>
      <c r="AN66">
        <v>0</v>
      </c>
      <c r="AO66" t="s">
        <v>954</v>
      </c>
      <c r="AP66" t="s">
        <v>1102</v>
      </c>
      <c r="AQ66" t="s">
        <v>1102</v>
      </c>
      <c r="AR66" t="s">
        <v>1143</v>
      </c>
      <c r="AS66" t="s">
        <v>1147</v>
      </c>
    </row>
    <row r="67" spans="1:45" s="361" customFormat="1" ht="17.25" customHeight="1">
      <c r="A67" s="341"/>
      <c r="B67" s="356" t="b">
        <v>0</v>
      </c>
      <c r="C67" s="356" t="s">
        <v>99</v>
      </c>
      <c r="D67" s="357" t="str">
        <f t="shared" si="0"/>
        <v>Pile Work_Piling Work</v>
      </c>
      <c r="E67" s="356" t="str">
        <f t="shared" si="1"/>
        <v>M</v>
      </c>
      <c r="F67" s="358" t="str">
        <f t="shared" si="2"/>
        <v>A02AA015-00007 Pile Work Piling Work Reinforced Concrete Pile (Square Type) Direct Driving     Including Pile Connection and Joint Welding Work  300 ≤ SIZE &lt;350</v>
      </c>
      <c r="G67" s="343" t="str" cm="1">
        <f t="array" ref="G67:H67">_xlfn.TEXTSPLIT(I67,"-")</f>
        <v>A02AA015</v>
      </c>
      <c r="H67" s="343" t="str">
        <v>00007</v>
      </c>
      <c r="I67" t="s">
        <v>1150</v>
      </c>
      <c r="J67" t="s">
        <v>946</v>
      </c>
      <c r="K67" t="s">
        <v>1089</v>
      </c>
      <c r="L67" t="s">
        <v>1090</v>
      </c>
      <c r="M67" t="s">
        <v>1091</v>
      </c>
      <c r="N67" t="s">
        <v>1092</v>
      </c>
      <c r="O67" t="s">
        <v>1138</v>
      </c>
      <c r="P67" t="s">
        <v>1139</v>
      </c>
      <c r="Q67" t="s">
        <v>1095</v>
      </c>
      <c r="R67" t="s">
        <v>1096</v>
      </c>
      <c r="S67" t="s">
        <v>954</v>
      </c>
      <c r="T67">
        <v>0</v>
      </c>
      <c r="U67" t="s">
        <v>954</v>
      </c>
      <c r="V67">
        <v>0</v>
      </c>
      <c r="W67" t="s">
        <v>954</v>
      </c>
      <c r="X67">
        <v>0</v>
      </c>
      <c r="Y67" t="s">
        <v>954</v>
      </c>
      <c r="Z67">
        <v>0</v>
      </c>
      <c r="AA67" t="s">
        <v>971</v>
      </c>
      <c r="AB67" t="s">
        <v>1097</v>
      </c>
      <c r="AC67" t="s">
        <v>954</v>
      </c>
      <c r="AD67">
        <v>0</v>
      </c>
      <c r="AE67" t="s">
        <v>1151</v>
      </c>
      <c r="AF67" t="s">
        <v>1152</v>
      </c>
      <c r="AG67">
        <v>0</v>
      </c>
      <c r="AH67" t="s">
        <v>1142</v>
      </c>
      <c r="AI67" t="s">
        <v>1101</v>
      </c>
      <c r="AJ67">
        <v>0</v>
      </c>
      <c r="AK67">
        <v>0</v>
      </c>
      <c r="AL67">
        <v>0</v>
      </c>
      <c r="AM67">
        <v>0</v>
      </c>
      <c r="AN67">
        <v>0</v>
      </c>
      <c r="AO67" t="s">
        <v>954</v>
      </c>
      <c r="AP67" t="s">
        <v>1102</v>
      </c>
      <c r="AQ67" t="s">
        <v>1102</v>
      </c>
      <c r="AR67" t="s">
        <v>1143</v>
      </c>
      <c r="AS67" t="s">
        <v>1150</v>
      </c>
    </row>
    <row r="68" spans="1:45" s="361" customFormat="1" ht="17.25" customHeight="1">
      <c r="A68" s="341"/>
      <c r="B68" s="356" t="b">
        <v>0</v>
      </c>
      <c r="C68" s="356" t="s">
        <v>99</v>
      </c>
      <c r="D68" s="357" t="str">
        <f t="shared" si="0"/>
        <v>Pile Work_Piling Work</v>
      </c>
      <c r="E68" s="356" t="str">
        <f t="shared" si="1"/>
        <v>M</v>
      </c>
      <c r="F68" s="358" t="str">
        <f t="shared" si="2"/>
        <v>A02AA015-00008 Pile Work Piling Work Reinforced Concrete Pile (Square Type) Direct Driving     Including Pile Connection and Joint Welding Work  350 ≤ SIZE &lt;400</v>
      </c>
      <c r="G68" s="343" t="str" cm="1">
        <f t="array" ref="G68:H68">_xlfn.TEXTSPLIT(I68,"-")</f>
        <v>A02AA015</v>
      </c>
      <c r="H68" s="343" t="str">
        <v>00008</v>
      </c>
      <c r="I68" t="s">
        <v>1153</v>
      </c>
      <c r="J68" t="s">
        <v>946</v>
      </c>
      <c r="K68" t="s">
        <v>1089</v>
      </c>
      <c r="L68" t="s">
        <v>1090</v>
      </c>
      <c r="M68" t="s">
        <v>1091</v>
      </c>
      <c r="N68" t="s">
        <v>1092</v>
      </c>
      <c r="O68" t="s">
        <v>1138</v>
      </c>
      <c r="P68" t="s">
        <v>1139</v>
      </c>
      <c r="Q68" t="s">
        <v>1095</v>
      </c>
      <c r="R68" t="s">
        <v>1096</v>
      </c>
      <c r="S68" t="s">
        <v>954</v>
      </c>
      <c r="T68">
        <v>0</v>
      </c>
      <c r="U68" t="s">
        <v>954</v>
      </c>
      <c r="V68">
        <v>0</v>
      </c>
      <c r="W68" t="s">
        <v>954</v>
      </c>
      <c r="X68">
        <v>0</v>
      </c>
      <c r="Y68" t="s">
        <v>954</v>
      </c>
      <c r="Z68">
        <v>0</v>
      </c>
      <c r="AA68" t="s">
        <v>971</v>
      </c>
      <c r="AB68" t="s">
        <v>1097</v>
      </c>
      <c r="AC68" t="s">
        <v>954</v>
      </c>
      <c r="AD68">
        <v>0</v>
      </c>
      <c r="AE68" t="s">
        <v>1154</v>
      </c>
      <c r="AF68" t="s">
        <v>1155</v>
      </c>
      <c r="AG68">
        <v>0</v>
      </c>
      <c r="AH68" t="s">
        <v>1142</v>
      </c>
      <c r="AI68" t="s">
        <v>1101</v>
      </c>
      <c r="AJ68">
        <v>0</v>
      </c>
      <c r="AK68">
        <v>0</v>
      </c>
      <c r="AL68">
        <v>0</v>
      </c>
      <c r="AM68">
        <v>0</v>
      </c>
      <c r="AN68">
        <v>0</v>
      </c>
      <c r="AO68" t="s">
        <v>954</v>
      </c>
      <c r="AP68" t="s">
        <v>1102</v>
      </c>
      <c r="AQ68" t="s">
        <v>1102</v>
      </c>
      <c r="AR68" t="s">
        <v>1143</v>
      </c>
      <c r="AS68" t="s">
        <v>1153</v>
      </c>
    </row>
    <row r="69" spans="1:45" ht="17.25" customHeight="1">
      <c r="B69" s="356" t="b">
        <v>0</v>
      </c>
      <c r="C69" s="356" t="s">
        <v>99</v>
      </c>
      <c r="D69" s="357" t="str">
        <f t="shared" si="0"/>
        <v>Pile Work_Piling Work</v>
      </c>
      <c r="E69" s="356" t="str">
        <f t="shared" si="1"/>
        <v>M</v>
      </c>
      <c r="F69" s="358" t="str">
        <f t="shared" si="2"/>
        <v>A02AA015-00009 Pile Work Piling Work Reinforced Concrete Pile (Square Type) Direct Driving     Including Pile Connection and Joint Welding Work  400 ≤ SIZE &lt;450</v>
      </c>
      <c r="G69" s="343" t="str" cm="1">
        <f t="array" ref="G69:H69">_xlfn.TEXTSPLIT(I69,"-")</f>
        <v>A02AA015</v>
      </c>
      <c r="H69" s="343" t="str">
        <v>00009</v>
      </c>
      <c r="I69" t="s">
        <v>1156</v>
      </c>
      <c r="J69" t="s">
        <v>946</v>
      </c>
      <c r="K69" t="s">
        <v>1089</v>
      </c>
      <c r="L69" t="s">
        <v>1090</v>
      </c>
      <c r="M69" t="s">
        <v>1091</v>
      </c>
      <c r="N69" t="s">
        <v>1092</v>
      </c>
      <c r="O69" t="s">
        <v>1138</v>
      </c>
      <c r="P69" t="s">
        <v>1139</v>
      </c>
      <c r="Q69" t="s">
        <v>1095</v>
      </c>
      <c r="R69" t="s">
        <v>1096</v>
      </c>
      <c r="S69" t="s">
        <v>954</v>
      </c>
      <c r="T69">
        <v>0</v>
      </c>
      <c r="U69" t="s">
        <v>954</v>
      </c>
      <c r="V69">
        <v>0</v>
      </c>
      <c r="W69" t="s">
        <v>954</v>
      </c>
      <c r="X69">
        <v>0</v>
      </c>
      <c r="Y69" t="s">
        <v>954</v>
      </c>
      <c r="Z69">
        <v>0</v>
      </c>
      <c r="AA69" t="s">
        <v>971</v>
      </c>
      <c r="AB69" t="s">
        <v>1097</v>
      </c>
      <c r="AC69" t="s">
        <v>954</v>
      </c>
      <c r="AD69">
        <v>0</v>
      </c>
      <c r="AE69" t="s">
        <v>1091</v>
      </c>
      <c r="AF69" t="s">
        <v>1157</v>
      </c>
      <c r="AG69">
        <v>0</v>
      </c>
      <c r="AH69" t="s">
        <v>1142</v>
      </c>
      <c r="AI69" t="s">
        <v>1101</v>
      </c>
      <c r="AJ69">
        <v>0</v>
      </c>
      <c r="AK69">
        <v>0</v>
      </c>
      <c r="AL69">
        <v>0</v>
      </c>
      <c r="AM69">
        <v>0</v>
      </c>
      <c r="AN69">
        <v>0</v>
      </c>
      <c r="AO69" t="s">
        <v>954</v>
      </c>
      <c r="AP69" t="s">
        <v>1102</v>
      </c>
      <c r="AQ69" t="s">
        <v>1102</v>
      </c>
      <c r="AR69" t="s">
        <v>1143</v>
      </c>
      <c r="AS69" t="s">
        <v>1156</v>
      </c>
    </row>
    <row r="70" spans="1:45" ht="17.25" customHeight="1">
      <c r="B70" s="356" t="b">
        <v>0</v>
      </c>
      <c r="C70" s="356" t="s">
        <v>99</v>
      </c>
      <c r="D70" s="357" t="str">
        <f t="shared" si="0"/>
        <v>Pile Work_Piling Work</v>
      </c>
      <c r="E70" s="356" t="str">
        <f t="shared" si="1"/>
        <v>M</v>
      </c>
      <c r="F70" s="358" t="str">
        <f t="shared" si="2"/>
        <v>A02AA015-00010 Pile Work Piling Work Reinforced Concrete Pile (Square Type) Jacking     Including Pile Connection and Joint Welding Work  SIZE &lt;200</v>
      </c>
      <c r="G70" s="343" t="str" cm="1">
        <f t="array" ref="G70:H70">_xlfn.TEXTSPLIT(I70,"-")</f>
        <v>A02AA015</v>
      </c>
      <c r="H70" s="343" t="str">
        <v>00010</v>
      </c>
      <c r="I70" t="s">
        <v>1158</v>
      </c>
      <c r="J70" t="s">
        <v>946</v>
      </c>
      <c r="K70" t="s">
        <v>1089</v>
      </c>
      <c r="L70" t="s">
        <v>1090</v>
      </c>
      <c r="M70" t="s">
        <v>1091</v>
      </c>
      <c r="N70" t="s">
        <v>1092</v>
      </c>
      <c r="O70" t="s">
        <v>1138</v>
      </c>
      <c r="P70" t="s">
        <v>1139</v>
      </c>
      <c r="Q70" t="s">
        <v>1114</v>
      </c>
      <c r="R70" t="s">
        <v>1115</v>
      </c>
      <c r="S70" t="s">
        <v>954</v>
      </c>
      <c r="T70">
        <v>0</v>
      </c>
      <c r="U70" t="s">
        <v>954</v>
      </c>
      <c r="V70">
        <v>0</v>
      </c>
      <c r="W70" t="s">
        <v>954</v>
      </c>
      <c r="X70">
        <v>0</v>
      </c>
      <c r="Y70" t="s">
        <v>954</v>
      </c>
      <c r="Z70">
        <v>0</v>
      </c>
      <c r="AA70" t="s">
        <v>971</v>
      </c>
      <c r="AB70" t="s">
        <v>1097</v>
      </c>
      <c r="AC70" t="s">
        <v>954</v>
      </c>
      <c r="AD70">
        <v>0</v>
      </c>
      <c r="AE70" t="s">
        <v>1140</v>
      </c>
      <c r="AF70" t="s">
        <v>1141</v>
      </c>
      <c r="AG70">
        <v>0</v>
      </c>
      <c r="AH70" t="s">
        <v>1142</v>
      </c>
      <c r="AI70" t="s">
        <v>1101</v>
      </c>
      <c r="AJ70">
        <v>0</v>
      </c>
      <c r="AK70">
        <v>0</v>
      </c>
      <c r="AL70">
        <v>0</v>
      </c>
      <c r="AM70">
        <v>0</v>
      </c>
      <c r="AN70">
        <v>0</v>
      </c>
      <c r="AO70" t="s">
        <v>954</v>
      </c>
      <c r="AP70" t="s">
        <v>1102</v>
      </c>
      <c r="AQ70" t="s">
        <v>1102</v>
      </c>
      <c r="AR70" t="s">
        <v>1143</v>
      </c>
      <c r="AS70" t="s">
        <v>1158</v>
      </c>
    </row>
    <row r="71" spans="1:45" ht="17.25" customHeight="1">
      <c r="B71" s="356" t="b">
        <v>0</v>
      </c>
      <c r="C71" s="356" t="s">
        <v>99</v>
      </c>
      <c r="D71" s="357" t="str">
        <f t="shared" si="0"/>
        <v>Pile Work_Piling Work</v>
      </c>
      <c r="E71" s="356" t="str">
        <f t="shared" si="1"/>
        <v>M</v>
      </c>
      <c r="F71" s="358" t="str">
        <f t="shared" si="2"/>
        <v>A02AA015-00011 Pile Work Piling Work Reinforced Concrete Pile (Square Type) Jacking     Including Pile Connection and Joint Welding Work  200 ≤ SIZE &lt;250</v>
      </c>
      <c r="G71" s="343" t="str" cm="1">
        <f t="array" ref="G71:H71">_xlfn.TEXTSPLIT(I71,"-")</f>
        <v>A02AA015</v>
      </c>
      <c r="H71" s="343" t="str">
        <v>00011</v>
      </c>
      <c r="I71" t="s">
        <v>1159</v>
      </c>
      <c r="J71" t="s">
        <v>946</v>
      </c>
      <c r="K71" t="s">
        <v>1089</v>
      </c>
      <c r="L71" t="s">
        <v>1090</v>
      </c>
      <c r="M71" t="s">
        <v>1091</v>
      </c>
      <c r="N71" t="s">
        <v>1092</v>
      </c>
      <c r="O71" t="s">
        <v>1138</v>
      </c>
      <c r="P71" t="s">
        <v>1139</v>
      </c>
      <c r="Q71" t="s">
        <v>1114</v>
      </c>
      <c r="R71" t="s">
        <v>1115</v>
      </c>
      <c r="S71" t="s">
        <v>954</v>
      </c>
      <c r="T71">
        <v>0</v>
      </c>
      <c r="U71" t="s">
        <v>954</v>
      </c>
      <c r="V71">
        <v>0</v>
      </c>
      <c r="W71" t="s">
        <v>954</v>
      </c>
      <c r="X71">
        <v>0</v>
      </c>
      <c r="Y71" t="s">
        <v>954</v>
      </c>
      <c r="Z71">
        <v>0</v>
      </c>
      <c r="AA71" t="s">
        <v>971</v>
      </c>
      <c r="AB71" t="s">
        <v>1097</v>
      </c>
      <c r="AC71" t="s">
        <v>954</v>
      </c>
      <c r="AD71">
        <v>0</v>
      </c>
      <c r="AE71" t="s">
        <v>1145</v>
      </c>
      <c r="AF71" t="s">
        <v>1146</v>
      </c>
      <c r="AG71">
        <v>0</v>
      </c>
      <c r="AH71" t="s">
        <v>1142</v>
      </c>
      <c r="AI71" t="s">
        <v>1101</v>
      </c>
      <c r="AJ71">
        <v>0</v>
      </c>
      <c r="AK71">
        <v>0</v>
      </c>
      <c r="AL71">
        <v>0</v>
      </c>
      <c r="AM71">
        <v>0</v>
      </c>
      <c r="AN71">
        <v>0</v>
      </c>
      <c r="AO71" t="s">
        <v>954</v>
      </c>
      <c r="AP71" t="s">
        <v>1102</v>
      </c>
      <c r="AQ71" t="s">
        <v>1102</v>
      </c>
      <c r="AR71" t="s">
        <v>1143</v>
      </c>
      <c r="AS71" t="s">
        <v>1159</v>
      </c>
    </row>
    <row r="72" spans="1:45" ht="17.25" customHeight="1">
      <c r="B72" s="356" t="b">
        <v>0</v>
      </c>
      <c r="C72" s="356" t="s">
        <v>99</v>
      </c>
      <c r="D72" s="357" t="str">
        <f t="shared" ref="D72:D135" si="3">L72&amp;"_"&amp;N72</f>
        <v>Pile Work_Piling Work</v>
      </c>
      <c r="E72" s="356" t="str">
        <f t="shared" ref="E72:E135" si="4">AP72</f>
        <v>M</v>
      </c>
      <c r="F72" s="358" t="str">
        <f t="shared" si="2"/>
        <v>A02AA015-00012 Pile Work Piling Work Reinforced Concrete Pile (Square Type) Jacking     Including Pile Connection and Joint Welding Work  250 ≤ SIZE &lt;300</v>
      </c>
      <c r="G72" s="343" t="str" cm="1">
        <f t="array" ref="G72:H72">_xlfn.TEXTSPLIT(I72,"-")</f>
        <v>A02AA015</v>
      </c>
      <c r="H72" s="343" t="str">
        <v>00012</v>
      </c>
      <c r="I72" t="s">
        <v>1160</v>
      </c>
      <c r="J72" t="s">
        <v>946</v>
      </c>
      <c r="K72" t="s">
        <v>1089</v>
      </c>
      <c r="L72" t="s">
        <v>1090</v>
      </c>
      <c r="M72" t="s">
        <v>1091</v>
      </c>
      <c r="N72" t="s">
        <v>1092</v>
      </c>
      <c r="O72" t="s">
        <v>1138</v>
      </c>
      <c r="P72" t="s">
        <v>1139</v>
      </c>
      <c r="Q72" t="s">
        <v>1114</v>
      </c>
      <c r="R72" t="s">
        <v>1115</v>
      </c>
      <c r="S72" t="s">
        <v>954</v>
      </c>
      <c r="T72">
        <v>0</v>
      </c>
      <c r="U72" t="s">
        <v>954</v>
      </c>
      <c r="V72">
        <v>0</v>
      </c>
      <c r="W72" t="s">
        <v>954</v>
      </c>
      <c r="X72">
        <v>0</v>
      </c>
      <c r="Y72" t="s">
        <v>954</v>
      </c>
      <c r="Z72">
        <v>0</v>
      </c>
      <c r="AA72" t="s">
        <v>971</v>
      </c>
      <c r="AB72" t="s">
        <v>1097</v>
      </c>
      <c r="AC72" t="s">
        <v>954</v>
      </c>
      <c r="AD72">
        <v>0</v>
      </c>
      <c r="AE72" t="s">
        <v>1148</v>
      </c>
      <c r="AF72" t="s">
        <v>1149</v>
      </c>
      <c r="AG72">
        <v>0</v>
      </c>
      <c r="AH72" t="s">
        <v>1142</v>
      </c>
      <c r="AI72" t="s">
        <v>1101</v>
      </c>
      <c r="AJ72">
        <v>0</v>
      </c>
      <c r="AK72">
        <v>0</v>
      </c>
      <c r="AL72">
        <v>0</v>
      </c>
      <c r="AM72">
        <v>0</v>
      </c>
      <c r="AN72">
        <v>0</v>
      </c>
      <c r="AO72" t="s">
        <v>954</v>
      </c>
      <c r="AP72" t="s">
        <v>1102</v>
      </c>
      <c r="AQ72" t="s">
        <v>1102</v>
      </c>
      <c r="AR72" t="s">
        <v>1143</v>
      </c>
      <c r="AS72" t="s">
        <v>1160</v>
      </c>
    </row>
    <row r="73" spans="1:45" ht="17.25" customHeight="1">
      <c r="B73" s="356" t="b">
        <v>0</v>
      </c>
      <c r="C73" s="356" t="s">
        <v>99</v>
      </c>
      <c r="D73" s="357" t="str">
        <f t="shared" si="3"/>
        <v>Pile Work_Piling Work</v>
      </c>
      <c r="E73" s="356" t="str">
        <f t="shared" si="4"/>
        <v>M</v>
      </c>
      <c r="F73" s="358"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3" t="str" cm="1">
        <f t="array" ref="G73:H73">_xlfn.TEXTSPLIT(I73,"-")</f>
        <v>A02AA015</v>
      </c>
      <c r="H73" s="343" t="str">
        <v>00013</v>
      </c>
      <c r="I73" t="s">
        <v>1161</v>
      </c>
      <c r="J73" t="s">
        <v>946</v>
      </c>
      <c r="K73" t="s">
        <v>1089</v>
      </c>
      <c r="L73" t="s">
        <v>1090</v>
      </c>
      <c r="M73" t="s">
        <v>1091</v>
      </c>
      <c r="N73" t="s">
        <v>1092</v>
      </c>
      <c r="O73" t="s">
        <v>1138</v>
      </c>
      <c r="P73" t="s">
        <v>1139</v>
      </c>
      <c r="Q73" t="s">
        <v>1114</v>
      </c>
      <c r="R73" t="s">
        <v>1115</v>
      </c>
      <c r="S73" t="s">
        <v>954</v>
      </c>
      <c r="T73">
        <v>0</v>
      </c>
      <c r="U73" t="s">
        <v>954</v>
      </c>
      <c r="V73">
        <v>0</v>
      </c>
      <c r="W73" t="s">
        <v>954</v>
      </c>
      <c r="X73">
        <v>0</v>
      </c>
      <c r="Y73" t="s">
        <v>954</v>
      </c>
      <c r="Z73">
        <v>0</v>
      </c>
      <c r="AA73" t="s">
        <v>971</v>
      </c>
      <c r="AB73" t="s">
        <v>1097</v>
      </c>
      <c r="AC73" t="s">
        <v>954</v>
      </c>
      <c r="AD73">
        <v>0</v>
      </c>
      <c r="AE73" t="s">
        <v>1151</v>
      </c>
      <c r="AF73" t="s">
        <v>1152</v>
      </c>
      <c r="AG73">
        <v>0</v>
      </c>
      <c r="AH73" t="s">
        <v>1142</v>
      </c>
      <c r="AI73" t="s">
        <v>1101</v>
      </c>
      <c r="AJ73">
        <v>0</v>
      </c>
      <c r="AK73">
        <v>0</v>
      </c>
      <c r="AL73">
        <v>0</v>
      </c>
      <c r="AM73">
        <v>0</v>
      </c>
      <c r="AN73">
        <v>0</v>
      </c>
      <c r="AO73" t="s">
        <v>954</v>
      </c>
      <c r="AP73" t="s">
        <v>1102</v>
      </c>
      <c r="AQ73" t="s">
        <v>1102</v>
      </c>
      <c r="AR73" t="s">
        <v>1143</v>
      </c>
      <c r="AS73" t="s">
        <v>1161</v>
      </c>
    </row>
    <row r="74" spans="1:45" ht="17.25" customHeight="1">
      <c r="B74" s="356" t="b">
        <v>0</v>
      </c>
      <c r="C74" s="356" t="s">
        <v>99</v>
      </c>
      <c r="D74" s="357" t="str">
        <f t="shared" si="3"/>
        <v>Pile Work_Piling Work</v>
      </c>
      <c r="E74" s="356" t="str">
        <f t="shared" si="4"/>
        <v>M</v>
      </c>
      <c r="F74" s="358" t="str">
        <f t="shared" si="5"/>
        <v>A02AA015-00014 Pile Work Piling Work Reinforced Concrete Pile (Square Type) Jacking     Including Pile Connection and Joint Welding Work  350 ≤ SIZE &lt;400</v>
      </c>
      <c r="G74" s="343" t="str" cm="1">
        <f t="array" ref="G74:H74">_xlfn.TEXTSPLIT(I74,"-")</f>
        <v>A02AA015</v>
      </c>
      <c r="H74" s="343" t="str">
        <v>00014</v>
      </c>
      <c r="I74" t="s">
        <v>1162</v>
      </c>
      <c r="J74" t="s">
        <v>946</v>
      </c>
      <c r="K74" t="s">
        <v>1089</v>
      </c>
      <c r="L74" t="s">
        <v>1090</v>
      </c>
      <c r="M74" t="s">
        <v>1091</v>
      </c>
      <c r="N74" t="s">
        <v>1092</v>
      </c>
      <c r="O74" t="s">
        <v>1138</v>
      </c>
      <c r="P74" t="s">
        <v>1139</v>
      </c>
      <c r="Q74" t="s">
        <v>1114</v>
      </c>
      <c r="R74" t="s">
        <v>1115</v>
      </c>
      <c r="S74" t="s">
        <v>954</v>
      </c>
      <c r="T74">
        <v>0</v>
      </c>
      <c r="U74" t="s">
        <v>954</v>
      </c>
      <c r="V74">
        <v>0</v>
      </c>
      <c r="W74" t="s">
        <v>954</v>
      </c>
      <c r="X74">
        <v>0</v>
      </c>
      <c r="Y74" t="s">
        <v>954</v>
      </c>
      <c r="Z74">
        <v>0</v>
      </c>
      <c r="AA74" t="s">
        <v>971</v>
      </c>
      <c r="AB74" t="s">
        <v>1097</v>
      </c>
      <c r="AC74" t="s">
        <v>954</v>
      </c>
      <c r="AD74">
        <v>0</v>
      </c>
      <c r="AE74" t="s">
        <v>1154</v>
      </c>
      <c r="AF74" t="s">
        <v>1155</v>
      </c>
      <c r="AG74">
        <v>0</v>
      </c>
      <c r="AH74" t="s">
        <v>1142</v>
      </c>
      <c r="AI74" t="s">
        <v>1101</v>
      </c>
      <c r="AJ74">
        <v>0</v>
      </c>
      <c r="AK74">
        <v>0</v>
      </c>
      <c r="AL74">
        <v>0</v>
      </c>
      <c r="AM74">
        <v>0</v>
      </c>
      <c r="AN74">
        <v>0</v>
      </c>
      <c r="AO74" t="s">
        <v>954</v>
      </c>
      <c r="AP74" t="s">
        <v>1102</v>
      </c>
      <c r="AQ74" t="s">
        <v>1102</v>
      </c>
      <c r="AR74" t="s">
        <v>1143</v>
      </c>
      <c r="AS74" t="s">
        <v>1162</v>
      </c>
    </row>
    <row r="75" spans="1:45" s="362" customFormat="1" ht="17.25" customHeight="1">
      <c r="A75" s="341"/>
      <c r="B75" s="356" t="b">
        <v>0</v>
      </c>
      <c r="C75" s="356" t="s">
        <v>99</v>
      </c>
      <c r="D75" s="357" t="str">
        <f t="shared" si="3"/>
        <v>Pile Work_Piling Work</v>
      </c>
      <c r="E75" s="356" t="str">
        <f t="shared" si="4"/>
        <v>M</v>
      </c>
      <c r="F75" s="358" t="str">
        <f t="shared" si="5"/>
        <v>A02AA015-00015 Pile Work Piling Work Reinforced Concrete Pile (Square Type) Jacking     Including Pile Connection and Joint Welding Work  400 ≤ SIZE &lt;450</v>
      </c>
      <c r="G75" s="343" t="str" cm="1">
        <f t="array" ref="G75:H75">_xlfn.TEXTSPLIT(I75,"-")</f>
        <v>A02AA015</v>
      </c>
      <c r="H75" s="343" t="str">
        <v>00015</v>
      </c>
      <c r="I75" t="s">
        <v>1163</v>
      </c>
      <c r="J75" t="s">
        <v>946</v>
      </c>
      <c r="K75" t="s">
        <v>1089</v>
      </c>
      <c r="L75" t="s">
        <v>1090</v>
      </c>
      <c r="M75" t="s">
        <v>1091</v>
      </c>
      <c r="N75" t="s">
        <v>1092</v>
      </c>
      <c r="O75" t="s">
        <v>1138</v>
      </c>
      <c r="P75" t="s">
        <v>1139</v>
      </c>
      <c r="Q75" t="s">
        <v>1114</v>
      </c>
      <c r="R75" t="s">
        <v>1115</v>
      </c>
      <c r="S75" t="s">
        <v>954</v>
      </c>
      <c r="T75">
        <v>0</v>
      </c>
      <c r="U75" t="s">
        <v>954</v>
      </c>
      <c r="V75">
        <v>0</v>
      </c>
      <c r="W75" t="s">
        <v>954</v>
      </c>
      <c r="X75">
        <v>0</v>
      </c>
      <c r="Y75" t="s">
        <v>954</v>
      </c>
      <c r="Z75">
        <v>0</v>
      </c>
      <c r="AA75" t="s">
        <v>971</v>
      </c>
      <c r="AB75" t="s">
        <v>1097</v>
      </c>
      <c r="AC75" t="s">
        <v>954</v>
      </c>
      <c r="AD75">
        <v>0</v>
      </c>
      <c r="AE75" t="s">
        <v>1091</v>
      </c>
      <c r="AF75" t="s">
        <v>1157</v>
      </c>
      <c r="AG75">
        <v>0</v>
      </c>
      <c r="AH75" t="s">
        <v>1142</v>
      </c>
      <c r="AI75" t="s">
        <v>1101</v>
      </c>
      <c r="AJ75">
        <v>0</v>
      </c>
      <c r="AK75">
        <v>0</v>
      </c>
      <c r="AL75">
        <v>0</v>
      </c>
      <c r="AM75">
        <v>0</v>
      </c>
      <c r="AN75">
        <v>0</v>
      </c>
      <c r="AO75" t="s">
        <v>954</v>
      </c>
      <c r="AP75" t="s">
        <v>1102</v>
      </c>
      <c r="AQ75" t="s">
        <v>1102</v>
      </c>
      <c r="AR75" t="s">
        <v>1143</v>
      </c>
      <c r="AS75" t="s">
        <v>1163</v>
      </c>
    </row>
    <row r="76" spans="1:45" ht="17.25" customHeight="1">
      <c r="B76" s="356" t="b">
        <v>0</v>
      </c>
      <c r="C76" s="356" t="s">
        <v>99</v>
      </c>
      <c r="D76" s="357" t="str">
        <f t="shared" si="3"/>
        <v>Pile Work_Piling Work</v>
      </c>
      <c r="E76" s="356" t="str">
        <f t="shared" si="4"/>
        <v>M</v>
      </c>
      <c r="F76" s="358" t="str">
        <f t="shared" si="5"/>
        <v>A02AA015-00016 Pile Work Piling Work Reinforced Concrete Pile (Square Type) Augering without Casing     Including Pile Connection and Joint Welding Work  SIZE &lt;200</v>
      </c>
      <c r="G76" s="343" t="str" cm="1">
        <f t="array" ref="G76:H76">_xlfn.TEXTSPLIT(I76,"-")</f>
        <v>A02AA015</v>
      </c>
      <c r="H76" s="343" t="str">
        <v>00016</v>
      </c>
      <c r="I76" t="s">
        <v>1164</v>
      </c>
      <c r="J76" t="s">
        <v>946</v>
      </c>
      <c r="K76" t="s">
        <v>1089</v>
      </c>
      <c r="L76" t="s">
        <v>1090</v>
      </c>
      <c r="M76" t="s">
        <v>1091</v>
      </c>
      <c r="N76" t="s">
        <v>1092</v>
      </c>
      <c r="O76" t="s">
        <v>1138</v>
      </c>
      <c r="P76" t="s">
        <v>1139</v>
      </c>
      <c r="Q76" t="s">
        <v>1120</v>
      </c>
      <c r="R76" t="s">
        <v>1121</v>
      </c>
      <c r="S76" t="s">
        <v>954</v>
      </c>
      <c r="T76">
        <v>0</v>
      </c>
      <c r="U76" t="s">
        <v>954</v>
      </c>
      <c r="V76">
        <v>0</v>
      </c>
      <c r="W76" t="s">
        <v>954</v>
      </c>
      <c r="X76">
        <v>0</v>
      </c>
      <c r="Y76" t="s">
        <v>954</v>
      </c>
      <c r="Z76">
        <v>0</v>
      </c>
      <c r="AA76" t="s">
        <v>971</v>
      </c>
      <c r="AB76" t="s">
        <v>1097</v>
      </c>
      <c r="AC76" t="s">
        <v>954</v>
      </c>
      <c r="AD76">
        <v>0</v>
      </c>
      <c r="AE76" t="s">
        <v>1140</v>
      </c>
      <c r="AF76" t="s">
        <v>1141</v>
      </c>
      <c r="AG76">
        <v>0</v>
      </c>
      <c r="AH76" t="s">
        <v>1142</v>
      </c>
      <c r="AI76" t="s">
        <v>1101</v>
      </c>
      <c r="AJ76">
        <v>0</v>
      </c>
      <c r="AK76">
        <v>0</v>
      </c>
      <c r="AL76">
        <v>0</v>
      </c>
      <c r="AM76">
        <v>0</v>
      </c>
      <c r="AN76">
        <v>0</v>
      </c>
      <c r="AO76" t="s">
        <v>954</v>
      </c>
      <c r="AP76" t="s">
        <v>1102</v>
      </c>
      <c r="AQ76" t="s">
        <v>1102</v>
      </c>
      <c r="AR76" t="s">
        <v>1143</v>
      </c>
      <c r="AS76" t="s">
        <v>1164</v>
      </c>
    </row>
    <row r="77" spans="1:45" ht="17.25" customHeight="1">
      <c r="B77" s="356" t="b">
        <v>0</v>
      </c>
      <c r="C77" s="356" t="s">
        <v>99</v>
      </c>
      <c r="D77" s="357" t="str">
        <f t="shared" si="3"/>
        <v>Pile Work_Piling Work</v>
      </c>
      <c r="E77" s="356" t="str">
        <f t="shared" si="4"/>
        <v>M</v>
      </c>
      <c r="F77" s="358" t="str">
        <f t="shared" si="5"/>
        <v>A02AA015-00017 Pile Work Piling Work Reinforced Concrete Pile (Square Type) Augering without Casing     Including Pile Connection and Joint Welding Work  200 ≤ SIZE &lt;250</v>
      </c>
      <c r="G77" s="343" t="str" cm="1">
        <f t="array" ref="G77:H77">_xlfn.TEXTSPLIT(I77,"-")</f>
        <v>A02AA015</v>
      </c>
      <c r="H77" s="343" t="str">
        <v>00017</v>
      </c>
      <c r="I77" t="s">
        <v>1165</v>
      </c>
      <c r="J77" t="s">
        <v>946</v>
      </c>
      <c r="K77" t="s">
        <v>1089</v>
      </c>
      <c r="L77" t="s">
        <v>1090</v>
      </c>
      <c r="M77" t="s">
        <v>1091</v>
      </c>
      <c r="N77" t="s">
        <v>1092</v>
      </c>
      <c r="O77" t="s">
        <v>1138</v>
      </c>
      <c r="P77" t="s">
        <v>1139</v>
      </c>
      <c r="Q77" t="s">
        <v>1120</v>
      </c>
      <c r="R77" t="s">
        <v>1121</v>
      </c>
      <c r="S77" t="s">
        <v>954</v>
      </c>
      <c r="T77">
        <v>0</v>
      </c>
      <c r="U77" t="s">
        <v>954</v>
      </c>
      <c r="V77">
        <v>0</v>
      </c>
      <c r="W77" t="s">
        <v>954</v>
      </c>
      <c r="X77">
        <v>0</v>
      </c>
      <c r="Y77" t="s">
        <v>954</v>
      </c>
      <c r="Z77">
        <v>0</v>
      </c>
      <c r="AA77" t="s">
        <v>971</v>
      </c>
      <c r="AB77" t="s">
        <v>1097</v>
      </c>
      <c r="AC77" t="s">
        <v>954</v>
      </c>
      <c r="AD77">
        <v>0</v>
      </c>
      <c r="AE77" t="s">
        <v>1145</v>
      </c>
      <c r="AF77" t="s">
        <v>1146</v>
      </c>
      <c r="AG77">
        <v>0</v>
      </c>
      <c r="AH77" t="s">
        <v>1142</v>
      </c>
      <c r="AI77" t="s">
        <v>1101</v>
      </c>
      <c r="AJ77">
        <v>0</v>
      </c>
      <c r="AK77">
        <v>0</v>
      </c>
      <c r="AL77">
        <v>0</v>
      </c>
      <c r="AM77">
        <v>0</v>
      </c>
      <c r="AN77">
        <v>0</v>
      </c>
      <c r="AO77" t="s">
        <v>954</v>
      </c>
      <c r="AP77" t="s">
        <v>1102</v>
      </c>
      <c r="AQ77" t="s">
        <v>1102</v>
      </c>
      <c r="AR77" t="s">
        <v>1143</v>
      </c>
      <c r="AS77" t="s">
        <v>1165</v>
      </c>
    </row>
    <row r="78" spans="1:45" ht="17.25" customHeight="1">
      <c r="B78" s="356" t="b">
        <v>0</v>
      </c>
      <c r="C78" s="356" t="s">
        <v>99</v>
      </c>
      <c r="D78" s="357" t="str">
        <f t="shared" si="3"/>
        <v>Pile Work_Piling Work</v>
      </c>
      <c r="E78" s="356" t="str">
        <f t="shared" si="4"/>
        <v>M</v>
      </c>
      <c r="F78" s="358" t="str">
        <f t="shared" si="5"/>
        <v>A02AA015-00018 Pile Work Piling Work Reinforced Concrete Pile (Square Type) Augering without Casing     Including Pile Connection and Joint Welding Work  250 ≤ SIZE &lt;300</v>
      </c>
      <c r="G78" s="343" t="str" cm="1">
        <f t="array" ref="G78:H78">_xlfn.TEXTSPLIT(I78,"-")</f>
        <v>A02AA015</v>
      </c>
      <c r="H78" s="343" t="str">
        <v>00018</v>
      </c>
      <c r="I78" t="s">
        <v>1166</v>
      </c>
      <c r="J78" t="s">
        <v>946</v>
      </c>
      <c r="K78" t="s">
        <v>1089</v>
      </c>
      <c r="L78" t="s">
        <v>1090</v>
      </c>
      <c r="M78" t="s">
        <v>1091</v>
      </c>
      <c r="N78" t="s">
        <v>1092</v>
      </c>
      <c r="O78" t="s">
        <v>1138</v>
      </c>
      <c r="P78" t="s">
        <v>1139</v>
      </c>
      <c r="Q78" t="s">
        <v>1120</v>
      </c>
      <c r="R78" t="s">
        <v>1121</v>
      </c>
      <c r="S78" t="s">
        <v>954</v>
      </c>
      <c r="T78">
        <v>0</v>
      </c>
      <c r="U78" t="s">
        <v>954</v>
      </c>
      <c r="V78">
        <v>0</v>
      </c>
      <c r="W78" t="s">
        <v>954</v>
      </c>
      <c r="X78">
        <v>0</v>
      </c>
      <c r="Y78" t="s">
        <v>954</v>
      </c>
      <c r="Z78">
        <v>0</v>
      </c>
      <c r="AA78" t="s">
        <v>971</v>
      </c>
      <c r="AB78" t="s">
        <v>1097</v>
      </c>
      <c r="AC78" t="s">
        <v>954</v>
      </c>
      <c r="AD78">
        <v>0</v>
      </c>
      <c r="AE78" t="s">
        <v>1148</v>
      </c>
      <c r="AF78" t="s">
        <v>1149</v>
      </c>
      <c r="AG78">
        <v>0</v>
      </c>
      <c r="AH78" t="s">
        <v>1142</v>
      </c>
      <c r="AI78" t="s">
        <v>1101</v>
      </c>
      <c r="AJ78">
        <v>0</v>
      </c>
      <c r="AK78">
        <v>0</v>
      </c>
      <c r="AL78">
        <v>0</v>
      </c>
      <c r="AM78">
        <v>0</v>
      </c>
      <c r="AN78">
        <v>0</v>
      </c>
      <c r="AO78" t="s">
        <v>954</v>
      </c>
      <c r="AP78" t="s">
        <v>1102</v>
      </c>
      <c r="AQ78" t="s">
        <v>1102</v>
      </c>
      <c r="AR78" t="s">
        <v>1143</v>
      </c>
      <c r="AS78" t="s">
        <v>1166</v>
      </c>
    </row>
    <row r="79" spans="1:45" ht="17.25" customHeight="1">
      <c r="B79" s="356" t="b">
        <v>0</v>
      </c>
      <c r="C79" s="356" t="s">
        <v>99</v>
      </c>
      <c r="D79" s="357" t="str">
        <f t="shared" si="3"/>
        <v>Pile Work_Piling Work</v>
      </c>
      <c r="E79" s="356" t="str">
        <f t="shared" si="4"/>
        <v>M</v>
      </c>
      <c r="F79" s="358" t="str">
        <f t="shared" si="5"/>
        <v>A02AA015-00019 Pile Work Piling Work Reinforced Concrete Pile (Square Type) Augering without Casing     Including Pile Connection and Joint Welding Work  300 ≤ SIZE &lt;350</v>
      </c>
      <c r="G79" s="343" t="str" cm="1">
        <f t="array" ref="G79:H79">_xlfn.TEXTSPLIT(I79,"-")</f>
        <v>A02AA015</v>
      </c>
      <c r="H79" s="343" t="str">
        <v>00019</v>
      </c>
      <c r="I79" t="s">
        <v>1167</v>
      </c>
      <c r="J79" t="s">
        <v>946</v>
      </c>
      <c r="K79" t="s">
        <v>1089</v>
      </c>
      <c r="L79" t="s">
        <v>1090</v>
      </c>
      <c r="M79" t="s">
        <v>1091</v>
      </c>
      <c r="N79" t="s">
        <v>1092</v>
      </c>
      <c r="O79" t="s">
        <v>1138</v>
      </c>
      <c r="P79" t="s">
        <v>1139</v>
      </c>
      <c r="Q79" t="s">
        <v>1120</v>
      </c>
      <c r="R79" t="s">
        <v>1121</v>
      </c>
      <c r="S79" t="s">
        <v>954</v>
      </c>
      <c r="T79">
        <v>0</v>
      </c>
      <c r="U79" t="s">
        <v>954</v>
      </c>
      <c r="V79">
        <v>0</v>
      </c>
      <c r="W79" t="s">
        <v>954</v>
      </c>
      <c r="X79">
        <v>0</v>
      </c>
      <c r="Y79" t="s">
        <v>954</v>
      </c>
      <c r="Z79">
        <v>0</v>
      </c>
      <c r="AA79" t="s">
        <v>971</v>
      </c>
      <c r="AB79" t="s">
        <v>1097</v>
      </c>
      <c r="AC79" t="s">
        <v>954</v>
      </c>
      <c r="AD79">
        <v>0</v>
      </c>
      <c r="AE79" t="s">
        <v>1151</v>
      </c>
      <c r="AF79" t="s">
        <v>1152</v>
      </c>
      <c r="AG79">
        <v>0</v>
      </c>
      <c r="AH79" t="s">
        <v>1142</v>
      </c>
      <c r="AI79" t="s">
        <v>1101</v>
      </c>
      <c r="AJ79">
        <v>0</v>
      </c>
      <c r="AK79">
        <v>0</v>
      </c>
      <c r="AL79">
        <v>0</v>
      </c>
      <c r="AM79">
        <v>0</v>
      </c>
      <c r="AN79">
        <v>0</v>
      </c>
      <c r="AO79" t="s">
        <v>954</v>
      </c>
      <c r="AP79" t="s">
        <v>1102</v>
      </c>
      <c r="AQ79" t="s">
        <v>1102</v>
      </c>
      <c r="AR79" t="s">
        <v>1143</v>
      </c>
      <c r="AS79" t="s">
        <v>1167</v>
      </c>
    </row>
    <row r="80" spans="1:45" ht="17.25" customHeight="1">
      <c r="B80" s="356" t="b">
        <v>0</v>
      </c>
      <c r="C80" s="356" t="s">
        <v>99</v>
      </c>
      <c r="D80" s="357" t="str">
        <f t="shared" si="3"/>
        <v>Pile Work_Piling Work</v>
      </c>
      <c r="E80" s="356" t="str">
        <f t="shared" si="4"/>
        <v>M</v>
      </c>
      <c r="F80" s="358" t="str">
        <f t="shared" si="5"/>
        <v>A02AA015-00020 Pile Work Piling Work Reinforced Concrete Pile (Square Type) Augering without Casing     Including Pile Connection and Joint Welding Work  350 ≤ SIZE &lt;400</v>
      </c>
      <c r="G80" s="343" t="str" cm="1">
        <f t="array" ref="G80:H80">_xlfn.TEXTSPLIT(I80,"-")</f>
        <v>A02AA015</v>
      </c>
      <c r="H80" s="343" t="str">
        <v>00020</v>
      </c>
      <c r="I80" t="s">
        <v>1168</v>
      </c>
      <c r="J80" t="s">
        <v>946</v>
      </c>
      <c r="K80" t="s">
        <v>1089</v>
      </c>
      <c r="L80" t="s">
        <v>1090</v>
      </c>
      <c r="M80" t="s">
        <v>1091</v>
      </c>
      <c r="N80" t="s">
        <v>1092</v>
      </c>
      <c r="O80" t="s">
        <v>1138</v>
      </c>
      <c r="P80" t="s">
        <v>1139</v>
      </c>
      <c r="Q80" t="s">
        <v>1120</v>
      </c>
      <c r="R80" t="s">
        <v>1121</v>
      </c>
      <c r="S80" t="s">
        <v>954</v>
      </c>
      <c r="T80">
        <v>0</v>
      </c>
      <c r="U80" t="s">
        <v>954</v>
      </c>
      <c r="V80">
        <v>0</v>
      </c>
      <c r="W80" t="s">
        <v>954</v>
      </c>
      <c r="X80">
        <v>0</v>
      </c>
      <c r="Y80" t="s">
        <v>954</v>
      </c>
      <c r="Z80">
        <v>0</v>
      </c>
      <c r="AA80" t="s">
        <v>971</v>
      </c>
      <c r="AB80" t="s">
        <v>1097</v>
      </c>
      <c r="AC80" t="s">
        <v>954</v>
      </c>
      <c r="AD80">
        <v>0</v>
      </c>
      <c r="AE80" t="s">
        <v>1154</v>
      </c>
      <c r="AF80" t="s">
        <v>1155</v>
      </c>
      <c r="AG80">
        <v>0</v>
      </c>
      <c r="AH80" t="s">
        <v>1142</v>
      </c>
      <c r="AI80" t="s">
        <v>1101</v>
      </c>
      <c r="AJ80">
        <v>0</v>
      </c>
      <c r="AK80">
        <v>0</v>
      </c>
      <c r="AL80">
        <v>0</v>
      </c>
      <c r="AM80">
        <v>0</v>
      </c>
      <c r="AN80">
        <v>0</v>
      </c>
      <c r="AO80" t="s">
        <v>954</v>
      </c>
      <c r="AP80" t="s">
        <v>1102</v>
      </c>
      <c r="AQ80" t="s">
        <v>1102</v>
      </c>
      <c r="AR80" t="s">
        <v>1143</v>
      </c>
      <c r="AS80" t="s">
        <v>1168</v>
      </c>
    </row>
    <row r="81" spans="1:45" ht="17.25" customHeight="1">
      <c r="B81" s="356" t="b">
        <v>0</v>
      </c>
      <c r="C81" s="356" t="s">
        <v>99</v>
      </c>
      <c r="D81" s="357" t="str">
        <f t="shared" si="3"/>
        <v>Pile Work_Piling Work</v>
      </c>
      <c r="E81" s="356" t="str">
        <f t="shared" si="4"/>
        <v>M</v>
      </c>
      <c r="F81" s="358" t="str">
        <f t="shared" si="5"/>
        <v>A02AA015-00021 Pile Work Piling Work Reinforced Concrete Pile (Square Type) Augering without Casing     Including Pile Connection and Joint Welding Work  400 ≤ SIZE &lt;450</v>
      </c>
      <c r="G81" s="343" t="str" cm="1">
        <f t="array" ref="G81:H81">_xlfn.TEXTSPLIT(I81,"-")</f>
        <v>A02AA015</v>
      </c>
      <c r="H81" s="343" t="str">
        <v>00021</v>
      </c>
      <c r="I81" t="s">
        <v>1169</v>
      </c>
      <c r="J81" t="s">
        <v>946</v>
      </c>
      <c r="K81" t="s">
        <v>1089</v>
      </c>
      <c r="L81" t="s">
        <v>1090</v>
      </c>
      <c r="M81" t="s">
        <v>1091</v>
      </c>
      <c r="N81" t="s">
        <v>1092</v>
      </c>
      <c r="O81" t="s">
        <v>1138</v>
      </c>
      <c r="P81" t="s">
        <v>1139</v>
      </c>
      <c r="Q81" t="s">
        <v>1120</v>
      </c>
      <c r="R81" t="s">
        <v>1121</v>
      </c>
      <c r="S81" t="s">
        <v>954</v>
      </c>
      <c r="T81">
        <v>0</v>
      </c>
      <c r="U81" t="s">
        <v>954</v>
      </c>
      <c r="V81">
        <v>0</v>
      </c>
      <c r="W81" t="s">
        <v>954</v>
      </c>
      <c r="X81">
        <v>0</v>
      </c>
      <c r="Y81" t="s">
        <v>954</v>
      </c>
      <c r="Z81">
        <v>0</v>
      </c>
      <c r="AA81" t="s">
        <v>971</v>
      </c>
      <c r="AB81" t="s">
        <v>1097</v>
      </c>
      <c r="AC81" t="s">
        <v>954</v>
      </c>
      <c r="AD81">
        <v>0</v>
      </c>
      <c r="AE81" t="s">
        <v>1091</v>
      </c>
      <c r="AF81" t="s">
        <v>1157</v>
      </c>
      <c r="AG81">
        <v>0</v>
      </c>
      <c r="AH81" t="s">
        <v>1142</v>
      </c>
      <c r="AI81" t="s">
        <v>1101</v>
      </c>
      <c r="AJ81">
        <v>0</v>
      </c>
      <c r="AK81">
        <v>0</v>
      </c>
      <c r="AL81">
        <v>0</v>
      </c>
      <c r="AM81">
        <v>0</v>
      </c>
      <c r="AN81">
        <v>0</v>
      </c>
      <c r="AO81" t="s">
        <v>954</v>
      </c>
      <c r="AP81" t="s">
        <v>1102</v>
      </c>
      <c r="AQ81" t="s">
        <v>1102</v>
      </c>
      <c r="AR81" t="s">
        <v>1143</v>
      </c>
      <c r="AS81" t="s">
        <v>1169</v>
      </c>
    </row>
    <row r="82" spans="1:45" ht="17.25" customHeight="1">
      <c r="B82" s="356" t="b">
        <v>0</v>
      </c>
      <c r="C82" s="356" t="s">
        <v>99</v>
      </c>
      <c r="D82" s="357" t="str">
        <f t="shared" si="3"/>
        <v>Pile Work_Piling Work</v>
      </c>
      <c r="E82" s="356" t="str">
        <f t="shared" si="4"/>
        <v>M</v>
      </c>
      <c r="F82" s="358" t="str">
        <f t="shared" si="5"/>
        <v>A02AA015-00022 Pile Work Piling Work Reinforced Concrete Pile (Square Type) Augering with Casing     Including Pile Connection and Joint Welding Work  SIZE &lt;200</v>
      </c>
      <c r="G82" s="343" t="str" cm="1">
        <f t="array" ref="G82:H82">_xlfn.TEXTSPLIT(I82,"-")</f>
        <v>A02AA015</v>
      </c>
      <c r="H82" s="343" t="str">
        <v>00022</v>
      </c>
      <c r="I82" t="s">
        <v>1170</v>
      </c>
      <c r="J82" t="s">
        <v>946</v>
      </c>
      <c r="K82" t="s">
        <v>1089</v>
      </c>
      <c r="L82" t="s">
        <v>1090</v>
      </c>
      <c r="M82" t="s">
        <v>1091</v>
      </c>
      <c r="N82" t="s">
        <v>1092</v>
      </c>
      <c r="O82" t="s">
        <v>1138</v>
      </c>
      <c r="P82" t="s">
        <v>1139</v>
      </c>
      <c r="Q82" t="s">
        <v>1126</v>
      </c>
      <c r="R82" t="s">
        <v>1127</v>
      </c>
      <c r="S82" t="s">
        <v>954</v>
      </c>
      <c r="T82">
        <v>0</v>
      </c>
      <c r="U82" t="s">
        <v>954</v>
      </c>
      <c r="V82">
        <v>0</v>
      </c>
      <c r="W82" t="s">
        <v>954</v>
      </c>
      <c r="X82">
        <v>0</v>
      </c>
      <c r="Y82" t="s">
        <v>954</v>
      </c>
      <c r="Z82">
        <v>0</v>
      </c>
      <c r="AA82" t="s">
        <v>971</v>
      </c>
      <c r="AB82" t="s">
        <v>1097</v>
      </c>
      <c r="AC82" t="s">
        <v>954</v>
      </c>
      <c r="AD82">
        <v>0</v>
      </c>
      <c r="AE82" t="s">
        <v>1140</v>
      </c>
      <c r="AF82" t="s">
        <v>1141</v>
      </c>
      <c r="AG82">
        <v>0</v>
      </c>
      <c r="AH82" t="s">
        <v>1142</v>
      </c>
      <c r="AI82" t="s">
        <v>1101</v>
      </c>
      <c r="AJ82">
        <v>0</v>
      </c>
      <c r="AK82">
        <v>0</v>
      </c>
      <c r="AL82">
        <v>0</v>
      </c>
      <c r="AM82">
        <v>0</v>
      </c>
      <c r="AN82">
        <v>0</v>
      </c>
      <c r="AO82" t="s">
        <v>954</v>
      </c>
      <c r="AP82" t="s">
        <v>1102</v>
      </c>
      <c r="AQ82" t="s">
        <v>1102</v>
      </c>
      <c r="AR82" t="s">
        <v>1143</v>
      </c>
      <c r="AS82" t="s">
        <v>1170</v>
      </c>
    </row>
    <row r="83" spans="1:45" ht="17.25" customHeight="1">
      <c r="B83" s="356" t="b">
        <v>0</v>
      </c>
      <c r="C83" s="356" t="s">
        <v>99</v>
      </c>
      <c r="D83" s="357" t="str">
        <f t="shared" si="3"/>
        <v>Pile Work_Piling Work</v>
      </c>
      <c r="E83" s="356" t="str">
        <f t="shared" si="4"/>
        <v>M</v>
      </c>
      <c r="F83" s="358" t="str">
        <f t="shared" si="5"/>
        <v>A02AA015-00023 Pile Work Piling Work Reinforced Concrete Pile (Square Type) Augering with Casing     Including Pile Connection and Joint Welding Work  200 ≤ SIZE &lt;250</v>
      </c>
      <c r="G83" s="343" t="str" cm="1">
        <f t="array" ref="G83:H83">_xlfn.TEXTSPLIT(I83,"-")</f>
        <v>A02AA015</v>
      </c>
      <c r="H83" s="343" t="str">
        <v>00023</v>
      </c>
      <c r="I83" t="s">
        <v>1171</v>
      </c>
      <c r="J83" t="s">
        <v>946</v>
      </c>
      <c r="K83" t="s">
        <v>1089</v>
      </c>
      <c r="L83" t="s">
        <v>1090</v>
      </c>
      <c r="M83" t="s">
        <v>1091</v>
      </c>
      <c r="N83" t="s">
        <v>1092</v>
      </c>
      <c r="O83" t="s">
        <v>1138</v>
      </c>
      <c r="P83" t="s">
        <v>1139</v>
      </c>
      <c r="Q83" t="s">
        <v>1126</v>
      </c>
      <c r="R83" t="s">
        <v>1127</v>
      </c>
      <c r="S83" t="s">
        <v>954</v>
      </c>
      <c r="T83">
        <v>0</v>
      </c>
      <c r="U83" t="s">
        <v>954</v>
      </c>
      <c r="V83">
        <v>0</v>
      </c>
      <c r="W83" t="s">
        <v>954</v>
      </c>
      <c r="X83">
        <v>0</v>
      </c>
      <c r="Y83" t="s">
        <v>954</v>
      </c>
      <c r="Z83">
        <v>0</v>
      </c>
      <c r="AA83" t="s">
        <v>971</v>
      </c>
      <c r="AB83" t="s">
        <v>1097</v>
      </c>
      <c r="AC83" t="s">
        <v>954</v>
      </c>
      <c r="AD83">
        <v>0</v>
      </c>
      <c r="AE83" t="s">
        <v>1145</v>
      </c>
      <c r="AF83" t="s">
        <v>1146</v>
      </c>
      <c r="AG83">
        <v>0</v>
      </c>
      <c r="AH83" t="s">
        <v>1142</v>
      </c>
      <c r="AI83" t="s">
        <v>1101</v>
      </c>
      <c r="AJ83">
        <v>0</v>
      </c>
      <c r="AK83">
        <v>0</v>
      </c>
      <c r="AL83">
        <v>0</v>
      </c>
      <c r="AM83">
        <v>0</v>
      </c>
      <c r="AN83">
        <v>0</v>
      </c>
      <c r="AO83" t="s">
        <v>954</v>
      </c>
      <c r="AP83" t="s">
        <v>1102</v>
      </c>
      <c r="AQ83" t="s">
        <v>1102</v>
      </c>
      <c r="AR83" t="s">
        <v>1143</v>
      </c>
      <c r="AS83" t="s">
        <v>1171</v>
      </c>
    </row>
    <row r="84" spans="1:45" ht="17.25" customHeight="1">
      <c r="B84" s="356" t="b">
        <v>0</v>
      </c>
      <c r="C84" s="356" t="s">
        <v>99</v>
      </c>
      <c r="D84" s="357" t="str">
        <f t="shared" si="3"/>
        <v>Pile Work_Piling Work</v>
      </c>
      <c r="E84" s="356" t="str">
        <f t="shared" si="4"/>
        <v>M</v>
      </c>
      <c r="F84" s="358" t="str">
        <f t="shared" si="5"/>
        <v>A02AA015-00024 Pile Work Piling Work Reinforced Concrete Pile (Square Type) Augering with Casing     Including Pile Connection and Joint Welding Work  250 ≤ SIZE &lt;300</v>
      </c>
      <c r="G84" s="343" t="str" cm="1">
        <f t="array" ref="G84:H84">_xlfn.TEXTSPLIT(I84,"-")</f>
        <v>A02AA015</v>
      </c>
      <c r="H84" s="343" t="str">
        <v>00024</v>
      </c>
      <c r="I84" t="s">
        <v>1172</v>
      </c>
      <c r="J84" t="s">
        <v>946</v>
      </c>
      <c r="K84" t="s">
        <v>1089</v>
      </c>
      <c r="L84" t="s">
        <v>1090</v>
      </c>
      <c r="M84" t="s">
        <v>1091</v>
      </c>
      <c r="N84" t="s">
        <v>1092</v>
      </c>
      <c r="O84" t="s">
        <v>1138</v>
      </c>
      <c r="P84" t="s">
        <v>1139</v>
      </c>
      <c r="Q84" t="s">
        <v>1126</v>
      </c>
      <c r="R84" t="s">
        <v>1127</v>
      </c>
      <c r="S84" t="s">
        <v>954</v>
      </c>
      <c r="T84">
        <v>0</v>
      </c>
      <c r="U84" t="s">
        <v>954</v>
      </c>
      <c r="V84">
        <v>0</v>
      </c>
      <c r="W84" t="s">
        <v>954</v>
      </c>
      <c r="X84">
        <v>0</v>
      </c>
      <c r="Y84" t="s">
        <v>954</v>
      </c>
      <c r="Z84">
        <v>0</v>
      </c>
      <c r="AA84" t="s">
        <v>971</v>
      </c>
      <c r="AB84" t="s">
        <v>1097</v>
      </c>
      <c r="AC84" t="s">
        <v>954</v>
      </c>
      <c r="AD84">
        <v>0</v>
      </c>
      <c r="AE84" t="s">
        <v>1148</v>
      </c>
      <c r="AF84" t="s">
        <v>1149</v>
      </c>
      <c r="AG84">
        <v>0</v>
      </c>
      <c r="AH84" t="s">
        <v>1142</v>
      </c>
      <c r="AI84" t="s">
        <v>1101</v>
      </c>
      <c r="AJ84">
        <v>0</v>
      </c>
      <c r="AK84">
        <v>0</v>
      </c>
      <c r="AL84">
        <v>0</v>
      </c>
      <c r="AM84">
        <v>0</v>
      </c>
      <c r="AN84">
        <v>0</v>
      </c>
      <c r="AO84" t="s">
        <v>954</v>
      </c>
      <c r="AP84" t="s">
        <v>1102</v>
      </c>
      <c r="AQ84" t="s">
        <v>1102</v>
      </c>
      <c r="AR84" t="s">
        <v>1143</v>
      </c>
      <c r="AS84" t="s">
        <v>1172</v>
      </c>
    </row>
    <row r="85" spans="1:45" ht="17.25" customHeight="1">
      <c r="B85" s="356" t="b">
        <v>0</v>
      </c>
      <c r="C85" s="356" t="s">
        <v>99</v>
      </c>
      <c r="D85" s="357" t="str">
        <f t="shared" si="3"/>
        <v>Pile Work_Piling Work</v>
      </c>
      <c r="E85" s="356" t="str">
        <f t="shared" si="4"/>
        <v>M</v>
      </c>
      <c r="F85" s="358" t="str">
        <f t="shared" si="5"/>
        <v>A02AA015-00025 Pile Work Piling Work Reinforced Concrete Pile (Square Type) Augering with Casing     Including Pile Connection and Joint Welding Work  300 ≤ SIZE &lt;350</v>
      </c>
      <c r="G85" s="343" t="str" cm="1">
        <f t="array" ref="G85:H85">_xlfn.TEXTSPLIT(I85,"-")</f>
        <v>A02AA015</v>
      </c>
      <c r="H85" s="343" t="str">
        <v>00025</v>
      </c>
      <c r="I85" t="s">
        <v>1173</v>
      </c>
      <c r="J85" t="s">
        <v>946</v>
      </c>
      <c r="K85" t="s">
        <v>1089</v>
      </c>
      <c r="L85" t="s">
        <v>1090</v>
      </c>
      <c r="M85" t="s">
        <v>1091</v>
      </c>
      <c r="N85" t="s">
        <v>1092</v>
      </c>
      <c r="O85" t="s">
        <v>1138</v>
      </c>
      <c r="P85" t="s">
        <v>1139</v>
      </c>
      <c r="Q85" t="s">
        <v>1126</v>
      </c>
      <c r="R85" t="s">
        <v>1127</v>
      </c>
      <c r="S85" t="s">
        <v>954</v>
      </c>
      <c r="T85">
        <v>0</v>
      </c>
      <c r="U85" t="s">
        <v>954</v>
      </c>
      <c r="V85">
        <v>0</v>
      </c>
      <c r="W85" t="s">
        <v>954</v>
      </c>
      <c r="X85">
        <v>0</v>
      </c>
      <c r="Y85" t="s">
        <v>954</v>
      </c>
      <c r="Z85">
        <v>0</v>
      </c>
      <c r="AA85" t="s">
        <v>971</v>
      </c>
      <c r="AB85" t="s">
        <v>1097</v>
      </c>
      <c r="AC85" t="s">
        <v>954</v>
      </c>
      <c r="AD85">
        <v>0</v>
      </c>
      <c r="AE85" t="s">
        <v>1151</v>
      </c>
      <c r="AF85" t="s">
        <v>1152</v>
      </c>
      <c r="AG85">
        <v>0</v>
      </c>
      <c r="AH85" t="s">
        <v>1142</v>
      </c>
      <c r="AI85" t="s">
        <v>1101</v>
      </c>
      <c r="AJ85">
        <v>0</v>
      </c>
      <c r="AK85">
        <v>0</v>
      </c>
      <c r="AL85">
        <v>0</v>
      </c>
      <c r="AM85">
        <v>0</v>
      </c>
      <c r="AN85">
        <v>0</v>
      </c>
      <c r="AO85" t="s">
        <v>954</v>
      </c>
      <c r="AP85" t="s">
        <v>1102</v>
      </c>
      <c r="AQ85" t="s">
        <v>1102</v>
      </c>
      <c r="AR85" t="s">
        <v>1143</v>
      </c>
      <c r="AS85" t="s">
        <v>1173</v>
      </c>
    </row>
    <row r="86" spans="1:45" ht="17.25" customHeight="1">
      <c r="B86" s="356" t="b">
        <v>0</v>
      </c>
      <c r="C86" s="356" t="s">
        <v>99</v>
      </c>
      <c r="D86" s="357" t="str">
        <f t="shared" si="3"/>
        <v>Pile Work_Piling Work</v>
      </c>
      <c r="E86" s="356" t="str">
        <f t="shared" si="4"/>
        <v>M</v>
      </c>
      <c r="F86" s="358" t="str">
        <f t="shared" si="5"/>
        <v>A02AA015-00026 Pile Work Piling Work Reinforced Concrete Pile (Square Type) Augering with Casing     Including Pile Connection and Joint Welding Work  350 ≤ SIZE &lt;400</v>
      </c>
      <c r="G86" s="343" t="str" cm="1">
        <f t="array" ref="G86:H86">_xlfn.TEXTSPLIT(I86,"-")</f>
        <v>A02AA015</v>
      </c>
      <c r="H86" s="343" t="str">
        <v>00026</v>
      </c>
      <c r="I86" t="s">
        <v>1174</v>
      </c>
      <c r="J86" t="s">
        <v>946</v>
      </c>
      <c r="K86" t="s">
        <v>1089</v>
      </c>
      <c r="L86" t="s">
        <v>1090</v>
      </c>
      <c r="M86" t="s">
        <v>1091</v>
      </c>
      <c r="N86" t="s">
        <v>1092</v>
      </c>
      <c r="O86" t="s">
        <v>1138</v>
      </c>
      <c r="P86" t="s">
        <v>1139</v>
      </c>
      <c r="Q86" t="s">
        <v>1126</v>
      </c>
      <c r="R86" t="s">
        <v>1127</v>
      </c>
      <c r="S86" t="s">
        <v>954</v>
      </c>
      <c r="T86">
        <v>0</v>
      </c>
      <c r="U86" t="s">
        <v>954</v>
      </c>
      <c r="V86">
        <v>0</v>
      </c>
      <c r="W86" t="s">
        <v>954</v>
      </c>
      <c r="X86">
        <v>0</v>
      </c>
      <c r="Y86" t="s">
        <v>954</v>
      </c>
      <c r="Z86">
        <v>0</v>
      </c>
      <c r="AA86" t="s">
        <v>971</v>
      </c>
      <c r="AB86" t="s">
        <v>1097</v>
      </c>
      <c r="AC86" t="s">
        <v>954</v>
      </c>
      <c r="AD86">
        <v>0</v>
      </c>
      <c r="AE86" t="s">
        <v>1154</v>
      </c>
      <c r="AF86" t="s">
        <v>1155</v>
      </c>
      <c r="AG86">
        <v>0</v>
      </c>
      <c r="AH86" t="s">
        <v>1142</v>
      </c>
      <c r="AI86" t="s">
        <v>1101</v>
      </c>
      <c r="AJ86">
        <v>0</v>
      </c>
      <c r="AK86">
        <v>0</v>
      </c>
      <c r="AL86">
        <v>0</v>
      </c>
      <c r="AM86">
        <v>0</v>
      </c>
      <c r="AN86">
        <v>0</v>
      </c>
      <c r="AO86" t="s">
        <v>954</v>
      </c>
      <c r="AP86" t="s">
        <v>1102</v>
      </c>
      <c r="AQ86" t="s">
        <v>1102</v>
      </c>
      <c r="AR86" t="s">
        <v>1143</v>
      </c>
      <c r="AS86" t="s">
        <v>1174</v>
      </c>
    </row>
    <row r="87" spans="1:45" ht="17.25" customHeight="1">
      <c r="B87" s="356" t="b">
        <v>0</v>
      </c>
      <c r="C87" s="356" t="s">
        <v>99</v>
      </c>
      <c r="D87" s="357" t="str">
        <f t="shared" si="3"/>
        <v>Pile Work_Piling Work</v>
      </c>
      <c r="E87" s="356" t="str">
        <f t="shared" si="4"/>
        <v>M</v>
      </c>
      <c r="F87" s="358" t="str">
        <f t="shared" si="5"/>
        <v>A02AA015-00027 Pile Work Piling Work Reinforced Concrete Pile (Square Type) Augering with Casing     Including Pile Connection and Joint Welding Work  400 ≤ SIZE &lt;450</v>
      </c>
      <c r="G87" s="343" t="str" cm="1">
        <f t="array" ref="G87:H87">_xlfn.TEXTSPLIT(I87,"-")</f>
        <v>A02AA015</v>
      </c>
      <c r="H87" s="343" t="str">
        <v>00027</v>
      </c>
      <c r="I87" t="s">
        <v>1175</v>
      </c>
      <c r="J87" t="s">
        <v>946</v>
      </c>
      <c r="K87" t="s">
        <v>1089</v>
      </c>
      <c r="L87" t="s">
        <v>1090</v>
      </c>
      <c r="M87" t="s">
        <v>1091</v>
      </c>
      <c r="N87" t="s">
        <v>1092</v>
      </c>
      <c r="O87" t="s">
        <v>1138</v>
      </c>
      <c r="P87" t="s">
        <v>1139</v>
      </c>
      <c r="Q87" t="s">
        <v>1126</v>
      </c>
      <c r="R87" t="s">
        <v>1127</v>
      </c>
      <c r="S87" t="s">
        <v>954</v>
      </c>
      <c r="T87">
        <v>0</v>
      </c>
      <c r="U87" t="s">
        <v>954</v>
      </c>
      <c r="V87">
        <v>0</v>
      </c>
      <c r="W87" t="s">
        <v>954</v>
      </c>
      <c r="X87">
        <v>0</v>
      </c>
      <c r="Y87" t="s">
        <v>954</v>
      </c>
      <c r="Z87">
        <v>0</v>
      </c>
      <c r="AA87" t="s">
        <v>971</v>
      </c>
      <c r="AB87" t="s">
        <v>1097</v>
      </c>
      <c r="AC87" t="s">
        <v>954</v>
      </c>
      <c r="AD87">
        <v>0</v>
      </c>
      <c r="AE87" t="s">
        <v>1091</v>
      </c>
      <c r="AF87" t="s">
        <v>1157</v>
      </c>
      <c r="AG87">
        <v>0</v>
      </c>
      <c r="AH87" t="s">
        <v>1142</v>
      </c>
      <c r="AI87" t="s">
        <v>1101</v>
      </c>
      <c r="AJ87">
        <v>0</v>
      </c>
      <c r="AK87">
        <v>0</v>
      </c>
      <c r="AL87">
        <v>0</v>
      </c>
      <c r="AM87">
        <v>0</v>
      </c>
      <c r="AN87">
        <v>0</v>
      </c>
      <c r="AO87" t="s">
        <v>954</v>
      </c>
      <c r="AP87" t="s">
        <v>1102</v>
      </c>
      <c r="AQ87" t="s">
        <v>1102</v>
      </c>
      <c r="AR87" t="s">
        <v>1143</v>
      </c>
      <c r="AS87" t="s">
        <v>1175</v>
      </c>
    </row>
    <row r="88" spans="1:45" ht="17.25" customHeight="1">
      <c r="B88" s="356" t="b">
        <v>0</v>
      </c>
      <c r="C88" s="356" t="s">
        <v>99</v>
      </c>
      <c r="D88" s="357" t="str">
        <f t="shared" si="3"/>
        <v>Pile Work_Piling Work</v>
      </c>
      <c r="E88" s="356" t="str">
        <f t="shared" si="4"/>
        <v>M</v>
      </c>
      <c r="F88" s="358" t="str">
        <f t="shared" si="5"/>
        <v>A02AA015-00028 Pile Work Piling Work Reinforced Concrete Pile (Square Type) Percussion Rotary Drilling with Casing     Including Pile Connection and Joint Welding Work  SIZE &lt;200</v>
      </c>
      <c r="G88" s="343" t="str" cm="1">
        <f t="array" ref="G88:H88">_xlfn.TEXTSPLIT(I88,"-")</f>
        <v>A02AA015</v>
      </c>
      <c r="H88" s="343" t="str">
        <v>00028</v>
      </c>
      <c r="I88" t="s">
        <v>1176</v>
      </c>
      <c r="J88" t="s">
        <v>946</v>
      </c>
      <c r="K88" t="s">
        <v>1089</v>
      </c>
      <c r="L88" t="s">
        <v>1090</v>
      </c>
      <c r="M88" t="s">
        <v>1091</v>
      </c>
      <c r="N88" t="s">
        <v>1092</v>
      </c>
      <c r="O88" t="s">
        <v>1138</v>
      </c>
      <c r="P88" t="s">
        <v>1139</v>
      </c>
      <c r="Q88" t="s">
        <v>1132</v>
      </c>
      <c r="R88" t="s">
        <v>1133</v>
      </c>
      <c r="S88" t="s">
        <v>954</v>
      </c>
      <c r="T88">
        <v>0</v>
      </c>
      <c r="U88" t="s">
        <v>954</v>
      </c>
      <c r="V88">
        <v>0</v>
      </c>
      <c r="W88" t="s">
        <v>954</v>
      </c>
      <c r="X88">
        <v>0</v>
      </c>
      <c r="Y88" t="s">
        <v>954</v>
      </c>
      <c r="Z88">
        <v>0</v>
      </c>
      <c r="AA88" t="s">
        <v>971</v>
      </c>
      <c r="AB88" t="s">
        <v>1097</v>
      </c>
      <c r="AC88" t="s">
        <v>954</v>
      </c>
      <c r="AD88">
        <v>0</v>
      </c>
      <c r="AE88" t="s">
        <v>1140</v>
      </c>
      <c r="AF88" t="s">
        <v>1141</v>
      </c>
      <c r="AG88">
        <v>0</v>
      </c>
      <c r="AH88" t="s">
        <v>1142</v>
      </c>
      <c r="AI88" t="s">
        <v>1101</v>
      </c>
      <c r="AJ88">
        <v>0</v>
      </c>
      <c r="AK88">
        <v>0</v>
      </c>
      <c r="AL88">
        <v>0</v>
      </c>
      <c r="AM88">
        <v>0</v>
      </c>
      <c r="AN88">
        <v>0</v>
      </c>
      <c r="AO88" t="s">
        <v>954</v>
      </c>
      <c r="AP88" t="s">
        <v>1102</v>
      </c>
      <c r="AQ88" t="s">
        <v>1102</v>
      </c>
      <c r="AR88" t="s">
        <v>1143</v>
      </c>
      <c r="AS88" t="s">
        <v>1176</v>
      </c>
    </row>
    <row r="89" spans="1:45" ht="17.25" customHeight="1">
      <c r="B89" s="356" t="b">
        <v>0</v>
      </c>
      <c r="C89" s="356" t="s">
        <v>99</v>
      </c>
      <c r="D89" s="357" t="str">
        <f t="shared" si="3"/>
        <v>Pile Work_Piling Work</v>
      </c>
      <c r="E89" s="356" t="str">
        <f t="shared" si="4"/>
        <v>M</v>
      </c>
      <c r="F89" s="358" t="str">
        <f t="shared" si="5"/>
        <v>A02AA015-00029 Pile Work Piling Work Reinforced Concrete Pile (Square Type) Percussion Rotary Drilling with Casing     Including Pile Connection and Joint Welding Work  200 ≤ SIZE &lt;250</v>
      </c>
      <c r="G89" s="343" t="str" cm="1">
        <f t="array" ref="G89:H89">_xlfn.TEXTSPLIT(I89,"-")</f>
        <v>A02AA015</v>
      </c>
      <c r="H89" s="343" t="str">
        <v>00029</v>
      </c>
      <c r="I89" t="s">
        <v>1177</v>
      </c>
      <c r="J89" t="s">
        <v>946</v>
      </c>
      <c r="K89" t="s">
        <v>1089</v>
      </c>
      <c r="L89" t="s">
        <v>1090</v>
      </c>
      <c r="M89" t="s">
        <v>1091</v>
      </c>
      <c r="N89" t="s">
        <v>1092</v>
      </c>
      <c r="O89" t="s">
        <v>1138</v>
      </c>
      <c r="P89" t="s">
        <v>1139</v>
      </c>
      <c r="Q89" t="s">
        <v>1132</v>
      </c>
      <c r="R89" t="s">
        <v>1133</v>
      </c>
      <c r="S89" t="s">
        <v>954</v>
      </c>
      <c r="T89">
        <v>0</v>
      </c>
      <c r="U89" t="s">
        <v>954</v>
      </c>
      <c r="V89">
        <v>0</v>
      </c>
      <c r="W89" t="s">
        <v>954</v>
      </c>
      <c r="X89">
        <v>0</v>
      </c>
      <c r="Y89" t="s">
        <v>954</v>
      </c>
      <c r="Z89">
        <v>0</v>
      </c>
      <c r="AA89" t="s">
        <v>971</v>
      </c>
      <c r="AB89" t="s">
        <v>1097</v>
      </c>
      <c r="AC89" t="s">
        <v>954</v>
      </c>
      <c r="AD89">
        <v>0</v>
      </c>
      <c r="AE89" t="s">
        <v>1145</v>
      </c>
      <c r="AF89" t="s">
        <v>1146</v>
      </c>
      <c r="AG89">
        <v>0</v>
      </c>
      <c r="AH89" t="s">
        <v>1142</v>
      </c>
      <c r="AI89" t="s">
        <v>1101</v>
      </c>
      <c r="AJ89">
        <v>0</v>
      </c>
      <c r="AK89">
        <v>0</v>
      </c>
      <c r="AL89">
        <v>0</v>
      </c>
      <c r="AM89">
        <v>0</v>
      </c>
      <c r="AN89">
        <v>0</v>
      </c>
      <c r="AO89" t="s">
        <v>954</v>
      </c>
      <c r="AP89" t="s">
        <v>1102</v>
      </c>
      <c r="AQ89" t="s">
        <v>1102</v>
      </c>
      <c r="AR89" t="s">
        <v>1143</v>
      </c>
      <c r="AS89" t="s">
        <v>1177</v>
      </c>
    </row>
    <row r="90" spans="1:45" ht="17.25" customHeight="1">
      <c r="B90" s="356" t="b">
        <v>0</v>
      </c>
      <c r="C90" s="356" t="s">
        <v>99</v>
      </c>
      <c r="D90" s="357" t="str">
        <f t="shared" si="3"/>
        <v>Pile Work_Piling Work</v>
      </c>
      <c r="E90" s="356" t="str">
        <f t="shared" si="4"/>
        <v>M</v>
      </c>
      <c r="F90" s="358" t="str">
        <f t="shared" si="5"/>
        <v>A02AA015-00030 Pile Work Piling Work Reinforced Concrete Pile (Square Type) Percussion Rotary Drilling with Casing     Including Pile Connection and Joint Welding Work  250 ≤ SIZE &lt;300</v>
      </c>
      <c r="G90" s="343" t="str" cm="1">
        <f t="array" ref="G90:H90">_xlfn.TEXTSPLIT(I90,"-")</f>
        <v>A02AA015</v>
      </c>
      <c r="H90" s="343" t="str">
        <v>00030</v>
      </c>
      <c r="I90" t="s">
        <v>1178</v>
      </c>
      <c r="J90" t="s">
        <v>946</v>
      </c>
      <c r="K90" t="s">
        <v>1089</v>
      </c>
      <c r="L90" t="s">
        <v>1090</v>
      </c>
      <c r="M90" t="s">
        <v>1091</v>
      </c>
      <c r="N90" t="s">
        <v>1092</v>
      </c>
      <c r="O90" t="s">
        <v>1138</v>
      </c>
      <c r="P90" t="s">
        <v>1139</v>
      </c>
      <c r="Q90" t="s">
        <v>1132</v>
      </c>
      <c r="R90" t="s">
        <v>1133</v>
      </c>
      <c r="S90" t="s">
        <v>954</v>
      </c>
      <c r="T90">
        <v>0</v>
      </c>
      <c r="U90" t="s">
        <v>954</v>
      </c>
      <c r="V90">
        <v>0</v>
      </c>
      <c r="W90" t="s">
        <v>954</v>
      </c>
      <c r="X90">
        <v>0</v>
      </c>
      <c r="Y90" t="s">
        <v>954</v>
      </c>
      <c r="Z90">
        <v>0</v>
      </c>
      <c r="AA90" t="s">
        <v>971</v>
      </c>
      <c r="AB90" t="s">
        <v>1097</v>
      </c>
      <c r="AC90" t="s">
        <v>954</v>
      </c>
      <c r="AD90">
        <v>0</v>
      </c>
      <c r="AE90" t="s">
        <v>1148</v>
      </c>
      <c r="AF90" t="s">
        <v>1149</v>
      </c>
      <c r="AG90">
        <v>0</v>
      </c>
      <c r="AH90" t="s">
        <v>1142</v>
      </c>
      <c r="AI90" t="s">
        <v>1101</v>
      </c>
      <c r="AJ90">
        <v>0</v>
      </c>
      <c r="AK90">
        <v>0</v>
      </c>
      <c r="AL90">
        <v>0</v>
      </c>
      <c r="AM90">
        <v>0</v>
      </c>
      <c r="AN90">
        <v>0</v>
      </c>
      <c r="AO90" t="s">
        <v>954</v>
      </c>
      <c r="AP90" t="s">
        <v>1102</v>
      </c>
      <c r="AQ90" t="s">
        <v>1102</v>
      </c>
      <c r="AR90" t="s">
        <v>1143</v>
      </c>
      <c r="AS90" t="s">
        <v>1178</v>
      </c>
    </row>
    <row r="91" spans="1:45" s="362" customFormat="1" ht="17.25" customHeight="1">
      <c r="A91" s="341"/>
      <c r="B91" s="356" t="b">
        <v>0</v>
      </c>
      <c r="C91" s="356" t="s">
        <v>99</v>
      </c>
      <c r="D91" s="357" t="str">
        <f t="shared" si="3"/>
        <v>Pile Work_Piling Work</v>
      </c>
      <c r="E91" s="356" t="str">
        <f t="shared" si="4"/>
        <v>M</v>
      </c>
      <c r="F91" s="358" t="str">
        <f t="shared" si="5"/>
        <v>A02AA015-00031 Pile Work Piling Work Reinforced Concrete Pile (Square Type) Percussion Rotary Drilling with Casing     Including Pile Connection and Joint Welding Work  300 ≤ SIZE &lt;350</v>
      </c>
      <c r="G91" s="343" t="str" cm="1">
        <f t="array" ref="G91:H91">_xlfn.TEXTSPLIT(I91,"-")</f>
        <v>A02AA015</v>
      </c>
      <c r="H91" s="343" t="str">
        <v>00031</v>
      </c>
      <c r="I91" t="s">
        <v>1179</v>
      </c>
      <c r="J91" t="s">
        <v>946</v>
      </c>
      <c r="K91" t="s">
        <v>1089</v>
      </c>
      <c r="L91" t="s">
        <v>1090</v>
      </c>
      <c r="M91" t="s">
        <v>1091</v>
      </c>
      <c r="N91" t="s">
        <v>1092</v>
      </c>
      <c r="O91" t="s">
        <v>1138</v>
      </c>
      <c r="P91" t="s">
        <v>1139</v>
      </c>
      <c r="Q91" t="s">
        <v>1132</v>
      </c>
      <c r="R91" t="s">
        <v>1133</v>
      </c>
      <c r="S91" t="s">
        <v>954</v>
      </c>
      <c r="T91">
        <v>0</v>
      </c>
      <c r="U91" t="s">
        <v>954</v>
      </c>
      <c r="V91">
        <v>0</v>
      </c>
      <c r="W91" t="s">
        <v>954</v>
      </c>
      <c r="X91">
        <v>0</v>
      </c>
      <c r="Y91" t="s">
        <v>954</v>
      </c>
      <c r="Z91">
        <v>0</v>
      </c>
      <c r="AA91" t="s">
        <v>971</v>
      </c>
      <c r="AB91" t="s">
        <v>1097</v>
      </c>
      <c r="AC91" t="s">
        <v>954</v>
      </c>
      <c r="AD91">
        <v>0</v>
      </c>
      <c r="AE91" t="s">
        <v>1151</v>
      </c>
      <c r="AF91" t="s">
        <v>1152</v>
      </c>
      <c r="AG91">
        <v>0</v>
      </c>
      <c r="AH91" t="s">
        <v>1142</v>
      </c>
      <c r="AI91" t="s">
        <v>1101</v>
      </c>
      <c r="AJ91">
        <v>0</v>
      </c>
      <c r="AK91">
        <v>0</v>
      </c>
      <c r="AL91">
        <v>0</v>
      </c>
      <c r="AM91">
        <v>0</v>
      </c>
      <c r="AN91">
        <v>0</v>
      </c>
      <c r="AO91" t="s">
        <v>954</v>
      </c>
      <c r="AP91" t="s">
        <v>1102</v>
      </c>
      <c r="AQ91" t="s">
        <v>1102</v>
      </c>
      <c r="AR91" t="s">
        <v>1143</v>
      </c>
      <c r="AS91" t="s">
        <v>1179</v>
      </c>
    </row>
    <row r="92" spans="1:45" ht="17.25" customHeight="1">
      <c r="B92" s="356" t="b">
        <v>0</v>
      </c>
      <c r="C92" s="356" t="s">
        <v>99</v>
      </c>
      <c r="D92" s="357" t="str">
        <f t="shared" si="3"/>
        <v>Pile Work_Piling Work</v>
      </c>
      <c r="E92" s="356" t="str">
        <f t="shared" si="4"/>
        <v>M</v>
      </c>
      <c r="F92" s="358" t="str">
        <f t="shared" si="5"/>
        <v>A02AA015-00032 Pile Work Piling Work Reinforced Concrete Pile (Square Type) Percussion Rotary Drilling with Casing     Including Pile Connection and Joint Welding Work  350 ≤ SIZE &lt;400</v>
      </c>
      <c r="G92" s="343" t="str" cm="1">
        <f t="array" ref="G92:H92">_xlfn.TEXTSPLIT(I92,"-")</f>
        <v>A02AA015</v>
      </c>
      <c r="H92" s="343" t="str">
        <v>00032</v>
      </c>
      <c r="I92" t="s">
        <v>1180</v>
      </c>
      <c r="J92" t="s">
        <v>946</v>
      </c>
      <c r="K92" t="s">
        <v>1089</v>
      </c>
      <c r="L92" t="s">
        <v>1090</v>
      </c>
      <c r="M92" t="s">
        <v>1091</v>
      </c>
      <c r="N92" t="s">
        <v>1092</v>
      </c>
      <c r="O92" t="s">
        <v>1138</v>
      </c>
      <c r="P92" t="s">
        <v>1139</v>
      </c>
      <c r="Q92" t="s">
        <v>1132</v>
      </c>
      <c r="R92" t="s">
        <v>1133</v>
      </c>
      <c r="S92" t="s">
        <v>954</v>
      </c>
      <c r="T92">
        <v>0</v>
      </c>
      <c r="U92" t="s">
        <v>954</v>
      </c>
      <c r="V92">
        <v>0</v>
      </c>
      <c r="W92" t="s">
        <v>954</v>
      </c>
      <c r="X92">
        <v>0</v>
      </c>
      <c r="Y92" t="s">
        <v>954</v>
      </c>
      <c r="Z92">
        <v>0</v>
      </c>
      <c r="AA92" t="s">
        <v>971</v>
      </c>
      <c r="AB92" t="s">
        <v>1097</v>
      </c>
      <c r="AC92" t="s">
        <v>954</v>
      </c>
      <c r="AD92">
        <v>0</v>
      </c>
      <c r="AE92" t="s">
        <v>1154</v>
      </c>
      <c r="AF92" t="s">
        <v>1155</v>
      </c>
      <c r="AG92">
        <v>0</v>
      </c>
      <c r="AH92" t="s">
        <v>1142</v>
      </c>
      <c r="AI92" t="s">
        <v>1101</v>
      </c>
      <c r="AJ92">
        <v>0</v>
      </c>
      <c r="AK92">
        <v>0</v>
      </c>
      <c r="AL92">
        <v>0</v>
      </c>
      <c r="AM92">
        <v>0</v>
      </c>
      <c r="AN92">
        <v>0</v>
      </c>
      <c r="AO92" t="s">
        <v>954</v>
      </c>
      <c r="AP92" t="s">
        <v>1102</v>
      </c>
      <c r="AQ92" t="s">
        <v>1102</v>
      </c>
      <c r="AR92" t="s">
        <v>1143</v>
      </c>
      <c r="AS92" t="s">
        <v>1180</v>
      </c>
    </row>
    <row r="93" spans="1:45" ht="17.25" customHeight="1">
      <c r="B93" s="356" t="b">
        <v>0</v>
      </c>
      <c r="C93" s="356" t="s">
        <v>99</v>
      </c>
      <c r="D93" s="357" t="str">
        <f t="shared" si="3"/>
        <v>Pile Work_Piling Work</v>
      </c>
      <c r="E93" s="356" t="str">
        <f t="shared" si="4"/>
        <v>M</v>
      </c>
      <c r="F93" s="358" t="str">
        <f t="shared" si="5"/>
        <v>A02AA015-00033 Pile Work Piling Work Reinforced Concrete Pile (Square Type) Percussion Rotary Drilling with Casing     Including Pile Connection and Joint Welding Work  400 ≤ SIZE &lt;450</v>
      </c>
      <c r="G93" s="343" t="str" cm="1">
        <f t="array" ref="G93:H93">_xlfn.TEXTSPLIT(I93,"-")</f>
        <v>A02AA015</v>
      </c>
      <c r="H93" s="343" t="str">
        <v>00033</v>
      </c>
      <c r="I93" t="s">
        <v>1181</v>
      </c>
      <c r="J93" t="s">
        <v>946</v>
      </c>
      <c r="K93" t="s">
        <v>1089</v>
      </c>
      <c r="L93" t="s">
        <v>1090</v>
      </c>
      <c r="M93" t="s">
        <v>1091</v>
      </c>
      <c r="N93" t="s">
        <v>1092</v>
      </c>
      <c r="O93" t="s">
        <v>1138</v>
      </c>
      <c r="P93" t="s">
        <v>1139</v>
      </c>
      <c r="Q93" t="s">
        <v>1132</v>
      </c>
      <c r="R93" t="s">
        <v>1133</v>
      </c>
      <c r="S93" t="s">
        <v>954</v>
      </c>
      <c r="T93">
        <v>0</v>
      </c>
      <c r="U93" t="s">
        <v>954</v>
      </c>
      <c r="V93">
        <v>0</v>
      </c>
      <c r="W93" t="s">
        <v>954</v>
      </c>
      <c r="X93">
        <v>0</v>
      </c>
      <c r="Y93" t="s">
        <v>954</v>
      </c>
      <c r="Z93">
        <v>0</v>
      </c>
      <c r="AA93" t="s">
        <v>971</v>
      </c>
      <c r="AB93" t="s">
        <v>1097</v>
      </c>
      <c r="AC93" t="s">
        <v>954</v>
      </c>
      <c r="AD93">
        <v>0</v>
      </c>
      <c r="AE93" t="s">
        <v>1091</v>
      </c>
      <c r="AF93" t="s">
        <v>1157</v>
      </c>
      <c r="AG93">
        <v>0</v>
      </c>
      <c r="AH93" t="s">
        <v>1142</v>
      </c>
      <c r="AI93" t="s">
        <v>1101</v>
      </c>
      <c r="AJ93">
        <v>0</v>
      </c>
      <c r="AK93">
        <v>0</v>
      </c>
      <c r="AL93">
        <v>0</v>
      </c>
      <c r="AM93">
        <v>0</v>
      </c>
      <c r="AN93">
        <v>0</v>
      </c>
      <c r="AO93" t="s">
        <v>954</v>
      </c>
      <c r="AP93" t="s">
        <v>1102</v>
      </c>
      <c r="AQ93" t="s">
        <v>1102</v>
      </c>
      <c r="AR93" t="s">
        <v>1143</v>
      </c>
      <c r="AS93" t="s">
        <v>1181</v>
      </c>
    </row>
    <row r="94" spans="1:45" ht="17.25" customHeight="1">
      <c r="B94" s="356" t="b">
        <v>0</v>
      </c>
      <c r="C94" s="356" t="s">
        <v>99</v>
      </c>
      <c r="D94" s="357" t="str">
        <f t="shared" si="3"/>
        <v>Pile Work_Piling Work</v>
      </c>
      <c r="E94" s="356" t="str">
        <f t="shared" si="4"/>
        <v>M</v>
      </c>
      <c r="F94" s="358" t="str">
        <f t="shared" si="5"/>
        <v>A02AA016-00007 Pile Work Piling Work Pretensioned Concrete Pile (Type-A) Direct Driving     Including Pile Connection and Joint Welding Work  DIA&lt;400</v>
      </c>
      <c r="G94" s="343" t="str" cm="1">
        <f t="array" ref="G94:H94">_xlfn.TEXTSPLIT(I94,"-")</f>
        <v>A02AA016</v>
      </c>
      <c r="H94" s="343" t="str">
        <v>00007</v>
      </c>
      <c r="I94" t="s">
        <v>1182</v>
      </c>
      <c r="J94" t="s">
        <v>946</v>
      </c>
      <c r="K94" t="s">
        <v>1089</v>
      </c>
      <c r="L94" t="s">
        <v>1090</v>
      </c>
      <c r="M94" t="s">
        <v>1091</v>
      </c>
      <c r="N94" t="s">
        <v>1092</v>
      </c>
      <c r="O94" t="s">
        <v>1183</v>
      </c>
      <c r="P94" t="s">
        <v>1184</v>
      </c>
      <c r="Q94" t="s">
        <v>1095</v>
      </c>
      <c r="R94" t="s">
        <v>1096</v>
      </c>
      <c r="S94" t="s">
        <v>954</v>
      </c>
      <c r="T94">
        <v>0</v>
      </c>
      <c r="U94" t="s">
        <v>954</v>
      </c>
      <c r="V94">
        <v>0</v>
      </c>
      <c r="W94" t="s">
        <v>954</v>
      </c>
      <c r="X94">
        <v>0</v>
      </c>
      <c r="Y94" t="s">
        <v>954</v>
      </c>
      <c r="Z94">
        <v>0</v>
      </c>
      <c r="AA94" t="s">
        <v>971</v>
      </c>
      <c r="AB94" t="s">
        <v>1097</v>
      </c>
      <c r="AC94" t="s">
        <v>954</v>
      </c>
      <c r="AD94">
        <v>0</v>
      </c>
      <c r="AE94" t="s">
        <v>1185</v>
      </c>
      <c r="AF94" t="s">
        <v>1186</v>
      </c>
      <c r="AG94">
        <v>0</v>
      </c>
      <c r="AH94" t="s">
        <v>1100</v>
      </c>
      <c r="AI94" t="s">
        <v>1101</v>
      </c>
      <c r="AJ94">
        <v>0</v>
      </c>
      <c r="AK94">
        <v>0</v>
      </c>
      <c r="AL94">
        <v>0</v>
      </c>
      <c r="AM94">
        <v>0</v>
      </c>
      <c r="AN94">
        <v>0</v>
      </c>
      <c r="AO94" t="s">
        <v>954</v>
      </c>
      <c r="AP94" t="s">
        <v>1102</v>
      </c>
      <c r="AQ94" t="s">
        <v>1102</v>
      </c>
      <c r="AR94" t="s">
        <v>1187</v>
      </c>
      <c r="AS94" t="s">
        <v>1182</v>
      </c>
    </row>
    <row r="95" spans="1:45" ht="17.25" customHeight="1">
      <c r="B95" s="356" t="b">
        <v>0</v>
      </c>
      <c r="C95" s="356" t="s">
        <v>99</v>
      </c>
      <c r="D95" s="357" t="str">
        <f t="shared" si="3"/>
        <v>Pile Work_Piling Work</v>
      </c>
      <c r="E95" s="356" t="str">
        <f t="shared" si="4"/>
        <v>M</v>
      </c>
      <c r="F95" s="358" t="str">
        <f t="shared" si="5"/>
        <v>A02AA016-00008 Pile Work Piling Work Pretensioned Concrete Pile (Type-A) Direct Driving     Including Pile Connection and Joint Welding Work  400 ≤ DIA &lt;500</v>
      </c>
      <c r="G95" s="343" t="str" cm="1">
        <f t="array" ref="G95:H95">_xlfn.TEXTSPLIT(I95,"-")</f>
        <v>A02AA016</v>
      </c>
      <c r="H95" s="343" t="str">
        <v>00008</v>
      </c>
      <c r="I95" t="s">
        <v>1188</v>
      </c>
      <c r="J95" t="s">
        <v>946</v>
      </c>
      <c r="K95" t="s">
        <v>1089</v>
      </c>
      <c r="L95" t="s">
        <v>1090</v>
      </c>
      <c r="M95" t="s">
        <v>1091</v>
      </c>
      <c r="N95" t="s">
        <v>1092</v>
      </c>
      <c r="O95" t="s">
        <v>1183</v>
      </c>
      <c r="P95" t="s">
        <v>1184</v>
      </c>
      <c r="Q95" t="s">
        <v>1095</v>
      </c>
      <c r="R95" t="s">
        <v>1096</v>
      </c>
      <c r="S95" t="s">
        <v>954</v>
      </c>
      <c r="T95">
        <v>0</v>
      </c>
      <c r="U95" t="s">
        <v>954</v>
      </c>
      <c r="V95">
        <v>0</v>
      </c>
      <c r="W95" t="s">
        <v>954</v>
      </c>
      <c r="X95">
        <v>0</v>
      </c>
      <c r="Y95" t="s">
        <v>954</v>
      </c>
      <c r="Z95">
        <v>0</v>
      </c>
      <c r="AA95" t="s">
        <v>971</v>
      </c>
      <c r="AB95" t="s">
        <v>1097</v>
      </c>
      <c r="AC95" t="s">
        <v>954</v>
      </c>
      <c r="AD95">
        <v>0</v>
      </c>
      <c r="AE95" t="s">
        <v>1189</v>
      </c>
      <c r="AF95" t="s">
        <v>1190</v>
      </c>
      <c r="AG95">
        <v>0</v>
      </c>
      <c r="AH95" t="s">
        <v>1100</v>
      </c>
      <c r="AI95" t="s">
        <v>1101</v>
      </c>
      <c r="AJ95">
        <v>0</v>
      </c>
      <c r="AK95">
        <v>0</v>
      </c>
      <c r="AL95">
        <v>0</v>
      </c>
      <c r="AM95">
        <v>0</v>
      </c>
      <c r="AN95">
        <v>0</v>
      </c>
      <c r="AO95" t="s">
        <v>954</v>
      </c>
      <c r="AP95" t="s">
        <v>1102</v>
      </c>
      <c r="AQ95" t="s">
        <v>1102</v>
      </c>
      <c r="AR95" t="s">
        <v>1187</v>
      </c>
      <c r="AS95" t="s">
        <v>1188</v>
      </c>
    </row>
    <row r="96" spans="1:45" ht="17.25" customHeight="1">
      <c r="B96" s="356" t="b">
        <v>0</v>
      </c>
      <c r="C96" s="356" t="s">
        <v>99</v>
      </c>
      <c r="D96" s="357" t="str">
        <f t="shared" si="3"/>
        <v>Pile Work_Piling Work</v>
      </c>
      <c r="E96" s="356" t="str">
        <f t="shared" si="4"/>
        <v>M</v>
      </c>
      <c r="F96" s="358" t="str">
        <f t="shared" si="5"/>
        <v>A02AA016-00009 Pile Work Piling Work Pretensioned Concrete Pile (Type-A) Direct Driving     Including Pile Connection and Joint Welding Work  500 ≤ DIA &lt;600</v>
      </c>
      <c r="G96" s="343" t="str" cm="1">
        <f t="array" ref="G96:H96">_xlfn.TEXTSPLIT(I96,"-")</f>
        <v>A02AA016</v>
      </c>
      <c r="H96" s="343" t="str">
        <v>00009</v>
      </c>
      <c r="I96" t="s">
        <v>1191</v>
      </c>
      <c r="J96" t="s">
        <v>946</v>
      </c>
      <c r="K96" t="s">
        <v>1089</v>
      </c>
      <c r="L96" t="s">
        <v>1090</v>
      </c>
      <c r="M96" t="s">
        <v>1091</v>
      </c>
      <c r="N96" t="s">
        <v>1092</v>
      </c>
      <c r="O96" t="s">
        <v>1183</v>
      </c>
      <c r="P96" t="s">
        <v>1184</v>
      </c>
      <c r="Q96" t="s">
        <v>1095</v>
      </c>
      <c r="R96" t="s">
        <v>1096</v>
      </c>
      <c r="S96" t="s">
        <v>954</v>
      </c>
      <c r="T96">
        <v>0</v>
      </c>
      <c r="U96" t="s">
        <v>954</v>
      </c>
      <c r="V96">
        <v>0</v>
      </c>
      <c r="W96" t="s">
        <v>954</v>
      </c>
      <c r="X96">
        <v>0</v>
      </c>
      <c r="Y96" t="s">
        <v>954</v>
      </c>
      <c r="Z96">
        <v>0</v>
      </c>
      <c r="AA96" t="s">
        <v>971</v>
      </c>
      <c r="AB96" t="s">
        <v>1097</v>
      </c>
      <c r="AC96" t="s">
        <v>954</v>
      </c>
      <c r="AD96">
        <v>0</v>
      </c>
      <c r="AE96" t="s">
        <v>1192</v>
      </c>
      <c r="AF96" t="s">
        <v>1193</v>
      </c>
      <c r="AG96">
        <v>0</v>
      </c>
      <c r="AH96" t="s">
        <v>1100</v>
      </c>
      <c r="AI96" t="s">
        <v>1101</v>
      </c>
      <c r="AJ96">
        <v>0</v>
      </c>
      <c r="AK96">
        <v>0</v>
      </c>
      <c r="AL96">
        <v>0</v>
      </c>
      <c r="AM96">
        <v>0</v>
      </c>
      <c r="AN96">
        <v>0</v>
      </c>
      <c r="AO96" t="s">
        <v>954</v>
      </c>
      <c r="AP96" t="s">
        <v>1102</v>
      </c>
      <c r="AQ96" t="s">
        <v>1102</v>
      </c>
      <c r="AR96" t="s">
        <v>1187</v>
      </c>
      <c r="AS96" t="s">
        <v>1191</v>
      </c>
    </row>
    <row r="97" spans="2:45" ht="17.25" customHeight="1">
      <c r="B97" s="356" t="b">
        <v>0</v>
      </c>
      <c r="C97" s="356" t="s">
        <v>99</v>
      </c>
      <c r="D97" s="357" t="str">
        <f t="shared" si="3"/>
        <v>Pile Work_Piling Work</v>
      </c>
      <c r="E97" s="356" t="str">
        <f t="shared" si="4"/>
        <v>M</v>
      </c>
      <c r="F97" s="358" t="str">
        <f t="shared" si="5"/>
        <v>A02AA016-00010 Pile Work Piling Work Pretensioned Concrete Pile (Type-A) Direct Driving     Including Pile Connection and Joint Welding Work  600 ≤ DIA &lt;700</v>
      </c>
      <c r="G97" s="343" t="str" cm="1">
        <f t="array" ref="G97:H97">_xlfn.TEXTSPLIT(I97,"-")</f>
        <v>A02AA016</v>
      </c>
      <c r="H97" s="343" t="str">
        <v>00010</v>
      </c>
      <c r="I97" t="s">
        <v>1194</v>
      </c>
      <c r="J97" t="s">
        <v>946</v>
      </c>
      <c r="K97" t="s">
        <v>1089</v>
      </c>
      <c r="L97" t="s">
        <v>1090</v>
      </c>
      <c r="M97" t="s">
        <v>1091</v>
      </c>
      <c r="N97" t="s">
        <v>1092</v>
      </c>
      <c r="O97" t="s">
        <v>1183</v>
      </c>
      <c r="P97" t="s">
        <v>1184</v>
      </c>
      <c r="Q97" t="s">
        <v>1095</v>
      </c>
      <c r="R97" t="s">
        <v>1096</v>
      </c>
      <c r="S97" t="s">
        <v>954</v>
      </c>
      <c r="T97">
        <v>0</v>
      </c>
      <c r="U97" t="s">
        <v>954</v>
      </c>
      <c r="V97">
        <v>0</v>
      </c>
      <c r="W97" t="s">
        <v>954</v>
      </c>
      <c r="X97">
        <v>0</v>
      </c>
      <c r="Y97" t="s">
        <v>954</v>
      </c>
      <c r="Z97">
        <v>0</v>
      </c>
      <c r="AA97" t="s">
        <v>971</v>
      </c>
      <c r="AB97" t="s">
        <v>1097</v>
      </c>
      <c r="AC97" t="s">
        <v>954</v>
      </c>
      <c r="AD97">
        <v>0</v>
      </c>
      <c r="AE97" t="s">
        <v>1195</v>
      </c>
      <c r="AF97" t="s">
        <v>1196</v>
      </c>
      <c r="AG97">
        <v>0</v>
      </c>
      <c r="AH97" t="s">
        <v>1100</v>
      </c>
      <c r="AI97" t="s">
        <v>1101</v>
      </c>
      <c r="AJ97">
        <v>0</v>
      </c>
      <c r="AK97">
        <v>0</v>
      </c>
      <c r="AL97">
        <v>0</v>
      </c>
      <c r="AM97">
        <v>0</v>
      </c>
      <c r="AN97">
        <v>0</v>
      </c>
      <c r="AO97" t="s">
        <v>954</v>
      </c>
      <c r="AP97" t="s">
        <v>1102</v>
      </c>
      <c r="AQ97" t="s">
        <v>1102</v>
      </c>
      <c r="AR97" t="s">
        <v>1187</v>
      </c>
      <c r="AS97" t="s">
        <v>1194</v>
      </c>
    </row>
    <row r="98" spans="2:45" ht="17.25" customHeight="1">
      <c r="B98" s="356" t="b">
        <v>0</v>
      </c>
      <c r="C98" s="356" t="s">
        <v>99</v>
      </c>
      <c r="D98" s="357" t="str">
        <f t="shared" si="3"/>
        <v>Pile Work_Piling Work</v>
      </c>
      <c r="E98" s="356" t="str">
        <f t="shared" si="4"/>
        <v>M</v>
      </c>
      <c r="F98" s="358" t="str">
        <f t="shared" si="5"/>
        <v>A02AA016-00011 Pile Work Piling Work Pretensioned Concrete Pile (Type-A) Direct Driving     Including Pile Connection and Joint Welding Work  700 ≤ DIA &lt;800</v>
      </c>
      <c r="G98" s="343" t="str" cm="1">
        <f t="array" ref="G98:H98">_xlfn.TEXTSPLIT(I98,"-")</f>
        <v>A02AA016</v>
      </c>
      <c r="H98" s="343" t="str">
        <v>00011</v>
      </c>
      <c r="I98" t="s">
        <v>1197</v>
      </c>
      <c r="J98" t="s">
        <v>946</v>
      </c>
      <c r="K98" t="s">
        <v>1089</v>
      </c>
      <c r="L98" t="s">
        <v>1090</v>
      </c>
      <c r="M98" t="s">
        <v>1091</v>
      </c>
      <c r="N98" t="s">
        <v>1092</v>
      </c>
      <c r="O98" t="s">
        <v>1183</v>
      </c>
      <c r="P98" t="s">
        <v>1184</v>
      </c>
      <c r="Q98" t="s">
        <v>1095</v>
      </c>
      <c r="R98" t="s">
        <v>1096</v>
      </c>
      <c r="S98" t="s">
        <v>954</v>
      </c>
      <c r="T98">
        <v>0</v>
      </c>
      <c r="U98" t="s">
        <v>954</v>
      </c>
      <c r="V98">
        <v>0</v>
      </c>
      <c r="W98" t="s">
        <v>954</v>
      </c>
      <c r="X98">
        <v>0</v>
      </c>
      <c r="Y98" t="s">
        <v>954</v>
      </c>
      <c r="Z98">
        <v>0</v>
      </c>
      <c r="AA98" t="s">
        <v>971</v>
      </c>
      <c r="AB98" t="s">
        <v>1097</v>
      </c>
      <c r="AC98" t="s">
        <v>954</v>
      </c>
      <c r="AD98">
        <v>0</v>
      </c>
      <c r="AE98" t="s">
        <v>1198</v>
      </c>
      <c r="AF98" t="s">
        <v>1199</v>
      </c>
      <c r="AG98">
        <v>0</v>
      </c>
      <c r="AH98" t="s">
        <v>1100</v>
      </c>
      <c r="AI98" t="s">
        <v>1101</v>
      </c>
      <c r="AJ98">
        <v>0</v>
      </c>
      <c r="AK98">
        <v>0</v>
      </c>
      <c r="AL98">
        <v>0</v>
      </c>
      <c r="AM98">
        <v>0</v>
      </c>
      <c r="AN98">
        <v>0</v>
      </c>
      <c r="AO98" t="s">
        <v>954</v>
      </c>
      <c r="AP98" t="s">
        <v>1102</v>
      </c>
      <c r="AQ98" t="s">
        <v>1102</v>
      </c>
      <c r="AR98" t="s">
        <v>1187</v>
      </c>
      <c r="AS98" t="s">
        <v>1197</v>
      </c>
    </row>
    <row r="99" spans="2:45" ht="17.25" customHeight="1">
      <c r="B99" s="356" t="b">
        <v>0</v>
      </c>
      <c r="C99" s="356" t="s">
        <v>99</v>
      </c>
      <c r="D99" s="357" t="str">
        <f t="shared" si="3"/>
        <v>Pile Work_Piling Work</v>
      </c>
      <c r="E99" s="356" t="str">
        <f t="shared" si="4"/>
        <v>M</v>
      </c>
      <c r="F99" s="358" t="str">
        <f t="shared" si="5"/>
        <v>A02AA016-00012 Pile Work Piling Work Pretensioned Concrete Pile (Type-A) Direct Driving     Including Pile Connection and Joint Welding Work  800 ≤ DIA &lt;900</v>
      </c>
      <c r="G99" s="343" t="str" cm="1">
        <f t="array" ref="G99:H99">_xlfn.TEXTSPLIT(I99,"-")</f>
        <v>A02AA016</v>
      </c>
      <c r="H99" s="343" t="str">
        <v>00012</v>
      </c>
      <c r="I99" t="s">
        <v>1200</v>
      </c>
      <c r="J99" t="s">
        <v>946</v>
      </c>
      <c r="K99" t="s">
        <v>1089</v>
      </c>
      <c r="L99" t="s">
        <v>1090</v>
      </c>
      <c r="M99" t="s">
        <v>1091</v>
      </c>
      <c r="N99" t="s">
        <v>1092</v>
      </c>
      <c r="O99" t="s">
        <v>1183</v>
      </c>
      <c r="P99" t="s">
        <v>1184</v>
      </c>
      <c r="Q99" t="s">
        <v>1095</v>
      </c>
      <c r="R99" t="s">
        <v>1096</v>
      </c>
      <c r="S99" t="s">
        <v>954</v>
      </c>
      <c r="T99">
        <v>0</v>
      </c>
      <c r="U99" t="s">
        <v>954</v>
      </c>
      <c r="V99">
        <v>0</v>
      </c>
      <c r="W99" t="s">
        <v>954</v>
      </c>
      <c r="X99">
        <v>0</v>
      </c>
      <c r="Y99" t="s">
        <v>954</v>
      </c>
      <c r="Z99">
        <v>0</v>
      </c>
      <c r="AA99" t="s">
        <v>971</v>
      </c>
      <c r="AB99" t="s">
        <v>1097</v>
      </c>
      <c r="AC99" t="s">
        <v>954</v>
      </c>
      <c r="AD99">
        <v>0</v>
      </c>
      <c r="AE99" t="s">
        <v>1201</v>
      </c>
      <c r="AF99" t="s">
        <v>1202</v>
      </c>
      <c r="AG99">
        <v>0</v>
      </c>
      <c r="AH99" t="s">
        <v>1100</v>
      </c>
      <c r="AI99" t="s">
        <v>1101</v>
      </c>
      <c r="AJ99">
        <v>0</v>
      </c>
      <c r="AK99">
        <v>0</v>
      </c>
      <c r="AL99">
        <v>0</v>
      </c>
      <c r="AM99">
        <v>0</v>
      </c>
      <c r="AN99">
        <v>0</v>
      </c>
      <c r="AO99" t="s">
        <v>954</v>
      </c>
      <c r="AP99" t="s">
        <v>1102</v>
      </c>
      <c r="AQ99" t="s">
        <v>1102</v>
      </c>
      <c r="AR99" t="s">
        <v>1187</v>
      </c>
      <c r="AS99" t="s">
        <v>1200</v>
      </c>
    </row>
    <row r="100" spans="2:45" ht="17.25" customHeight="1">
      <c r="B100" s="356" t="b">
        <v>0</v>
      </c>
      <c r="C100" s="356" t="s">
        <v>99</v>
      </c>
      <c r="D100" s="357" t="str">
        <f t="shared" si="3"/>
        <v>Pile Work_Piling Work</v>
      </c>
      <c r="E100" s="356" t="str">
        <f t="shared" si="4"/>
        <v>M</v>
      </c>
      <c r="F100" s="358" t="str">
        <f t="shared" si="5"/>
        <v>A02AA016-00013 Pile Work Piling Work Pretensioned Concrete Pile (Type-A) Direct Driving     Including Pile Connection and Joint Welding Work  900 ≤ DIA &lt;1000</v>
      </c>
      <c r="G100" s="343" t="str" cm="1">
        <f t="array" ref="G100:H100">_xlfn.TEXTSPLIT(I100,"-")</f>
        <v>A02AA016</v>
      </c>
      <c r="H100" s="343" t="str">
        <v>00013</v>
      </c>
      <c r="I100" t="s">
        <v>1203</v>
      </c>
      <c r="J100" t="s">
        <v>946</v>
      </c>
      <c r="K100" t="s">
        <v>1089</v>
      </c>
      <c r="L100" t="s">
        <v>1090</v>
      </c>
      <c r="M100" t="s">
        <v>1091</v>
      </c>
      <c r="N100" t="s">
        <v>1092</v>
      </c>
      <c r="O100" t="s">
        <v>1183</v>
      </c>
      <c r="P100" t="s">
        <v>1184</v>
      </c>
      <c r="Q100" t="s">
        <v>1095</v>
      </c>
      <c r="R100" t="s">
        <v>1096</v>
      </c>
      <c r="S100" t="s">
        <v>954</v>
      </c>
      <c r="T100">
        <v>0</v>
      </c>
      <c r="U100" t="s">
        <v>954</v>
      </c>
      <c r="V100">
        <v>0</v>
      </c>
      <c r="W100" t="s">
        <v>954</v>
      </c>
      <c r="X100">
        <v>0</v>
      </c>
      <c r="Y100" t="s">
        <v>954</v>
      </c>
      <c r="Z100">
        <v>0</v>
      </c>
      <c r="AA100" t="s">
        <v>971</v>
      </c>
      <c r="AB100" t="s">
        <v>1097</v>
      </c>
      <c r="AC100" t="s">
        <v>954</v>
      </c>
      <c r="AD100">
        <v>0</v>
      </c>
      <c r="AE100" t="s">
        <v>1204</v>
      </c>
      <c r="AF100" t="s">
        <v>1205</v>
      </c>
      <c r="AG100">
        <v>0</v>
      </c>
      <c r="AH100" t="s">
        <v>1100</v>
      </c>
      <c r="AI100" t="s">
        <v>1101</v>
      </c>
      <c r="AJ100">
        <v>0</v>
      </c>
      <c r="AK100">
        <v>0</v>
      </c>
      <c r="AL100">
        <v>0</v>
      </c>
      <c r="AM100">
        <v>0</v>
      </c>
      <c r="AN100">
        <v>0</v>
      </c>
      <c r="AO100" t="s">
        <v>954</v>
      </c>
      <c r="AP100" t="s">
        <v>1102</v>
      </c>
      <c r="AQ100" t="s">
        <v>1102</v>
      </c>
      <c r="AR100" t="s">
        <v>1187</v>
      </c>
      <c r="AS100" t="s">
        <v>1203</v>
      </c>
    </row>
    <row r="101" spans="2:45" ht="17.25" customHeight="1">
      <c r="B101" s="356" t="b">
        <v>0</v>
      </c>
      <c r="C101" s="356" t="s">
        <v>99</v>
      </c>
      <c r="D101" s="357" t="str">
        <f t="shared" si="3"/>
        <v>Pile Work_Piling Work</v>
      </c>
      <c r="E101" s="356" t="str">
        <f t="shared" si="4"/>
        <v>M</v>
      </c>
      <c r="F101" s="358" t="str">
        <f t="shared" si="5"/>
        <v>A02AA016-00014 Pile Work Piling Work Pretensioned Concrete Pile (Type-A) Direct Driving     Including Pile Connection and Joint Welding Work  1000 ≤ DIA &lt;1200</v>
      </c>
      <c r="G101" s="343" t="str" cm="1">
        <f t="array" ref="G101:H101">_xlfn.TEXTSPLIT(I101,"-")</f>
        <v>A02AA016</v>
      </c>
      <c r="H101" s="343" t="str">
        <v>00014</v>
      </c>
      <c r="I101" t="s">
        <v>1206</v>
      </c>
      <c r="J101" t="s">
        <v>946</v>
      </c>
      <c r="K101" t="s">
        <v>1089</v>
      </c>
      <c r="L101" t="s">
        <v>1090</v>
      </c>
      <c r="M101" t="s">
        <v>1091</v>
      </c>
      <c r="N101" t="s">
        <v>1092</v>
      </c>
      <c r="O101" t="s">
        <v>1183</v>
      </c>
      <c r="P101" t="s">
        <v>1184</v>
      </c>
      <c r="Q101" t="s">
        <v>1095</v>
      </c>
      <c r="R101" t="s">
        <v>1096</v>
      </c>
      <c r="S101" t="s">
        <v>954</v>
      </c>
      <c r="T101">
        <v>0</v>
      </c>
      <c r="U101" t="s">
        <v>954</v>
      </c>
      <c r="V101">
        <v>0</v>
      </c>
      <c r="W101" t="s">
        <v>954</v>
      </c>
      <c r="X101">
        <v>0</v>
      </c>
      <c r="Y101" t="s">
        <v>954</v>
      </c>
      <c r="Z101">
        <v>0</v>
      </c>
      <c r="AA101" t="s">
        <v>971</v>
      </c>
      <c r="AB101" t="s">
        <v>1097</v>
      </c>
      <c r="AC101" t="s">
        <v>954</v>
      </c>
      <c r="AD101">
        <v>0</v>
      </c>
      <c r="AE101" t="s">
        <v>1207</v>
      </c>
      <c r="AF101" t="s">
        <v>1208</v>
      </c>
      <c r="AG101">
        <v>0</v>
      </c>
      <c r="AH101" t="s">
        <v>1100</v>
      </c>
      <c r="AI101" t="s">
        <v>1101</v>
      </c>
      <c r="AJ101">
        <v>0</v>
      </c>
      <c r="AK101">
        <v>0</v>
      </c>
      <c r="AL101">
        <v>0</v>
      </c>
      <c r="AM101">
        <v>0</v>
      </c>
      <c r="AN101">
        <v>0</v>
      </c>
      <c r="AO101" t="s">
        <v>954</v>
      </c>
      <c r="AP101" t="s">
        <v>1102</v>
      </c>
      <c r="AQ101" t="s">
        <v>1102</v>
      </c>
      <c r="AR101" t="s">
        <v>1187</v>
      </c>
      <c r="AS101" t="s">
        <v>1206</v>
      </c>
    </row>
    <row r="102" spans="2:45" ht="17.25" customHeight="1">
      <c r="B102" s="356" t="b">
        <v>0</v>
      </c>
      <c r="C102" s="356" t="s">
        <v>99</v>
      </c>
      <c r="D102" s="357" t="str">
        <f t="shared" si="3"/>
        <v>Pile Work_Piling Work</v>
      </c>
      <c r="E102" s="356" t="str">
        <f t="shared" si="4"/>
        <v>M</v>
      </c>
      <c r="F102" s="358" t="str">
        <f t="shared" si="5"/>
        <v>A02AA016-00015 Pile Work Piling Work Pretensioned Concrete Pile (Type-A) Jacking     Including Pile Connection and Joint Welding Work  DIA&lt;400</v>
      </c>
      <c r="G102" s="343" t="str" cm="1">
        <f t="array" ref="G102:H102">_xlfn.TEXTSPLIT(I102,"-")</f>
        <v>A02AA016</v>
      </c>
      <c r="H102" s="343" t="str">
        <v>00015</v>
      </c>
      <c r="I102" t="s">
        <v>1209</v>
      </c>
      <c r="J102" t="s">
        <v>946</v>
      </c>
      <c r="K102" t="s">
        <v>1089</v>
      </c>
      <c r="L102" t="s">
        <v>1090</v>
      </c>
      <c r="M102" t="s">
        <v>1091</v>
      </c>
      <c r="N102" t="s">
        <v>1092</v>
      </c>
      <c r="O102" t="s">
        <v>1183</v>
      </c>
      <c r="P102" t="s">
        <v>1184</v>
      </c>
      <c r="Q102" t="s">
        <v>1114</v>
      </c>
      <c r="R102" t="s">
        <v>1115</v>
      </c>
      <c r="S102" t="s">
        <v>954</v>
      </c>
      <c r="T102">
        <v>0</v>
      </c>
      <c r="U102" t="s">
        <v>954</v>
      </c>
      <c r="V102">
        <v>0</v>
      </c>
      <c r="W102" t="s">
        <v>954</v>
      </c>
      <c r="X102">
        <v>0</v>
      </c>
      <c r="Y102" t="s">
        <v>954</v>
      </c>
      <c r="Z102">
        <v>0</v>
      </c>
      <c r="AA102" t="s">
        <v>971</v>
      </c>
      <c r="AB102" t="s">
        <v>1097</v>
      </c>
      <c r="AC102" t="s">
        <v>954</v>
      </c>
      <c r="AD102">
        <v>0</v>
      </c>
      <c r="AE102" t="s">
        <v>1185</v>
      </c>
      <c r="AF102" t="s">
        <v>1186</v>
      </c>
      <c r="AG102">
        <v>0</v>
      </c>
      <c r="AH102" t="s">
        <v>1100</v>
      </c>
      <c r="AI102" t="s">
        <v>1101</v>
      </c>
      <c r="AJ102">
        <v>0</v>
      </c>
      <c r="AK102">
        <v>0</v>
      </c>
      <c r="AL102">
        <v>0</v>
      </c>
      <c r="AM102">
        <v>0</v>
      </c>
      <c r="AN102">
        <v>0</v>
      </c>
      <c r="AO102" t="s">
        <v>954</v>
      </c>
      <c r="AP102" t="s">
        <v>1102</v>
      </c>
      <c r="AQ102" t="s">
        <v>1102</v>
      </c>
      <c r="AR102" t="s">
        <v>1187</v>
      </c>
      <c r="AS102" t="s">
        <v>1209</v>
      </c>
    </row>
    <row r="103" spans="2:45" ht="17.25" customHeight="1">
      <c r="B103" s="356" t="b">
        <v>0</v>
      </c>
      <c r="C103" s="356" t="s">
        <v>99</v>
      </c>
      <c r="D103" s="357" t="str">
        <f t="shared" si="3"/>
        <v>Pile Work_Piling Work</v>
      </c>
      <c r="E103" s="356" t="str">
        <f t="shared" si="4"/>
        <v>M</v>
      </c>
      <c r="F103" s="358" t="str">
        <f t="shared" si="5"/>
        <v>A02AA016-00016 Pile Work Piling Work Pretensioned Concrete Pile (Type-A) Jacking     Including Pile Connection and Joint Welding Work  400 ≤ DIA &lt;500</v>
      </c>
      <c r="G103" s="343" t="str" cm="1">
        <f t="array" ref="G103:H103">_xlfn.TEXTSPLIT(I103,"-")</f>
        <v>A02AA016</v>
      </c>
      <c r="H103" s="343" t="str">
        <v>00016</v>
      </c>
      <c r="I103" t="s">
        <v>1210</v>
      </c>
      <c r="J103" t="s">
        <v>946</v>
      </c>
      <c r="K103" t="s">
        <v>1089</v>
      </c>
      <c r="L103" t="s">
        <v>1090</v>
      </c>
      <c r="M103" t="s">
        <v>1091</v>
      </c>
      <c r="N103" t="s">
        <v>1092</v>
      </c>
      <c r="O103" t="s">
        <v>1183</v>
      </c>
      <c r="P103" t="s">
        <v>1184</v>
      </c>
      <c r="Q103" t="s">
        <v>1114</v>
      </c>
      <c r="R103" t="s">
        <v>1115</v>
      </c>
      <c r="S103" t="s">
        <v>954</v>
      </c>
      <c r="T103">
        <v>0</v>
      </c>
      <c r="U103" t="s">
        <v>954</v>
      </c>
      <c r="V103">
        <v>0</v>
      </c>
      <c r="W103" t="s">
        <v>954</v>
      </c>
      <c r="X103">
        <v>0</v>
      </c>
      <c r="Y103" t="s">
        <v>954</v>
      </c>
      <c r="Z103">
        <v>0</v>
      </c>
      <c r="AA103" t="s">
        <v>971</v>
      </c>
      <c r="AB103" t="s">
        <v>1097</v>
      </c>
      <c r="AC103" t="s">
        <v>954</v>
      </c>
      <c r="AD103">
        <v>0</v>
      </c>
      <c r="AE103" t="s">
        <v>1189</v>
      </c>
      <c r="AF103" t="s">
        <v>1190</v>
      </c>
      <c r="AG103">
        <v>0</v>
      </c>
      <c r="AH103" t="s">
        <v>1100</v>
      </c>
      <c r="AI103" t="s">
        <v>1101</v>
      </c>
      <c r="AJ103">
        <v>0</v>
      </c>
      <c r="AK103">
        <v>0</v>
      </c>
      <c r="AL103">
        <v>0</v>
      </c>
      <c r="AM103">
        <v>0</v>
      </c>
      <c r="AN103">
        <v>0</v>
      </c>
      <c r="AO103" t="s">
        <v>954</v>
      </c>
      <c r="AP103" t="s">
        <v>1102</v>
      </c>
      <c r="AQ103" t="s">
        <v>1102</v>
      </c>
      <c r="AR103" t="s">
        <v>1187</v>
      </c>
      <c r="AS103" t="s">
        <v>1210</v>
      </c>
    </row>
    <row r="104" spans="2:45" ht="17.25" customHeight="1">
      <c r="B104" s="356" t="b">
        <v>0</v>
      </c>
      <c r="C104" s="356" t="s">
        <v>99</v>
      </c>
      <c r="D104" s="357" t="str">
        <f t="shared" si="3"/>
        <v>Pile Work_Piling Work</v>
      </c>
      <c r="E104" s="356" t="str">
        <f t="shared" si="4"/>
        <v>M</v>
      </c>
      <c r="F104" s="358" t="str">
        <f t="shared" si="5"/>
        <v>A02AA016-00017 Pile Work Piling Work Pretensioned Concrete Pile (Type-A) Jacking     Including Pile Connection and Joint Welding Work  500 ≤ DIA &lt;600</v>
      </c>
      <c r="G104" s="343" t="str" cm="1">
        <f t="array" ref="G104:H104">_xlfn.TEXTSPLIT(I104,"-")</f>
        <v>A02AA016</v>
      </c>
      <c r="H104" s="343" t="str">
        <v>00017</v>
      </c>
      <c r="I104" t="s">
        <v>1211</v>
      </c>
      <c r="J104" t="s">
        <v>946</v>
      </c>
      <c r="K104" t="s">
        <v>1089</v>
      </c>
      <c r="L104" t="s">
        <v>1090</v>
      </c>
      <c r="M104" t="s">
        <v>1091</v>
      </c>
      <c r="N104" t="s">
        <v>1092</v>
      </c>
      <c r="O104" t="s">
        <v>1183</v>
      </c>
      <c r="P104" t="s">
        <v>1184</v>
      </c>
      <c r="Q104" t="s">
        <v>1114</v>
      </c>
      <c r="R104" t="s">
        <v>1115</v>
      </c>
      <c r="S104" t="s">
        <v>954</v>
      </c>
      <c r="T104">
        <v>0</v>
      </c>
      <c r="U104" t="s">
        <v>954</v>
      </c>
      <c r="V104">
        <v>0</v>
      </c>
      <c r="W104" t="s">
        <v>954</v>
      </c>
      <c r="X104">
        <v>0</v>
      </c>
      <c r="Y104" t="s">
        <v>954</v>
      </c>
      <c r="Z104">
        <v>0</v>
      </c>
      <c r="AA104" t="s">
        <v>971</v>
      </c>
      <c r="AB104" t="s">
        <v>1097</v>
      </c>
      <c r="AC104" t="s">
        <v>954</v>
      </c>
      <c r="AD104">
        <v>0</v>
      </c>
      <c r="AE104" t="s">
        <v>1192</v>
      </c>
      <c r="AF104" t="s">
        <v>1193</v>
      </c>
      <c r="AG104">
        <v>0</v>
      </c>
      <c r="AH104" t="s">
        <v>1100</v>
      </c>
      <c r="AI104" t="s">
        <v>1101</v>
      </c>
      <c r="AJ104">
        <v>0</v>
      </c>
      <c r="AK104">
        <v>0</v>
      </c>
      <c r="AL104">
        <v>0</v>
      </c>
      <c r="AM104">
        <v>0</v>
      </c>
      <c r="AN104">
        <v>0</v>
      </c>
      <c r="AO104" t="s">
        <v>954</v>
      </c>
      <c r="AP104" t="s">
        <v>1102</v>
      </c>
      <c r="AQ104" t="s">
        <v>1102</v>
      </c>
      <c r="AR104" t="s">
        <v>1187</v>
      </c>
      <c r="AS104" t="s">
        <v>1211</v>
      </c>
    </row>
    <row r="105" spans="2:45" ht="17.25" customHeight="1">
      <c r="B105" s="356" t="b">
        <v>0</v>
      </c>
      <c r="C105" s="356" t="s">
        <v>99</v>
      </c>
      <c r="D105" s="357" t="str">
        <f t="shared" si="3"/>
        <v>Pile Work_Piling Work</v>
      </c>
      <c r="E105" s="356" t="str">
        <f t="shared" si="4"/>
        <v>M</v>
      </c>
      <c r="F105" s="358" t="str">
        <f t="shared" si="5"/>
        <v>A02AA016-00018 Pile Work Piling Work Pretensioned Concrete Pile (Type-A) Jacking     Including Pile Connection and Joint Welding Work  600 ≤ DIA &lt;700</v>
      </c>
      <c r="G105" s="343" t="str" cm="1">
        <f t="array" ref="G105:H105">_xlfn.TEXTSPLIT(I105,"-")</f>
        <v>A02AA016</v>
      </c>
      <c r="H105" s="343" t="str">
        <v>00018</v>
      </c>
      <c r="I105" t="s">
        <v>1212</v>
      </c>
      <c r="J105" t="s">
        <v>946</v>
      </c>
      <c r="K105" t="s">
        <v>1089</v>
      </c>
      <c r="L105" t="s">
        <v>1090</v>
      </c>
      <c r="M105" t="s">
        <v>1091</v>
      </c>
      <c r="N105" t="s">
        <v>1092</v>
      </c>
      <c r="O105" t="s">
        <v>1183</v>
      </c>
      <c r="P105" t="s">
        <v>1184</v>
      </c>
      <c r="Q105" t="s">
        <v>1114</v>
      </c>
      <c r="R105" t="s">
        <v>1115</v>
      </c>
      <c r="S105" t="s">
        <v>954</v>
      </c>
      <c r="T105">
        <v>0</v>
      </c>
      <c r="U105" t="s">
        <v>954</v>
      </c>
      <c r="V105">
        <v>0</v>
      </c>
      <c r="W105" t="s">
        <v>954</v>
      </c>
      <c r="X105">
        <v>0</v>
      </c>
      <c r="Y105" t="s">
        <v>954</v>
      </c>
      <c r="Z105">
        <v>0</v>
      </c>
      <c r="AA105" t="s">
        <v>971</v>
      </c>
      <c r="AB105" t="s">
        <v>1097</v>
      </c>
      <c r="AC105" t="s">
        <v>954</v>
      </c>
      <c r="AD105">
        <v>0</v>
      </c>
      <c r="AE105" t="s">
        <v>1195</v>
      </c>
      <c r="AF105" t="s">
        <v>1196</v>
      </c>
      <c r="AG105">
        <v>0</v>
      </c>
      <c r="AH105" t="s">
        <v>1100</v>
      </c>
      <c r="AI105" t="s">
        <v>1101</v>
      </c>
      <c r="AJ105">
        <v>0</v>
      </c>
      <c r="AK105">
        <v>0</v>
      </c>
      <c r="AL105">
        <v>0</v>
      </c>
      <c r="AM105">
        <v>0</v>
      </c>
      <c r="AN105">
        <v>0</v>
      </c>
      <c r="AO105" t="s">
        <v>954</v>
      </c>
      <c r="AP105" t="s">
        <v>1102</v>
      </c>
      <c r="AQ105" t="s">
        <v>1102</v>
      </c>
      <c r="AR105" t="s">
        <v>1187</v>
      </c>
      <c r="AS105" t="s">
        <v>1212</v>
      </c>
    </row>
    <row r="106" spans="2:45" ht="17.25" customHeight="1">
      <c r="B106" s="356" t="b">
        <v>0</v>
      </c>
      <c r="C106" s="356" t="s">
        <v>99</v>
      </c>
      <c r="D106" s="357" t="str">
        <f t="shared" si="3"/>
        <v>Pile Work_Piling Work</v>
      </c>
      <c r="E106" s="356" t="str">
        <f t="shared" si="4"/>
        <v>M</v>
      </c>
      <c r="F106" s="358" t="str">
        <f t="shared" si="5"/>
        <v>A02AA016-00019 Pile Work Piling Work Pretensioned Concrete Pile (Type-A) Jacking     Including Pile Connection and Joint Welding Work  700 ≤ DIA &lt;800</v>
      </c>
      <c r="G106" s="343" t="str" cm="1">
        <f t="array" ref="G106:H106">_xlfn.TEXTSPLIT(I106,"-")</f>
        <v>A02AA016</v>
      </c>
      <c r="H106" s="343" t="str">
        <v>00019</v>
      </c>
      <c r="I106" t="s">
        <v>1213</v>
      </c>
      <c r="J106" t="s">
        <v>946</v>
      </c>
      <c r="K106" t="s">
        <v>1089</v>
      </c>
      <c r="L106" t="s">
        <v>1090</v>
      </c>
      <c r="M106" t="s">
        <v>1091</v>
      </c>
      <c r="N106" t="s">
        <v>1092</v>
      </c>
      <c r="O106" t="s">
        <v>1183</v>
      </c>
      <c r="P106" t="s">
        <v>1184</v>
      </c>
      <c r="Q106" t="s">
        <v>1114</v>
      </c>
      <c r="R106" t="s">
        <v>1115</v>
      </c>
      <c r="S106" t="s">
        <v>954</v>
      </c>
      <c r="T106">
        <v>0</v>
      </c>
      <c r="U106" t="s">
        <v>954</v>
      </c>
      <c r="V106">
        <v>0</v>
      </c>
      <c r="W106" t="s">
        <v>954</v>
      </c>
      <c r="X106">
        <v>0</v>
      </c>
      <c r="Y106" t="s">
        <v>954</v>
      </c>
      <c r="Z106">
        <v>0</v>
      </c>
      <c r="AA106" t="s">
        <v>971</v>
      </c>
      <c r="AB106" t="s">
        <v>1097</v>
      </c>
      <c r="AC106" t="s">
        <v>954</v>
      </c>
      <c r="AD106">
        <v>0</v>
      </c>
      <c r="AE106" t="s">
        <v>1198</v>
      </c>
      <c r="AF106" t="s">
        <v>1199</v>
      </c>
      <c r="AG106">
        <v>0</v>
      </c>
      <c r="AH106" t="s">
        <v>1100</v>
      </c>
      <c r="AI106" t="s">
        <v>1101</v>
      </c>
      <c r="AJ106">
        <v>0</v>
      </c>
      <c r="AK106">
        <v>0</v>
      </c>
      <c r="AL106">
        <v>0</v>
      </c>
      <c r="AM106">
        <v>0</v>
      </c>
      <c r="AN106">
        <v>0</v>
      </c>
      <c r="AO106" t="s">
        <v>954</v>
      </c>
      <c r="AP106" t="s">
        <v>1102</v>
      </c>
      <c r="AQ106" t="s">
        <v>1102</v>
      </c>
      <c r="AR106" t="s">
        <v>1187</v>
      </c>
      <c r="AS106" t="s">
        <v>1213</v>
      </c>
    </row>
    <row r="107" spans="2:45" ht="17.25" customHeight="1">
      <c r="B107" s="356" t="b">
        <v>0</v>
      </c>
      <c r="C107" s="356" t="s">
        <v>99</v>
      </c>
      <c r="D107" s="357" t="str">
        <f t="shared" si="3"/>
        <v>Pile Work_Piling Work</v>
      </c>
      <c r="E107" s="356" t="str">
        <f t="shared" si="4"/>
        <v>M</v>
      </c>
      <c r="F107" s="358" t="str">
        <f t="shared" si="5"/>
        <v>A02AA016-00020 Pile Work Piling Work Pretensioned Concrete Pile (Type-A) Jacking     Including Pile Connection and Joint Welding Work  800 ≤ DIA &lt;900</v>
      </c>
      <c r="G107" s="343" t="str" cm="1">
        <f t="array" ref="G107:H107">_xlfn.TEXTSPLIT(I107,"-")</f>
        <v>A02AA016</v>
      </c>
      <c r="H107" s="343" t="str">
        <v>00020</v>
      </c>
      <c r="I107" t="s">
        <v>1214</v>
      </c>
      <c r="J107" t="s">
        <v>946</v>
      </c>
      <c r="K107" t="s">
        <v>1089</v>
      </c>
      <c r="L107" t="s">
        <v>1090</v>
      </c>
      <c r="M107" t="s">
        <v>1091</v>
      </c>
      <c r="N107" t="s">
        <v>1092</v>
      </c>
      <c r="O107" t="s">
        <v>1183</v>
      </c>
      <c r="P107" t="s">
        <v>1184</v>
      </c>
      <c r="Q107" t="s">
        <v>1114</v>
      </c>
      <c r="R107" t="s">
        <v>1115</v>
      </c>
      <c r="S107" t="s">
        <v>954</v>
      </c>
      <c r="T107">
        <v>0</v>
      </c>
      <c r="U107" t="s">
        <v>954</v>
      </c>
      <c r="V107">
        <v>0</v>
      </c>
      <c r="W107" t="s">
        <v>954</v>
      </c>
      <c r="X107">
        <v>0</v>
      </c>
      <c r="Y107" t="s">
        <v>954</v>
      </c>
      <c r="Z107">
        <v>0</v>
      </c>
      <c r="AA107" t="s">
        <v>971</v>
      </c>
      <c r="AB107" t="s">
        <v>1097</v>
      </c>
      <c r="AC107" t="s">
        <v>954</v>
      </c>
      <c r="AD107">
        <v>0</v>
      </c>
      <c r="AE107" t="s">
        <v>1201</v>
      </c>
      <c r="AF107" t="s">
        <v>1202</v>
      </c>
      <c r="AG107">
        <v>0</v>
      </c>
      <c r="AH107" t="s">
        <v>1100</v>
      </c>
      <c r="AI107" t="s">
        <v>1101</v>
      </c>
      <c r="AJ107">
        <v>0</v>
      </c>
      <c r="AK107">
        <v>0</v>
      </c>
      <c r="AL107">
        <v>0</v>
      </c>
      <c r="AM107">
        <v>0</v>
      </c>
      <c r="AN107">
        <v>0</v>
      </c>
      <c r="AO107" t="s">
        <v>954</v>
      </c>
      <c r="AP107" t="s">
        <v>1102</v>
      </c>
      <c r="AQ107" t="s">
        <v>1102</v>
      </c>
      <c r="AR107" t="s">
        <v>1187</v>
      </c>
      <c r="AS107" t="s">
        <v>1214</v>
      </c>
    </row>
    <row r="108" spans="2:45" ht="17.25" customHeight="1">
      <c r="B108" s="356" t="b">
        <v>0</v>
      </c>
      <c r="C108" s="356" t="s">
        <v>99</v>
      </c>
      <c r="D108" s="357" t="str">
        <f t="shared" si="3"/>
        <v>Pile Work_Piling Work</v>
      </c>
      <c r="E108" s="356" t="str">
        <f t="shared" si="4"/>
        <v>M</v>
      </c>
      <c r="F108" s="358" t="str">
        <f t="shared" si="5"/>
        <v>A02AA016-00021 Pile Work Piling Work Pretensioned Concrete Pile (Type-A) Jacking     Including Pile Connection and Joint Welding Work  900 ≤ DIA &lt;1000</v>
      </c>
      <c r="G108" s="343" t="str" cm="1">
        <f t="array" ref="G108:H108">_xlfn.TEXTSPLIT(I108,"-")</f>
        <v>A02AA016</v>
      </c>
      <c r="H108" s="343" t="str">
        <v>00021</v>
      </c>
      <c r="I108" t="s">
        <v>1215</v>
      </c>
      <c r="J108" t="s">
        <v>946</v>
      </c>
      <c r="K108" t="s">
        <v>1089</v>
      </c>
      <c r="L108" t="s">
        <v>1090</v>
      </c>
      <c r="M108" t="s">
        <v>1091</v>
      </c>
      <c r="N108" t="s">
        <v>1092</v>
      </c>
      <c r="O108" t="s">
        <v>1183</v>
      </c>
      <c r="P108" t="s">
        <v>1184</v>
      </c>
      <c r="Q108" t="s">
        <v>1114</v>
      </c>
      <c r="R108" t="s">
        <v>1115</v>
      </c>
      <c r="S108" t="s">
        <v>954</v>
      </c>
      <c r="T108">
        <v>0</v>
      </c>
      <c r="U108" t="s">
        <v>954</v>
      </c>
      <c r="V108">
        <v>0</v>
      </c>
      <c r="W108" t="s">
        <v>954</v>
      </c>
      <c r="X108">
        <v>0</v>
      </c>
      <c r="Y108" t="s">
        <v>954</v>
      </c>
      <c r="Z108">
        <v>0</v>
      </c>
      <c r="AA108" t="s">
        <v>971</v>
      </c>
      <c r="AB108" t="s">
        <v>1097</v>
      </c>
      <c r="AC108" t="s">
        <v>954</v>
      </c>
      <c r="AD108">
        <v>0</v>
      </c>
      <c r="AE108" t="s">
        <v>1204</v>
      </c>
      <c r="AF108" t="s">
        <v>1205</v>
      </c>
      <c r="AG108">
        <v>0</v>
      </c>
      <c r="AH108" t="s">
        <v>1100</v>
      </c>
      <c r="AI108" t="s">
        <v>1101</v>
      </c>
      <c r="AJ108">
        <v>0</v>
      </c>
      <c r="AK108">
        <v>0</v>
      </c>
      <c r="AL108">
        <v>0</v>
      </c>
      <c r="AM108">
        <v>0</v>
      </c>
      <c r="AN108">
        <v>0</v>
      </c>
      <c r="AO108" t="s">
        <v>954</v>
      </c>
      <c r="AP108" t="s">
        <v>1102</v>
      </c>
      <c r="AQ108" t="s">
        <v>1102</v>
      </c>
      <c r="AR108" t="s">
        <v>1187</v>
      </c>
      <c r="AS108" t="s">
        <v>1215</v>
      </c>
    </row>
    <row r="109" spans="2:45" ht="17.25" customHeight="1">
      <c r="B109" s="356" t="b">
        <v>0</v>
      </c>
      <c r="C109" s="356" t="s">
        <v>99</v>
      </c>
      <c r="D109" s="357" t="str">
        <f t="shared" si="3"/>
        <v>Pile Work_Piling Work</v>
      </c>
      <c r="E109" s="356" t="str">
        <f t="shared" si="4"/>
        <v>M</v>
      </c>
      <c r="F109" s="358" t="str">
        <f t="shared" si="5"/>
        <v>A02AA016-00022 Pile Work Piling Work Pretensioned Concrete Pile (Type-A) Jacking     Including Pile Connection and Joint Welding Work  1000 ≤ DIA &lt;1200</v>
      </c>
      <c r="G109" s="343" t="str" cm="1">
        <f t="array" ref="G109:H109">_xlfn.TEXTSPLIT(I109,"-")</f>
        <v>A02AA016</v>
      </c>
      <c r="H109" s="343" t="str">
        <v>00022</v>
      </c>
      <c r="I109" t="s">
        <v>1216</v>
      </c>
      <c r="J109" t="s">
        <v>946</v>
      </c>
      <c r="K109" t="s">
        <v>1089</v>
      </c>
      <c r="L109" t="s">
        <v>1090</v>
      </c>
      <c r="M109" t="s">
        <v>1091</v>
      </c>
      <c r="N109" t="s">
        <v>1092</v>
      </c>
      <c r="O109" t="s">
        <v>1183</v>
      </c>
      <c r="P109" t="s">
        <v>1184</v>
      </c>
      <c r="Q109" t="s">
        <v>1114</v>
      </c>
      <c r="R109" t="s">
        <v>1115</v>
      </c>
      <c r="S109" t="s">
        <v>954</v>
      </c>
      <c r="T109">
        <v>0</v>
      </c>
      <c r="U109" t="s">
        <v>954</v>
      </c>
      <c r="V109">
        <v>0</v>
      </c>
      <c r="W109" t="s">
        <v>954</v>
      </c>
      <c r="X109">
        <v>0</v>
      </c>
      <c r="Y109" t="s">
        <v>954</v>
      </c>
      <c r="Z109">
        <v>0</v>
      </c>
      <c r="AA109" t="s">
        <v>971</v>
      </c>
      <c r="AB109" t="s">
        <v>1097</v>
      </c>
      <c r="AC109" t="s">
        <v>954</v>
      </c>
      <c r="AD109">
        <v>0</v>
      </c>
      <c r="AE109" t="s">
        <v>1207</v>
      </c>
      <c r="AF109" t="s">
        <v>1208</v>
      </c>
      <c r="AG109">
        <v>0</v>
      </c>
      <c r="AH109" t="s">
        <v>1100</v>
      </c>
      <c r="AI109" t="s">
        <v>1101</v>
      </c>
      <c r="AJ109">
        <v>0</v>
      </c>
      <c r="AK109">
        <v>0</v>
      </c>
      <c r="AL109">
        <v>0</v>
      </c>
      <c r="AM109">
        <v>0</v>
      </c>
      <c r="AN109">
        <v>0</v>
      </c>
      <c r="AO109" t="s">
        <v>954</v>
      </c>
      <c r="AP109" t="s">
        <v>1102</v>
      </c>
      <c r="AQ109" t="s">
        <v>1102</v>
      </c>
      <c r="AR109" t="s">
        <v>1187</v>
      </c>
      <c r="AS109" t="s">
        <v>1216</v>
      </c>
    </row>
    <row r="110" spans="2:45" ht="17.25" customHeight="1">
      <c r="B110" s="356" t="b">
        <v>0</v>
      </c>
      <c r="C110" s="356" t="s">
        <v>99</v>
      </c>
      <c r="D110" s="357" t="str">
        <f t="shared" si="3"/>
        <v>Pile Work_Piling Work</v>
      </c>
      <c r="E110" s="356" t="str">
        <f t="shared" si="4"/>
        <v>M</v>
      </c>
      <c r="F110" s="358" t="str">
        <f t="shared" si="5"/>
        <v>A02AA016-00023 Pile Work Piling Work Pretensioned Concrete Pile (Type-A) Augering without Casing     Including Pile Connection and Joint Welding Work  DIA&lt;400</v>
      </c>
      <c r="G110" s="343" t="str" cm="1">
        <f t="array" ref="G110:H110">_xlfn.TEXTSPLIT(I110,"-")</f>
        <v>A02AA016</v>
      </c>
      <c r="H110" s="343" t="str">
        <v>00023</v>
      </c>
      <c r="I110" t="s">
        <v>1217</v>
      </c>
      <c r="J110" t="s">
        <v>946</v>
      </c>
      <c r="K110" t="s">
        <v>1089</v>
      </c>
      <c r="L110" t="s">
        <v>1090</v>
      </c>
      <c r="M110" t="s">
        <v>1091</v>
      </c>
      <c r="N110" t="s">
        <v>1092</v>
      </c>
      <c r="O110" t="s">
        <v>1183</v>
      </c>
      <c r="P110" t="s">
        <v>1184</v>
      </c>
      <c r="Q110" t="s">
        <v>1120</v>
      </c>
      <c r="R110" t="s">
        <v>1121</v>
      </c>
      <c r="S110" t="s">
        <v>954</v>
      </c>
      <c r="T110">
        <v>0</v>
      </c>
      <c r="U110" t="s">
        <v>954</v>
      </c>
      <c r="V110">
        <v>0</v>
      </c>
      <c r="W110" t="s">
        <v>954</v>
      </c>
      <c r="X110">
        <v>0</v>
      </c>
      <c r="Y110" t="s">
        <v>954</v>
      </c>
      <c r="Z110">
        <v>0</v>
      </c>
      <c r="AA110" t="s">
        <v>971</v>
      </c>
      <c r="AB110" t="s">
        <v>1097</v>
      </c>
      <c r="AC110" t="s">
        <v>954</v>
      </c>
      <c r="AD110">
        <v>0</v>
      </c>
      <c r="AE110" t="s">
        <v>1185</v>
      </c>
      <c r="AF110" t="s">
        <v>1186</v>
      </c>
      <c r="AG110">
        <v>0</v>
      </c>
      <c r="AH110" t="s">
        <v>1100</v>
      </c>
      <c r="AI110" t="s">
        <v>1101</v>
      </c>
      <c r="AJ110">
        <v>0</v>
      </c>
      <c r="AK110">
        <v>0</v>
      </c>
      <c r="AL110">
        <v>0</v>
      </c>
      <c r="AM110">
        <v>0</v>
      </c>
      <c r="AN110">
        <v>0</v>
      </c>
      <c r="AO110" t="s">
        <v>954</v>
      </c>
      <c r="AP110" t="s">
        <v>1102</v>
      </c>
      <c r="AQ110" t="s">
        <v>1102</v>
      </c>
      <c r="AR110" t="s">
        <v>1187</v>
      </c>
      <c r="AS110" t="s">
        <v>1217</v>
      </c>
    </row>
    <row r="111" spans="2:45" ht="17.25" customHeight="1">
      <c r="B111" s="356" t="b">
        <v>0</v>
      </c>
      <c r="C111" s="356" t="s">
        <v>99</v>
      </c>
      <c r="D111" s="357" t="str">
        <f t="shared" si="3"/>
        <v>Pile Work_Piling Work</v>
      </c>
      <c r="E111" s="356" t="str">
        <f t="shared" si="4"/>
        <v>M</v>
      </c>
      <c r="F111" s="358" t="str">
        <f t="shared" si="5"/>
        <v>A02AA016-00024 Pile Work Piling Work Pretensioned Concrete Pile (Type-A) Augering without Casing     Including Pile Connection and Joint Welding Work  400 ≤ DIA &lt;500</v>
      </c>
      <c r="G111" s="343" t="str" cm="1">
        <f t="array" ref="G111:H111">_xlfn.TEXTSPLIT(I111,"-")</f>
        <v>A02AA016</v>
      </c>
      <c r="H111" s="343" t="str">
        <v>00024</v>
      </c>
      <c r="I111" t="s">
        <v>1218</v>
      </c>
      <c r="J111" t="s">
        <v>946</v>
      </c>
      <c r="K111" t="s">
        <v>1089</v>
      </c>
      <c r="L111" t="s">
        <v>1090</v>
      </c>
      <c r="M111" t="s">
        <v>1091</v>
      </c>
      <c r="N111" t="s">
        <v>1092</v>
      </c>
      <c r="O111" t="s">
        <v>1183</v>
      </c>
      <c r="P111" t="s">
        <v>1184</v>
      </c>
      <c r="Q111" t="s">
        <v>1120</v>
      </c>
      <c r="R111" t="s">
        <v>1121</v>
      </c>
      <c r="S111" t="s">
        <v>954</v>
      </c>
      <c r="T111">
        <v>0</v>
      </c>
      <c r="U111" t="s">
        <v>954</v>
      </c>
      <c r="V111">
        <v>0</v>
      </c>
      <c r="W111" t="s">
        <v>954</v>
      </c>
      <c r="X111">
        <v>0</v>
      </c>
      <c r="Y111" t="s">
        <v>954</v>
      </c>
      <c r="Z111">
        <v>0</v>
      </c>
      <c r="AA111" t="s">
        <v>971</v>
      </c>
      <c r="AB111" t="s">
        <v>1097</v>
      </c>
      <c r="AC111" t="s">
        <v>954</v>
      </c>
      <c r="AD111">
        <v>0</v>
      </c>
      <c r="AE111" t="s">
        <v>1189</v>
      </c>
      <c r="AF111" t="s">
        <v>1190</v>
      </c>
      <c r="AG111">
        <v>0</v>
      </c>
      <c r="AH111" t="s">
        <v>1100</v>
      </c>
      <c r="AI111" t="s">
        <v>1101</v>
      </c>
      <c r="AJ111">
        <v>0</v>
      </c>
      <c r="AK111">
        <v>0</v>
      </c>
      <c r="AL111">
        <v>0</v>
      </c>
      <c r="AM111">
        <v>0</v>
      </c>
      <c r="AN111">
        <v>0</v>
      </c>
      <c r="AO111" t="s">
        <v>954</v>
      </c>
      <c r="AP111" t="s">
        <v>1102</v>
      </c>
      <c r="AQ111" t="s">
        <v>1102</v>
      </c>
      <c r="AR111" t="s">
        <v>1187</v>
      </c>
      <c r="AS111" t="s">
        <v>1218</v>
      </c>
    </row>
    <row r="112" spans="2:45" ht="17.25" customHeight="1">
      <c r="B112" s="356" t="b">
        <v>0</v>
      </c>
      <c r="C112" s="356" t="s">
        <v>99</v>
      </c>
      <c r="D112" s="357" t="str">
        <f t="shared" si="3"/>
        <v>Pile Work_Piling Work</v>
      </c>
      <c r="E112" s="356" t="str">
        <f t="shared" si="4"/>
        <v>M</v>
      </c>
      <c r="F112" s="358" t="str">
        <f t="shared" si="5"/>
        <v>A02AA016-00025 Pile Work Piling Work Pretensioned Concrete Pile (Type-A) Augering without Casing     Including Pile Connection and Joint Welding Work  500 ≤ DIA &lt;600</v>
      </c>
      <c r="G112" s="343" t="str" cm="1">
        <f t="array" ref="G112:H112">_xlfn.TEXTSPLIT(I112,"-")</f>
        <v>A02AA016</v>
      </c>
      <c r="H112" s="343" t="str">
        <v>00025</v>
      </c>
      <c r="I112" t="s">
        <v>1219</v>
      </c>
      <c r="J112" t="s">
        <v>946</v>
      </c>
      <c r="K112" t="s">
        <v>1089</v>
      </c>
      <c r="L112" t="s">
        <v>1090</v>
      </c>
      <c r="M112" t="s">
        <v>1091</v>
      </c>
      <c r="N112" t="s">
        <v>1092</v>
      </c>
      <c r="O112" t="s">
        <v>1183</v>
      </c>
      <c r="P112" t="s">
        <v>1184</v>
      </c>
      <c r="Q112" t="s">
        <v>1120</v>
      </c>
      <c r="R112" t="s">
        <v>1121</v>
      </c>
      <c r="S112" t="s">
        <v>954</v>
      </c>
      <c r="T112">
        <v>0</v>
      </c>
      <c r="U112" t="s">
        <v>954</v>
      </c>
      <c r="V112">
        <v>0</v>
      </c>
      <c r="W112" t="s">
        <v>954</v>
      </c>
      <c r="X112">
        <v>0</v>
      </c>
      <c r="Y112" t="s">
        <v>954</v>
      </c>
      <c r="Z112">
        <v>0</v>
      </c>
      <c r="AA112" t="s">
        <v>971</v>
      </c>
      <c r="AB112" t="s">
        <v>1097</v>
      </c>
      <c r="AC112" t="s">
        <v>954</v>
      </c>
      <c r="AD112">
        <v>0</v>
      </c>
      <c r="AE112" t="s">
        <v>1192</v>
      </c>
      <c r="AF112" t="s">
        <v>1193</v>
      </c>
      <c r="AG112">
        <v>0</v>
      </c>
      <c r="AH112" t="s">
        <v>1100</v>
      </c>
      <c r="AI112" t="s">
        <v>1101</v>
      </c>
      <c r="AJ112">
        <v>0</v>
      </c>
      <c r="AK112">
        <v>0</v>
      </c>
      <c r="AL112">
        <v>0</v>
      </c>
      <c r="AM112">
        <v>0</v>
      </c>
      <c r="AN112">
        <v>0</v>
      </c>
      <c r="AO112" t="s">
        <v>954</v>
      </c>
      <c r="AP112" t="s">
        <v>1102</v>
      </c>
      <c r="AQ112" t="s">
        <v>1102</v>
      </c>
      <c r="AR112" t="s">
        <v>1187</v>
      </c>
      <c r="AS112" t="s">
        <v>1219</v>
      </c>
    </row>
    <row r="113" spans="2:45" ht="17.25" customHeight="1">
      <c r="B113" s="356" t="b">
        <v>0</v>
      </c>
      <c r="C113" s="356" t="s">
        <v>99</v>
      </c>
      <c r="D113" s="357" t="str">
        <f t="shared" si="3"/>
        <v>Pile Work_Piling Work</v>
      </c>
      <c r="E113" s="356" t="str">
        <f t="shared" si="4"/>
        <v>M</v>
      </c>
      <c r="F113" s="358" t="str">
        <f t="shared" si="5"/>
        <v>A02AA016-00026 Pile Work Piling Work Pretensioned Concrete Pile (Type-A) Augering without Casing     Including Pile Connection and Joint Welding Work  600 ≤ DIA &lt;700</v>
      </c>
      <c r="G113" s="343" t="str" cm="1">
        <f t="array" ref="G113:H113">_xlfn.TEXTSPLIT(I113,"-")</f>
        <v>A02AA016</v>
      </c>
      <c r="H113" s="343" t="str">
        <v>00026</v>
      </c>
      <c r="I113" t="s">
        <v>1220</v>
      </c>
      <c r="J113" t="s">
        <v>946</v>
      </c>
      <c r="K113" t="s">
        <v>1089</v>
      </c>
      <c r="L113" t="s">
        <v>1090</v>
      </c>
      <c r="M113" t="s">
        <v>1091</v>
      </c>
      <c r="N113" t="s">
        <v>1092</v>
      </c>
      <c r="O113" t="s">
        <v>1183</v>
      </c>
      <c r="P113" t="s">
        <v>1184</v>
      </c>
      <c r="Q113" t="s">
        <v>1120</v>
      </c>
      <c r="R113" t="s">
        <v>1121</v>
      </c>
      <c r="S113" t="s">
        <v>954</v>
      </c>
      <c r="T113">
        <v>0</v>
      </c>
      <c r="U113" t="s">
        <v>954</v>
      </c>
      <c r="V113">
        <v>0</v>
      </c>
      <c r="W113" t="s">
        <v>954</v>
      </c>
      <c r="X113">
        <v>0</v>
      </c>
      <c r="Y113" t="s">
        <v>954</v>
      </c>
      <c r="Z113">
        <v>0</v>
      </c>
      <c r="AA113" t="s">
        <v>971</v>
      </c>
      <c r="AB113" t="s">
        <v>1097</v>
      </c>
      <c r="AC113" t="s">
        <v>954</v>
      </c>
      <c r="AD113">
        <v>0</v>
      </c>
      <c r="AE113" t="s">
        <v>1195</v>
      </c>
      <c r="AF113" t="s">
        <v>1196</v>
      </c>
      <c r="AG113">
        <v>0</v>
      </c>
      <c r="AH113" t="s">
        <v>1100</v>
      </c>
      <c r="AI113" t="s">
        <v>1101</v>
      </c>
      <c r="AJ113">
        <v>0</v>
      </c>
      <c r="AK113">
        <v>0</v>
      </c>
      <c r="AL113">
        <v>0</v>
      </c>
      <c r="AM113">
        <v>0</v>
      </c>
      <c r="AN113">
        <v>0</v>
      </c>
      <c r="AO113" t="s">
        <v>954</v>
      </c>
      <c r="AP113" t="s">
        <v>1102</v>
      </c>
      <c r="AQ113" t="s">
        <v>1102</v>
      </c>
      <c r="AR113" t="s">
        <v>1187</v>
      </c>
      <c r="AS113" t="s">
        <v>1220</v>
      </c>
    </row>
    <row r="114" spans="2:45" ht="17.25" customHeight="1">
      <c r="B114" s="356" t="b">
        <v>0</v>
      </c>
      <c r="C114" s="356" t="s">
        <v>99</v>
      </c>
      <c r="D114" s="357" t="str">
        <f t="shared" si="3"/>
        <v>Pile Work_Piling Work</v>
      </c>
      <c r="E114" s="356" t="str">
        <f t="shared" si="4"/>
        <v>M</v>
      </c>
      <c r="F114" s="358" t="str">
        <f t="shared" si="5"/>
        <v>A02AA016-00027 Pile Work Piling Work Pretensioned Concrete Pile (Type-A) Augering without Casing     Including Pile Connection and Joint Welding Work  700 ≤ DIA &lt;800</v>
      </c>
      <c r="G114" s="343" t="str" cm="1">
        <f t="array" ref="G114:H114">_xlfn.TEXTSPLIT(I114,"-")</f>
        <v>A02AA016</v>
      </c>
      <c r="H114" s="343" t="str">
        <v>00027</v>
      </c>
      <c r="I114" t="s">
        <v>1221</v>
      </c>
      <c r="J114" t="s">
        <v>946</v>
      </c>
      <c r="K114" t="s">
        <v>1089</v>
      </c>
      <c r="L114" t="s">
        <v>1090</v>
      </c>
      <c r="M114" t="s">
        <v>1091</v>
      </c>
      <c r="N114" t="s">
        <v>1092</v>
      </c>
      <c r="O114" t="s">
        <v>1183</v>
      </c>
      <c r="P114" t="s">
        <v>1184</v>
      </c>
      <c r="Q114" t="s">
        <v>1120</v>
      </c>
      <c r="R114" t="s">
        <v>1121</v>
      </c>
      <c r="S114" t="s">
        <v>954</v>
      </c>
      <c r="T114">
        <v>0</v>
      </c>
      <c r="U114" t="s">
        <v>954</v>
      </c>
      <c r="V114">
        <v>0</v>
      </c>
      <c r="W114" t="s">
        <v>954</v>
      </c>
      <c r="X114">
        <v>0</v>
      </c>
      <c r="Y114" t="s">
        <v>954</v>
      </c>
      <c r="Z114">
        <v>0</v>
      </c>
      <c r="AA114" t="s">
        <v>971</v>
      </c>
      <c r="AB114" t="s">
        <v>1097</v>
      </c>
      <c r="AC114" t="s">
        <v>954</v>
      </c>
      <c r="AD114">
        <v>0</v>
      </c>
      <c r="AE114" t="s">
        <v>1198</v>
      </c>
      <c r="AF114" t="s">
        <v>1199</v>
      </c>
      <c r="AG114">
        <v>0</v>
      </c>
      <c r="AH114" t="s">
        <v>1100</v>
      </c>
      <c r="AI114" t="s">
        <v>1101</v>
      </c>
      <c r="AJ114">
        <v>0</v>
      </c>
      <c r="AK114">
        <v>0</v>
      </c>
      <c r="AL114">
        <v>0</v>
      </c>
      <c r="AM114">
        <v>0</v>
      </c>
      <c r="AN114">
        <v>0</v>
      </c>
      <c r="AO114" t="s">
        <v>954</v>
      </c>
      <c r="AP114" t="s">
        <v>1102</v>
      </c>
      <c r="AQ114" t="s">
        <v>1102</v>
      </c>
      <c r="AR114" t="s">
        <v>1187</v>
      </c>
      <c r="AS114" t="s">
        <v>1221</v>
      </c>
    </row>
    <row r="115" spans="2:45" ht="17.25" customHeight="1">
      <c r="B115" s="356" t="b">
        <v>0</v>
      </c>
      <c r="C115" s="356" t="s">
        <v>99</v>
      </c>
      <c r="D115" s="357" t="str">
        <f t="shared" si="3"/>
        <v>Pile Work_Piling Work</v>
      </c>
      <c r="E115" s="356" t="str">
        <f t="shared" si="4"/>
        <v>M</v>
      </c>
      <c r="F115" s="358" t="str">
        <f t="shared" si="5"/>
        <v>A02AA016-00028 Pile Work Piling Work Pretensioned Concrete Pile (Type-A) Augering without Casing     Including Pile Connection and Joint Welding Work  800 ≤ DIA &lt;900</v>
      </c>
      <c r="G115" s="343" t="str" cm="1">
        <f t="array" ref="G115:H115">_xlfn.TEXTSPLIT(I115,"-")</f>
        <v>A02AA016</v>
      </c>
      <c r="H115" s="343" t="str">
        <v>00028</v>
      </c>
      <c r="I115" t="s">
        <v>1222</v>
      </c>
      <c r="J115" t="s">
        <v>946</v>
      </c>
      <c r="K115" t="s">
        <v>1089</v>
      </c>
      <c r="L115" t="s">
        <v>1090</v>
      </c>
      <c r="M115" t="s">
        <v>1091</v>
      </c>
      <c r="N115" t="s">
        <v>1092</v>
      </c>
      <c r="O115" t="s">
        <v>1183</v>
      </c>
      <c r="P115" t="s">
        <v>1184</v>
      </c>
      <c r="Q115" t="s">
        <v>1120</v>
      </c>
      <c r="R115" t="s">
        <v>1121</v>
      </c>
      <c r="S115" t="s">
        <v>954</v>
      </c>
      <c r="T115">
        <v>0</v>
      </c>
      <c r="U115" t="s">
        <v>954</v>
      </c>
      <c r="V115">
        <v>0</v>
      </c>
      <c r="W115" t="s">
        <v>954</v>
      </c>
      <c r="X115">
        <v>0</v>
      </c>
      <c r="Y115" t="s">
        <v>954</v>
      </c>
      <c r="Z115">
        <v>0</v>
      </c>
      <c r="AA115" t="s">
        <v>971</v>
      </c>
      <c r="AB115" t="s">
        <v>1097</v>
      </c>
      <c r="AC115" t="s">
        <v>954</v>
      </c>
      <c r="AD115">
        <v>0</v>
      </c>
      <c r="AE115" t="s">
        <v>1201</v>
      </c>
      <c r="AF115" t="s">
        <v>1202</v>
      </c>
      <c r="AG115">
        <v>0</v>
      </c>
      <c r="AH115" t="s">
        <v>1100</v>
      </c>
      <c r="AI115" t="s">
        <v>1101</v>
      </c>
      <c r="AJ115">
        <v>0</v>
      </c>
      <c r="AK115">
        <v>0</v>
      </c>
      <c r="AL115">
        <v>0</v>
      </c>
      <c r="AM115">
        <v>0</v>
      </c>
      <c r="AN115">
        <v>0</v>
      </c>
      <c r="AO115" t="s">
        <v>954</v>
      </c>
      <c r="AP115" t="s">
        <v>1102</v>
      </c>
      <c r="AQ115" t="s">
        <v>1102</v>
      </c>
      <c r="AR115" t="s">
        <v>1187</v>
      </c>
      <c r="AS115" t="s">
        <v>1222</v>
      </c>
    </row>
    <row r="116" spans="2:45" ht="17.25" customHeight="1">
      <c r="B116" s="356" t="b">
        <v>0</v>
      </c>
      <c r="C116" s="356" t="s">
        <v>99</v>
      </c>
      <c r="D116" s="357" t="str">
        <f t="shared" si="3"/>
        <v>Pile Work_Piling Work</v>
      </c>
      <c r="E116" s="356" t="str">
        <f t="shared" si="4"/>
        <v>M</v>
      </c>
      <c r="F116" s="358" t="str">
        <f t="shared" si="5"/>
        <v>A02AA016-00029 Pile Work Piling Work Pretensioned Concrete Pile (Type-A) Augering without Casing     Including Pile Connection and Joint Welding Work  900 ≤ DIA &lt;1000</v>
      </c>
      <c r="G116" s="343" t="str" cm="1">
        <f t="array" ref="G116:H116">_xlfn.TEXTSPLIT(I116,"-")</f>
        <v>A02AA016</v>
      </c>
      <c r="H116" s="343" t="str">
        <v>00029</v>
      </c>
      <c r="I116" t="s">
        <v>1223</v>
      </c>
      <c r="J116" t="s">
        <v>946</v>
      </c>
      <c r="K116" t="s">
        <v>1089</v>
      </c>
      <c r="L116" t="s">
        <v>1090</v>
      </c>
      <c r="M116" t="s">
        <v>1091</v>
      </c>
      <c r="N116" t="s">
        <v>1092</v>
      </c>
      <c r="O116" t="s">
        <v>1183</v>
      </c>
      <c r="P116" t="s">
        <v>1184</v>
      </c>
      <c r="Q116" t="s">
        <v>1120</v>
      </c>
      <c r="R116" t="s">
        <v>1121</v>
      </c>
      <c r="S116" t="s">
        <v>954</v>
      </c>
      <c r="T116">
        <v>0</v>
      </c>
      <c r="U116" t="s">
        <v>954</v>
      </c>
      <c r="V116">
        <v>0</v>
      </c>
      <c r="W116" t="s">
        <v>954</v>
      </c>
      <c r="X116">
        <v>0</v>
      </c>
      <c r="Y116" t="s">
        <v>954</v>
      </c>
      <c r="Z116">
        <v>0</v>
      </c>
      <c r="AA116" t="s">
        <v>971</v>
      </c>
      <c r="AB116" t="s">
        <v>1097</v>
      </c>
      <c r="AC116" t="s">
        <v>954</v>
      </c>
      <c r="AD116">
        <v>0</v>
      </c>
      <c r="AE116" t="s">
        <v>1204</v>
      </c>
      <c r="AF116" t="s">
        <v>1205</v>
      </c>
      <c r="AG116">
        <v>0</v>
      </c>
      <c r="AH116" t="s">
        <v>1100</v>
      </c>
      <c r="AI116" t="s">
        <v>1101</v>
      </c>
      <c r="AJ116">
        <v>0</v>
      </c>
      <c r="AK116">
        <v>0</v>
      </c>
      <c r="AL116">
        <v>0</v>
      </c>
      <c r="AM116">
        <v>0</v>
      </c>
      <c r="AN116">
        <v>0</v>
      </c>
      <c r="AO116" t="s">
        <v>954</v>
      </c>
      <c r="AP116" t="s">
        <v>1102</v>
      </c>
      <c r="AQ116" t="s">
        <v>1102</v>
      </c>
      <c r="AR116" t="s">
        <v>1187</v>
      </c>
      <c r="AS116" t="s">
        <v>1223</v>
      </c>
    </row>
    <row r="117" spans="2:45" ht="17.25" customHeight="1">
      <c r="B117" s="356" t="b">
        <v>0</v>
      </c>
      <c r="C117" s="356" t="s">
        <v>99</v>
      </c>
      <c r="D117" s="357" t="str">
        <f t="shared" si="3"/>
        <v>Pile Work_Piling Work</v>
      </c>
      <c r="E117" s="356" t="str">
        <f t="shared" si="4"/>
        <v>M</v>
      </c>
      <c r="F117" s="358" t="str">
        <f t="shared" si="5"/>
        <v>A02AA016-00030 Pile Work Piling Work Pretensioned Concrete Pile (Type-A) Augering without Casing     Including Pile Connection and Joint Welding Work  1000 ≤ DIA &lt;1200</v>
      </c>
      <c r="G117" s="343" t="str" cm="1">
        <f t="array" ref="G117:H117">_xlfn.TEXTSPLIT(I117,"-")</f>
        <v>A02AA016</v>
      </c>
      <c r="H117" s="343" t="str">
        <v>00030</v>
      </c>
      <c r="I117" t="s">
        <v>1224</v>
      </c>
      <c r="J117" t="s">
        <v>946</v>
      </c>
      <c r="K117" t="s">
        <v>1089</v>
      </c>
      <c r="L117" t="s">
        <v>1090</v>
      </c>
      <c r="M117" t="s">
        <v>1091</v>
      </c>
      <c r="N117" t="s">
        <v>1092</v>
      </c>
      <c r="O117" t="s">
        <v>1183</v>
      </c>
      <c r="P117" t="s">
        <v>1184</v>
      </c>
      <c r="Q117" t="s">
        <v>1120</v>
      </c>
      <c r="R117" t="s">
        <v>1121</v>
      </c>
      <c r="S117" t="s">
        <v>954</v>
      </c>
      <c r="T117">
        <v>0</v>
      </c>
      <c r="U117" t="s">
        <v>954</v>
      </c>
      <c r="V117">
        <v>0</v>
      </c>
      <c r="W117" t="s">
        <v>954</v>
      </c>
      <c r="X117">
        <v>0</v>
      </c>
      <c r="Y117" t="s">
        <v>954</v>
      </c>
      <c r="Z117">
        <v>0</v>
      </c>
      <c r="AA117" t="s">
        <v>971</v>
      </c>
      <c r="AB117" t="s">
        <v>1097</v>
      </c>
      <c r="AC117" t="s">
        <v>954</v>
      </c>
      <c r="AD117">
        <v>0</v>
      </c>
      <c r="AE117" t="s">
        <v>1207</v>
      </c>
      <c r="AF117" t="s">
        <v>1208</v>
      </c>
      <c r="AG117">
        <v>0</v>
      </c>
      <c r="AH117" t="s">
        <v>1100</v>
      </c>
      <c r="AI117" t="s">
        <v>1101</v>
      </c>
      <c r="AJ117">
        <v>0</v>
      </c>
      <c r="AK117">
        <v>0</v>
      </c>
      <c r="AL117">
        <v>0</v>
      </c>
      <c r="AM117">
        <v>0</v>
      </c>
      <c r="AN117">
        <v>0</v>
      </c>
      <c r="AO117" t="s">
        <v>954</v>
      </c>
      <c r="AP117" t="s">
        <v>1102</v>
      </c>
      <c r="AQ117" t="s">
        <v>1102</v>
      </c>
      <c r="AR117" t="s">
        <v>1187</v>
      </c>
      <c r="AS117" t="s">
        <v>1224</v>
      </c>
    </row>
    <row r="118" spans="2:45" ht="17.25" customHeight="1">
      <c r="B118" s="356" t="b">
        <v>0</v>
      </c>
      <c r="C118" s="356" t="s">
        <v>99</v>
      </c>
      <c r="D118" s="357" t="str">
        <f t="shared" si="3"/>
        <v>Pile Work_Piling Work</v>
      </c>
      <c r="E118" s="356" t="str">
        <f t="shared" si="4"/>
        <v>M</v>
      </c>
      <c r="F118" s="358" t="str">
        <f t="shared" si="5"/>
        <v>A02AA016-00031 Pile Work Piling Work Pretensioned Concrete Pile (Type-A) Augering with Casing     Including Pile Connection and Joint Welding Work  DIA&lt;400</v>
      </c>
      <c r="G118" s="343" t="str" cm="1">
        <f t="array" ref="G118:H118">_xlfn.TEXTSPLIT(I118,"-")</f>
        <v>A02AA016</v>
      </c>
      <c r="H118" s="343" t="str">
        <v>00031</v>
      </c>
      <c r="I118" t="s">
        <v>1225</v>
      </c>
      <c r="J118" t="s">
        <v>946</v>
      </c>
      <c r="K118" t="s">
        <v>1089</v>
      </c>
      <c r="L118" t="s">
        <v>1090</v>
      </c>
      <c r="M118" t="s">
        <v>1091</v>
      </c>
      <c r="N118" t="s">
        <v>1092</v>
      </c>
      <c r="O118" t="s">
        <v>1183</v>
      </c>
      <c r="P118" t="s">
        <v>1184</v>
      </c>
      <c r="Q118" t="s">
        <v>1126</v>
      </c>
      <c r="R118" t="s">
        <v>1127</v>
      </c>
      <c r="S118" t="s">
        <v>954</v>
      </c>
      <c r="T118">
        <v>0</v>
      </c>
      <c r="U118" t="s">
        <v>954</v>
      </c>
      <c r="V118">
        <v>0</v>
      </c>
      <c r="W118" t="s">
        <v>954</v>
      </c>
      <c r="X118">
        <v>0</v>
      </c>
      <c r="Y118" t="s">
        <v>954</v>
      </c>
      <c r="Z118">
        <v>0</v>
      </c>
      <c r="AA118" t="s">
        <v>971</v>
      </c>
      <c r="AB118" t="s">
        <v>1097</v>
      </c>
      <c r="AC118" t="s">
        <v>954</v>
      </c>
      <c r="AD118">
        <v>0</v>
      </c>
      <c r="AE118" t="s">
        <v>1185</v>
      </c>
      <c r="AF118" t="s">
        <v>1186</v>
      </c>
      <c r="AG118">
        <v>0</v>
      </c>
      <c r="AH118" t="s">
        <v>1100</v>
      </c>
      <c r="AI118" t="s">
        <v>1101</v>
      </c>
      <c r="AJ118">
        <v>0</v>
      </c>
      <c r="AK118">
        <v>0</v>
      </c>
      <c r="AL118">
        <v>0</v>
      </c>
      <c r="AM118">
        <v>0</v>
      </c>
      <c r="AN118">
        <v>0</v>
      </c>
      <c r="AO118" t="s">
        <v>954</v>
      </c>
      <c r="AP118" t="s">
        <v>1102</v>
      </c>
      <c r="AQ118" t="s">
        <v>1102</v>
      </c>
      <c r="AR118" t="s">
        <v>1187</v>
      </c>
      <c r="AS118" t="s">
        <v>1225</v>
      </c>
    </row>
    <row r="119" spans="2:45" ht="17.25" customHeight="1">
      <c r="B119" s="356" t="b">
        <v>0</v>
      </c>
      <c r="C119" s="356" t="s">
        <v>99</v>
      </c>
      <c r="D119" s="357" t="str">
        <f t="shared" si="3"/>
        <v>Pile Work_Piling Work</v>
      </c>
      <c r="E119" s="356" t="str">
        <f t="shared" si="4"/>
        <v>M</v>
      </c>
      <c r="F119" s="358" t="str">
        <f t="shared" si="5"/>
        <v>A02AA016-00032 Pile Work Piling Work Pretensioned Concrete Pile (Type-A) Augering with Casing     Including Pile Connection and Joint Welding Work  400 ≤ DIA &lt;500</v>
      </c>
      <c r="G119" s="343" t="str" cm="1">
        <f t="array" ref="G119:H119">_xlfn.TEXTSPLIT(I119,"-")</f>
        <v>A02AA016</v>
      </c>
      <c r="H119" s="343" t="str">
        <v>00032</v>
      </c>
      <c r="I119" t="s">
        <v>1226</v>
      </c>
      <c r="J119" t="s">
        <v>946</v>
      </c>
      <c r="K119" t="s">
        <v>1089</v>
      </c>
      <c r="L119" t="s">
        <v>1090</v>
      </c>
      <c r="M119" t="s">
        <v>1091</v>
      </c>
      <c r="N119" t="s">
        <v>1092</v>
      </c>
      <c r="O119" t="s">
        <v>1183</v>
      </c>
      <c r="P119" t="s">
        <v>1184</v>
      </c>
      <c r="Q119" t="s">
        <v>1126</v>
      </c>
      <c r="R119" t="s">
        <v>1127</v>
      </c>
      <c r="S119" t="s">
        <v>954</v>
      </c>
      <c r="T119">
        <v>0</v>
      </c>
      <c r="U119" t="s">
        <v>954</v>
      </c>
      <c r="V119">
        <v>0</v>
      </c>
      <c r="W119" t="s">
        <v>954</v>
      </c>
      <c r="X119">
        <v>0</v>
      </c>
      <c r="Y119" t="s">
        <v>954</v>
      </c>
      <c r="Z119">
        <v>0</v>
      </c>
      <c r="AA119" t="s">
        <v>971</v>
      </c>
      <c r="AB119" t="s">
        <v>1097</v>
      </c>
      <c r="AC119" t="s">
        <v>954</v>
      </c>
      <c r="AD119">
        <v>0</v>
      </c>
      <c r="AE119" t="s">
        <v>1189</v>
      </c>
      <c r="AF119" t="s">
        <v>1190</v>
      </c>
      <c r="AG119">
        <v>0</v>
      </c>
      <c r="AH119" t="s">
        <v>1100</v>
      </c>
      <c r="AI119" t="s">
        <v>1101</v>
      </c>
      <c r="AJ119">
        <v>0</v>
      </c>
      <c r="AK119">
        <v>0</v>
      </c>
      <c r="AL119">
        <v>0</v>
      </c>
      <c r="AM119">
        <v>0</v>
      </c>
      <c r="AN119">
        <v>0</v>
      </c>
      <c r="AO119" t="s">
        <v>954</v>
      </c>
      <c r="AP119" t="s">
        <v>1102</v>
      </c>
      <c r="AQ119" t="s">
        <v>1102</v>
      </c>
      <c r="AR119" t="s">
        <v>1187</v>
      </c>
      <c r="AS119" t="s">
        <v>1226</v>
      </c>
    </row>
    <row r="120" spans="2:45" ht="17.25" customHeight="1">
      <c r="B120" s="356" t="b">
        <v>0</v>
      </c>
      <c r="C120" s="356" t="s">
        <v>99</v>
      </c>
      <c r="D120" s="357" t="str">
        <f t="shared" si="3"/>
        <v>Pile Work_Piling Work</v>
      </c>
      <c r="E120" s="356" t="str">
        <f t="shared" si="4"/>
        <v>M</v>
      </c>
      <c r="F120" s="358" t="str">
        <f t="shared" si="5"/>
        <v>A02AA016-00033 Pile Work Piling Work Pretensioned Concrete Pile (Type-A) Augering with Casing     Including Pile Connection and Joint Welding Work  500 ≤ DIA &lt;600</v>
      </c>
      <c r="G120" s="343" t="str" cm="1">
        <f t="array" ref="G120:H120">_xlfn.TEXTSPLIT(I120,"-")</f>
        <v>A02AA016</v>
      </c>
      <c r="H120" s="343" t="str">
        <v>00033</v>
      </c>
      <c r="I120" t="s">
        <v>1227</v>
      </c>
      <c r="J120" t="s">
        <v>946</v>
      </c>
      <c r="K120" t="s">
        <v>1089</v>
      </c>
      <c r="L120" t="s">
        <v>1090</v>
      </c>
      <c r="M120" t="s">
        <v>1091</v>
      </c>
      <c r="N120" t="s">
        <v>1092</v>
      </c>
      <c r="O120" t="s">
        <v>1183</v>
      </c>
      <c r="P120" t="s">
        <v>1184</v>
      </c>
      <c r="Q120" t="s">
        <v>1126</v>
      </c>
      <c r="R120" t="s">
        <v>1127</v>
      </c>
      <c r="S120" t="s">
        <v>954</v>
      </c>
      <c r="T120">
        <v>0</v>
      </c>
      <c r="U120" t="s">
        <v>954</v>
      </c>
      <c r="V120">
        <v>0</v>
      </c>
      <c r="W120" t="s">
        <v>954</v>
      </c>
      <c r="X120">
        <v>0</v>
      </c>
      <c r="Y120" t="s">
        <v>954</v>
      </c>
      <c r="Z120">
        <v>0</v>
      </c>
      <c r="AA120" t="s">
        <v>971</v>
      </c>
      <c r="AB120" t="s">
        <v>1097</v>
      </c>
      <c r="AC120" t="s">
        <v>954</v>
      </c>
      <c r="AD120">
        <v>0</v>
      </c>
      <c r="AE120" t="s">
        <v>1192</v>
      </c>
      <c r="AF120" t="s">
        <v>1193</v>
      </c>
      <c r="AG120">
        <v>0</v>
      </c>
      <c r="AH120" t="s">
        <v>1100</v>
      </c>
      <c r="AI120" t="s">
        <v>1101</v>
      </c>
      <c r="AJ120">
        <v>0</v>
      </c>
      <c r="AK120">
        <v>0</v>
      </c>
      <c r="AL120">
        <v>0</v>
      </c>
      <c r="AM120">
        <v>0</v>
      </c>
      <c r="AN120">
        <v>0</v>
      </c>
      <c r="AO120" t="s">
        <v>954</v>
      </c>
      <c r="AP120" t="s">
        <v>1102</v>
      </c>
      <c r="AQ120" t="s">
        <v>1102</v>
      </c>
      <c r="AR120" t="s">
        <v>1187</v>
      </c>
      <c r="AS120" t="s">
        <v>1227</v>
      </c>
    </row>
    <row r="121" spans="2:45" ht="17.25" customHeight="1">
      <c r="B121" s="356" t="b">
        <v>0</v>
      </c>
      <c r="C121" s="356" t="s">
        <v>99</v>
      </c>
      <c r="D121" s="357" t="str">
        <f t="shared" si="3"/>
        <v>Pile Work_Piling Work</v>
      </c>
      <c r="E121" s="356" t="str">
        <f t="shared" si="4"/>
        <v>M</v>
      </c>
      <c r="F121" s="358" t="str">
        <f t="shared" si="5"/>
        <v>A02AA016-00034 Pile Work Piling Work Pretensioned Concrete Pile (Type-A) Augering with Casing     Including Pile Connection and Joint Welding Work  600 ≤ DIA &lt;700</v>
      </c>
      <c r="G121" s="343" t="str" cm="1">
        <f t="array" ref="G121:H121">_xlfn.TEXTSPLIT(I121,"-")</f>
        <v>A02AA016</v>
      </c>
      <c r="H121" s="343" t="str">
        <v>00034</v>
      </c>
      <c r="I121" t="s">
        <v>1228</v>
      </c>
      <c r="J121" t="s">
        <v>946</v>
      </c>
      <c r="K121" t="s">
        <v>1089</v>
      </c>
      <c r="L121" t="s">
        <v>1090</v>
      </c>
      <c r="M121" t="s">
        <v>1091</v>
      </c>
      <c r="N121" t="s">
        <v>1092</v>
      </c>
      <c r="O121" t="s">
        <v>1183</v>
      </c>
      <c r="P121" t="s">
        <v>1184</v>
      </c>
      <c r="Q121" t="s">
        <v>1126</v>
      </c>
      <c r="R121" t="s">
        <v>1127</v>
      </c>
      <c r="S121" t="s">
        <v>954</v>
      </c>
      <c r="T121">
        <v>0</v>
      </c>
      <c r="U121" t="s">
        <v>954</v>
      </c>
      <c r="V121">
        <v>0</v>
      </c>
      <c r="W121" t="s">
        <v>954</v>
      </c>
      <c r="X121">
        <v>0</v>
      </c>
      <c r="Y121" t="s">
        <v>954</v>
      </c>
      <c r="Z121">
        <v>0</v>
      </c>
      <c r="AA121" t="s">
        <v>971</v>
      </c>
      <c r="AB121" t="s">
        <v>1097</v>
      </c>
      <c r="AC121" t="s">
        <v>954</v>
      </c>
      <c r="AD121">
        <v>0</v>
      </c>
      <c r="AE121" t="s">
        <v>1195</v>
      </c>
      <c r="AF121" t="s">
        <v>1196</v>
      </c>
      <c r="AG121">
        <v>0</v>
      </c>
      <c r="AH121" t="s">
        <v>1100</v>
      </c>
      <c r="AI121" t="s">
        <v>1101</v>
      </c>
      <c r="AJ121">
        <v>0</v>
      </c>
      <c r="AK121">
        <v>0</v>
      </c>
      <c r="AL121">
        <v>0</v>
      </c>
      <c r="AM121">
        <v>0</v>
      </c>
      <c r="AN121">
        <v>0</v>
      </c>
      <c r="AO121" t="s">
        <v>954</v>
      </c>
      <c r="AP121" t="s">
        <v>1102</v>
      </c>
      <c r="AQ121" t="s">
        <v>1102</v>
      </c>
      <c r="AR121" t="s">
        <v>1187</v>
      </c>
      <c r="AS121" t="s">
        <v>1228</v>
      </c>
    </row>
    <row r="122" spans="2:45" ht="17.25" customHeight="1">
      <c r="B122" s="356" t="b">
        <v>0</v>
      </c>
      <c r="C122" s="356" t="s">
        <v>99</v>
      </c>
      <c r="D122" s="357" t="str">
        <f t="shared" si="3"/>
        <v>Pile Work_Piling Work</v>
      </c>
      <c r="E122" s="356" t="str">
        <f t="shared" si="4"/>
        <v>M</v>
      </c>
      <c r="F122" s="358" t="str">
        <f t="shared" si="5"/>
        <v>A02AA016-00035 Pile Work Piling Work Pretensioned Concrete Pile (Type-A) Augering with Casing     Including Pile Connection and Joint Welding Work  700 ≤ DIA &lt;800</v>
      </c>
      <c r="G122" s="343" t="str" cm="1">
        <f t="array" ref="G122:H122">_xlfn.TEXTSPLIT(I122,"-")</f>
        <v>A02AA016</v>
      </c>
      <c r="H122" s="343" t="str">
        <v>00035</v>
      </c>
      <c r="I122" t="s">
        <v>1229</v>
      </c>
      <c r="J122" t="s">
        <v>946</v>
      </c>
      <c r="K122" t="s">
        <v>1089</v>
      </c>
      <c r="L122" t="s">
        <v>1090</v>
      </c>
      <c r="M122" t="s">
        <v>1091</v>
      </c>
      <c r="N122" t="s">
        <v>1092</v>
      </c>
      <c r="O122" t="s">
        <v>1183</v>
      </c>
      <c r="P122" t="s">
        <v>1184</v>
      </c>
      <c r="Q122" t="s">
        <v>1126</v>
      </c>
      <c r="R122" t="s">
        <v>1127</v>
      </c>
      <c r="S122" t="s">
        <v>954</v>
      </c>
      <c r="T122">
        <v>0</v>
      </c>
      <c r="U122" t="s">
        <v>954</v>
      </c>
      <c r="V122">
        <v>0</v>
      </c>
      <c r="W122" t="s">
        <v>954</v>
      </c>
      <c r="X122">
        <v>0</v>
      </c>
      <c r="Y122" t="s">
        <v>954</v>
      </c>
      <c r="Z122">
        <v>0</v>
      </c>
      <c r="AA122" t="s">
        <v>971</v>
      </c>
      <c r="AB122" t="s">
        <v>1097</v>
      </c>
      <c r="AC122" t="s">
        <v>954</v>
      </c>
      <c r="AD122">
        <v>0</v>
      </c>
      <c r="AE122" t="s">
        <v>1198</v>
      </c>
      <c r="AF122" t="s">
        <v>1199</v>
      </c>
      <c r="AG122">
        <v>0</v>
      </c>
      <c r="AH122" t="s">
        <v>1100</v>
      </c>
      <c r="AI122" t="s">
        <v>1101</v>
      </c>
      <c r="AJ122">
        <v>0</v>
      </c>
      <c r="AK122">
        <v>0</v>
      </c>
      <c r="AL122">
        <v>0</v>
      </c>
      <c r="AM122">
        <v>0</v>
      </c>
      <c r="AN122">
        <v>0</v>
      </c>
      <c r="AO122" t="s">
        <v>954</v>
      </c>
      <c r="AP122" t="s">
        <v>1102</v>
      </c>
      <c r="AQ122" t="s">
        <v>1102</v>
      </c>
      <c r="AR122" t="s">
        <v>1187</v>
      </c>
      <c r="AS122" t="s">
        <v>1229</v>
      </c>
    </row>
    <row r="123" spans="2:45" ht="17.25" customHeight="1">
      <c r="B123" s="356" t="b">
        <v>0</v>
      </c>
      <c r="C123" s="356" t="s">
        <v>99</v>
      </c>
      <c r="D123" s="357" t="str">
        <f t="shared" si="3"/>
        <v>Pile Work_Piling Work</v>
      </c>
      <c r="E123" s="356" t="str">
        <f t="shared" si="4"/>
        <v>M</v>
      </c>
      <c r="F123" s="358" t="str">
        <f t="shared" si="5"/>
        <v>A02AA016-00036 Pile Work Piling Work Pretensioned Concrete Pile (Type-A) Augering with Casing     Including Pile Connection and Joint Welding Work  800 ≤ DIA &lt;900</v>
      </c>
      <c r="G123" s="343" t="str" cm="1">
        <f t="array" ref="G123:H123">_xlfn.TEXTSPLIT(I123,"-")</f>
        <v>A02AA016</v>
      </c>
      <c r="H123" s="343" t="str">
        <v>00036</v>
      </c>
      <c r="I123" t="s">
        <v>1230</v>
      </c>
      <c r="J123" t="s">
        <v>946</v>
      </c>
      <c r="K123" t="s">
        <v>1089</v>
      </c>
      <c r="L123" t="s">
        <v>1090</v>
      </c>
      <c r="M123" t="s">
        <v>1091</v>
      </c>
      <c r="N123" t="s">
        <v>1092</v>
      </c>
      <c r="O123" t="s">
        <v>1183</v>
      </c>
      <c r="P123" t="s">
        <v>1184</v>
      </c>
      <c r="Q123" t="s">
        <v>1126</v>
      </c>
      <c r="R123" t="s">
        <v>1127</v>
      </c>
      <c r="S123" t="s">
        <v>954</v>
      </c>
      <c r="T123">
        <v>0</v>
      </c>
      <c r="U123" t="s">
        <v>954</v>
      </c>
      <c r="V123">
        <v>0</v>
      </c>
      <c r="W123" t="s">
        <v>954</v>
      </c>
      <c r="X123">
        <v>0</v>
      </c>
      <c r="Y123" t="s">
        <v>954</v>
      </c>
      <c r="Z123">
        <v>0</v>
      </c>
      <c r="AA123" t="s">
        <v>971</v>
      </c>
      <c r="AB123" t="s">
        <v>1097</v>
      </c>
      <c r="AC123" t="s">
        <v>954</v>
      </c>
      <c r="AD123">
        <v>0</v>
      </c>
      <c r="AE123" t="s">
        <v>1201</v>
      </c>
      <c r="AF123" t="s">
        <v>1202</v>
      </c>
      <c r="AG123">
        <v>0</v>
      </c>
      <c r="AH123" t="s">
        <v>1100</v>
      </c>
      <c r="AI123" t="s">
        <v>1101</v>
      </c>
      <c r="AJ123">
        <v>0</v>
      </c>
      <c r="AK123">
        <v>0</v>
      </c>
      <c r="AL123">
        <v>0</v>
      </c>
      <c r="AM123">
        <v>0</v>
      </c>
      <c r="AN123">
        <v>0</v>
      </c>
      <c r="AO123" t="s">
        <v>954</v>
      </c>
      <c r="AP123" t="s">
        <v>1102</v>
      </c>
      <c r="AQ123" t="s">
        <v>1102</v>
      </c>
      <c r="AR123" t="s">
        <v>1187</v>
      </c>
      <c r="AS123" t="s">
        <v>1230</v>
      </c>
    </row>
    <row r="124" spans="2:45" ht="17.25" customHeight="1">
      <c r="B124" s="356" t="b">
        <v>0</v>
      </c>
      <c r="C124" s="356" t="s">
        <v>99</v>
      </c>
      <c r="D124" s="357" t="str">
        <f t="shared" si="3"/>
        <v>Pile Work_Piling Work</v>
      </c>
      <c r="E124" s="356" t="str">
        <f t="shared" si="4"/>
        <v>M</v>
      </c>
      <c r="F124" s="358" t="str">
        <f t="shared" si="5"/>
        <v>A02AA016-00037 Pile Work Piling Work Pretensioned Concrete Pile (Type-A) Augering with Casing     Including Pile Connection and Joint Welding Work  900 ≤ DIA &lt;1000</v>
      </c>
      <c r="G124" s="343" t="str" cm="1">
        <f t="array" ref="G124:H124">_xlfn.TEXTSPLIT(I124,"-")</f>
        <v>A02AA016</v>
      </c>
      <c r="H124" s="343" t="str">
        <v>00037</v>
      </c>
      <c r="I124" t="s">
        <v>1231</v>
      </c>
      <c r="J124" t="s">
        <v>946</v>
      </c>
      <c r="K124" t="s">
        <v>1089</v>
      </c>
      <c r="L124" t="s">
        <v>1090</v>
      </c>
      <c r="M124" t="s">
        <v>1091</v>
      </c>
      <c r="N124" t="s">
        <v>1092</v>
      </c>
      <c r="O124" t="s">
        <v>1183</v>
      </c>
      <c r="P124" t="s">
        <v>1184</v>
      </c>
      <c r="Q124" t="s">
        <v>1126</v>
      </c>
      <c r="R124" t="s">
        <v>1127</v>
      </c>
      <c r="S124" t="s">
        <v>954</v>
      </c>
      <c r="T124">
        <v>0</v>
      </c>
      <c r="U124" t="s">
        <v>954</v>
      </c>
      <c r="V124">
        <v>0</v>
      </c>
      <c r="W124" t="s">
        <v>954</v>
      </c>
      <c r="X124">
        <v>0</v>
      </c>
      <c r="Y124" t="s">
        <v>954</v>
      </c>
      <c r="Z124">
        <v>0</v>
      </c>
      <c r="AA124" t="s">
        <v>971</v>
      </c>
      <c r="AB124" t="s">
        <v>1097</v>
      </c>
      <c r="AC124" t="s">
        <v>954</v>
      </c>
      <c r="AD124">
        <v>0</v>
      </c>
      <c r="AE124" t="s">
        <v>1204</v>
      </c>
      <c r="AF124" t="s">
        <v>1205</v>
      </c>
      <c r="AG124">
        <v>0</v>
      </c>
      <c r="AH124" t="s">
        <v>1100</v>
      </c>
      <c r="AI124" t="s">
        <v>1101</v>
      </c>
      <c r="AJ124">
        <v>0</v>
      </c>
      <c r="AK124">
        <v>0</v>
      </c>
      <c r="AL124">
        <v>0</v>
      </c>
      <c r="AM124">
        <v>0</v>
      </c>
      <c r="AN124">
        <v>0</v>
      </c>
      <c r="AO124" t="s">
        <v>954</v>
      </c>
      <c r="AP124" t="s">
        <v>1102</v>
      </c>
      <c r="AQ124" t="s">
        <v>1102</v>
      </c>
      <c r="AR124" t="s">
        <v>1187</v>
      </c>
      <c r="AS124" t="s">
        <v>1231</v>
      </c>
    </row>
    <row r="125" spans="2:45" ht="17.25" customHeight="1">
      <c r="B125" s="356" t="b">
        <v>0</v>
      </c>
      <c r="C125" s="356" t="s">
        <v>99</v>
      </c>
      <c r="D125" s="357" t="str">
        <f t="shared" si="3"/>
        <v>Pile Work_Piling Work</v>
      </c>
      <c r="E125" s="356" t="str">
        <f t="shared" si="4"/>
        <v>M</v>
      </c>
      <c r="F125" s="358" t="str">
        <f t="shared" si="5"/>
        <v>A02AA016-00038 Pile Work Piling Work Pretensioned Concrete Pile (Type-A) Augering with Casing     Including Pile Connection and Joint Welding Work  1000 ≤ DIA &lt;1200</v>
      </c>
      <c r="G125" s="343" t="str" cm="1">
        <f t="array" ref="G125:H125">_xlfn.TEXTSPLIT(I125,"-")</f>
        <v>A02AA016</v>
      </c>
      <c r="H125" s="343" t="str">
        <v>00038</v>
      </c>
      <c r="I125" t="s">
        <v>1232</v>
      </c>
      <c r="J125" t="s">
        <v>946</v>
      </c>
      <c r="K125" t="s">
        <v>1089</v>
      </c>
      <c r="L125" t="s">
        <v>1090</v>
      </c>
      <c r="M125" t="s">
        <v>1091</v>
      </c>
      <c r="N125" t="s">
        <v>1092</v>
      </c>
      <c r="O125" t="s">
        <v>1183</v>
      </c>
      <c r="P125" t="s">
        <v>1184</v>
      </c>
      <c r="Q125" t="s">
        <v>1126</v>
      </c>
      <c r="R125" t="s">
        <v>1127</v>
      </c>
      <c r="S125" t="s">
        <v>954</v>
      </c>
      <c r="T125">
        <v>0</v>
      </c>
      <c r="U125" t="s">
        <v>954</v>
      </c>
      <c r="V125">
        <v>0</v>
      </c>
      <c r="W125" t="s">
        <v>954</v>
      </c>
      <c r="X125">
        <v>0</v>
      </c>
      <c r="Y125" t="s">
        <v>954</v>
      </c>
      <c r="Z125">
        <v>0</v>
      </c>
      <c r="AA125" t="s">
        <v>971</v>
      </c>
      <c r="AB125" t="s">
        <v>1097</v>
      </c>
      <c r="AC125" t="s">
        <v>954</v>
      </c>
      <c r="AD125">
        <v>0</v>
      </c>
      <c r="AE125" t="s">
        <v>1207</v>
      </c>
      <c r="AF125" t="s">
        <v>1208</v>
      </c>
      <c r="AG125">
        <v>0</v>
      </c>
      <c r="AH125" t="s">
        <v>1100</v>
      </c>
      <c r="AI125" t="s">
        <v>1101</v>
      </c>
      <c r="AJ125">
        <v>0</v>
      </c>
      <c r="AK125">
        <v>0</v>
      </c>
      <c r="AL125">
        <v>0</v>
      </c>
      <c r="AM125">
        <v>0</v>
      </c>
      <c r="AN125">
        <v>0</v>
      </c>
      <c r="AO125" t="s">
        <v>954</v>
      </c>
      <c r="AP125" t="s">
        <v>1102</v>
      </c>
      <c r="AQ125" t="s">
        <v>1102</v>
      </c>
      <c r="AR125" t="s">
        <v>1187</v>
      </c>
      <c r="AS125" t="s">
        <v>1232</v>
      </c>
    </row>
    <row r="126" spans="2:45" ht="17.25" customHeight="1">
      <c r="B126" s="356" t="b">
        <v>0</v>
      </c>
      <c r="C126" s="356" t="s">
        <v>99</v>
      </c>
      <c r="D126" s="357" t="str">
        <f t="shared" si="3"/>
        <v>Pile Work_Piling Work</v>
      </c>
      <c r="E126" s="356" t="str">
        <f t="shared" si="4"/>
        <v>M</v>
      </c>
      <c r="F126" s="358" t="str">
        <f t="shared" si="5"/>
        <v>A02AA016-00039 Pile Work Piling Work Pretensioned Concrete Pile (Type-A) Percussion Rotary Drilling with Casing     Including Pile Connection and Joint Welding Work  DIA&lt;400</v>
      </c>
      <c r="G126" s="343" t="str" cm="1">
        <f t="array" ref="G126:H126">_xlfn.TEXTSPLIT(I126,"-")</f>
        <v>A02AA016</v>
      </c>
      <c r="H126" s="343" t="str">
        <v>00039</v>
      </c>
      <c r="I126" t="s">
        <v>1233</v>
      </c>
      <c r="J126" t="s">
        <v>946</v>
      </c>
      <c r="K126" t="s">
        <v>1089</v>
      </c>
      <c r="L126" t="s">
        <v>1090</v>
      </c>
      <c r="M126" t="s">
        <v>1091</v>
      </c>
      <c r="N126" t="s">
        <v>1092</v>
      </c>
      <c r="O126" t="s">
        <v>1183</v>
      </c>
      <c r="P126" t="s">
        <v>1184</v>
      </c>
      <c r="Q126" t="s">
        <v>1132</v>
      </c>
      <c r="R126" t="s">
        <v>1133</v>
      </c>
      <c r="S126" t="s">
        <v>954</v>
      </c>
      <c r="T126">
        <v>0</v>
      </c>
      <c r="U126" t="s">
        <v>954</v>
      </c>
      <c r="V126">
        <v>0</v>
      </c>
      <c r="W126" t="s">
        <v>954</v>
      </c>
      <c r="X126">
        <v>0</v>
      </c>
      <c r="Y126" t="s">
        <v>954</v>
      </c>
      <c r="Z126">
        <v>0</v>
      </c>
      <c r="AA126" t="s">
        <v>971</v>
      </c>
      <c r="AB126" t="s">
        <v>1097</v>
      </c>
      <c r="AC126" t="s">
        <v>954</v>
      </c>
      <c r="AD126">
        <v>0</v>
      </c>
      <c r="AE126" t="s">
        <v>1185</v>
      </c>
      <c r="AF126" t="s">
        <v>1186</v>
      </c>
      <c r="AG126">
        <v>0</v>
      </c>
      <c r="AH126" t="s">
        <v>1100</v>
      </c>
      <c r="AI126" t="s">
        <v>1101</v>
      </c>
      <c r="AJ126">
        <v>0</v>
      </c>
      <c r="AK126">
        <v>0</v>
      </c>
      <c r="AL126">
        <v>0</v>
      </c>
      <c r="AM126">
        <v>0</v>
      </c>
      <c r="AN126">
        <v>0</v>
      </c>
      <c r="AO126" t="s">
        <v>954</v>
      </c>
      <c r="AP126" t="s">
        <v>1102</v>
      </c>
      <c r="AQ126" t="s">
        <v>1102</v>
      </c>
      <c r="AR126" t="s">
        <v>1187</v>
      </c>
      <c r="AS126" t="s">
        <v>1233</v>
      </c>
    </row>
    <row r="127" spans="2:45" ht="17.25" customHeight="1">
      <c r="B127" s="356" t="b">
        <v>0</v>
      </c>
      <c r="C127" s="356" t="s">
        <v>99</v>
      </c>
      <c r="D127" s="357" t="str">
        <f t="shared" si="3"/>
        <v>Pile Work_Piling Work</v>
      </c>
      <c r="E127" s="356" t="str">
        <f t="shared" si="4"/>
        <v>M</v>
      </c>
      <c r="F127" s="358" t="str">
        <f t="shared" si="5"/>
        <v>A02AA016-00040 Pile Work Piling Work Pretensioned Concrete Pile (Type-A) Percussion Rotary Drilling with Casing     Including Pile Connection and Joint Welding Work  400 ≤ DIA &lt;500</v>
      </c>
      <c r="G127" s="343" t="str" cm="1">
        <f t="array" ref="G127:H127">_xlfn.TEXTSPLIT(I127,"-")</f>
        <v>A02AA016</v>
      </c>
      <c r="H127" s="343" t="str">
        <v>00040</v>
      </c>
      <c r="I127" t="s">
        <v>1234</v>
      </c>
      <c r="J127" t="s">
        <v>946</v>
      </c>
      <c r="K127" t="s">
        <v>1089</v>
      </c>
      <c r="L127" t="s">
        <v>1090</v>
      </c>
      <c r="M127" t="s">
        <v>1091</v>
      </c>
      <c r="N127" t="s">
        <v>1092</v>
      </c>
      <c r="O127" t="s">
        <v>1183</v>
      </c>
      <c r="P127" t="s">
        <v>1184</v>
      </c>
      <c r="Q127" t="s">
        <v>1132</v>
      </c>
      <c r="R127" t="s">
        <v>1133</v>
      </c>
      <c r="S127" t="s">
        <v>954</v>
      </c>
      <c r="T127">
        <v>0</v>
      </c>
      <c r="U127" t="s">
        <v>954</v>
      </c>
      <c r="V127">
        <v>0</v>
      </c>
      <c r="W127" t="s">
        <v>954</v>
      </c>
      <c r="X127">
        <v>0</v>
      </c>
      <c r="Y127" t="s">
        <v>954</v>
      </c>
      <c r="Z127">
        <v>0</v>
      </c>
      <c r="AA127" t="s">
        <v>971</v>
      </c>
      <c r="AB127" t="s">
        <v>1097</v>
      </c>
      <c r="AC127" t="s">
        <v>954</v>
      </c>
      <c r="AD127">
        <v>0</v>
      </c>
      <c r="AE127" t="s">
        <v>1189</v>
      </c>
      <c r="AF127" t="s">
        <v>1190</v>
      </c>
      <c r="AG127">
        <v>0</v>
      </c>
      <c r="AH127" t="s">
        <v>1100</v>
      </c>
      <c r="AI127" t="s">
        <v>1101</v>
      </c>
      <c r="AJ127">
        <v>0</v>
      </c>
      <c r="AK127">
        <v>0</v>
      </c>
      <c r="AL127">
        <v>0</v>
      </c>
      <c r="AM127">
        <v>0</v>
      </c>
      <c r="AN127">
        <v>0</v>
      </c>
      <c r="AO127" t="s">
        <v>954</v>
      </c>
      <c r="AP127" t="s">
        <v>1102</v>
      </c>
      <c r="AQ127" t="s">
        <v>1102</v>
      </c>
      <c r="AR127" t="s">
        <v>1187</v>
      </c>
      <c r="AS127" t="s">
        <v>1234</v>
      </c>
    </row>
    <row r="128" spans="2:45" ht="17.25" customHeight="1">
      <c r="B128" s="356" t="b">
        <v>0</v>
      </c>
      <c r="C128" s="356" t="s">
        <v>99</v>
      </c>
      <c r="D128" s="357" t="str">
        <f t="shared" si="3"/>
        <v>Pile Work_Piling Work</v>
      </c>
      <c r="E128" s="356" t="str">
        <f t="shared" si="4"/>
        <v>M</v>
      </c>
      <c r="F128" s="358" t="str">
        <f t="shared" si="5"/>
        <v>A02AA016-00041 Pile Work Piling Work Pretensioned Concrete Pile (Type-A) Percussion Rotary Drilling with Casing     Including Pile Connection and Joint Welding Work  500 ≤ DIA &lt;600</v>
      </c>
      <c r="G128" s="343" t="str" cm="1">
        <f t="array" ref="G128:H128">_xlfn.TEXTSPLIT(I128,"-")</f>
        <v>A02AA016</v>
      </c>
      <c r="H128" s="343" t="str">
        <v>00041</v>
      </c>
      <c r="I128" t="s">
        <v>1235</v>
      </c>
      <c r="J128" t="s">
        <v>946</v>
      </c>
      <c r="K128" t="s">
        <v>1089</v>
      </c>
      <c r="L128" t="s">
        <v>1090</v>
      </c>
      <c r="M128" t="s">
        <v>1091</v>
      </c>
      <c r="N128" t="s">
        <v>1092</v>
      </c>
      <c r="O128" t="s">
        <v>1183</v>
      </c>
      <c r="P128" t="s">
        <v>1184</v>
      </c>
      <c r="Q128" t="s">
        <v>1132</v>
      </c>
      <c r="R128" t="s">
        <v>1133</v>
      </c>
      <c r="S128" t="s">
        <v>954</v>
      </c>
      <c r="T128">
        <v>0</v>
      </c>
      <c r="U128" t="s">
        <v>954</v>
      </c>
      <c r="V128">
        <v>0</v>
      </c>
      <c r="W128" t="s">
        <v>954</v>
      </c>
      <c r="X128">
        <v>0</v>
      </c>
      <c r="Y128" t="s">
        <v>954</v>
      </c>
      <c r="Z128">
        <v>0</v>
      </c>
      <c r="AA128" t="s">
        <v>971</v>
      </c>
      <c r="AB128" t="s">
        <v>1097</v>
      </c>
      <c r="AC128" t="s">
        <v>954</v>
      </c>
      <c r="AD128">
        <v>0</v>
      </c>
      <c r="AE128" t="s">
        <v>1192</v>
      </c>
      <c r="AF128" t="s">
        <v>1193</v>
      </c>
      <c r="AG128">
        <v>0</v>
      </c>
      <c r="AH128" t="s">
        <v>1100</v>
      </c>
      <c r="AI128" t="s">
        <v>1101</v>
      </c>
      <c r="AJ128">
        <v>0</v>
      </c>
      <c r="AK128">
        <v>0</v>
      </c>
      <c r="AL128">
        <v>0</v>
      </c>
      <c r="AM128">
        <v>0</v>
      </c>
      <c r="AN128">
        <v>0</v>
      </c>
      <c r="AO128" t="s">
        <v>954</v>
      </c>
      <c r="AP128" t="s">
        <v>1102</v>
      </c>
      <c r="AQ128" t="s">
        <v>1102</v>
      </c>
      <c r="AR128" t="s">
        <v>1187</v>
      </c>
      <c r="AS128" t="s">
        <v>1235</v>
      </c>
    </row>
    <row r="129" spans="2:45" ht="17.25" customHeight="1">
      <c r="B129" s="356" t="b">
        <v>0</v>
      </c>
      <c r="C129" s="356" t="s">
        <v>99</v>
      </c>
      <c r="D129" s="357" t="str">
        <f t="shared" si="3"/>
        <v>Pile Work_Piling Work</v>
      </c>
      <c r="E129" s="356" t="str">
        <f t="shared" si="4"/>
        <v>M</v>
      </c>
      <c r="F129" s="358" t="str">
        <f t="shared" si="5"/>
        <v>A02AA016-00042 Pile Work Piling Work Pretensioned Concrete Pile (Type-A) Percussion Rotary Drilling with Casing     Including Pile Connection and Joint Welding Work  600 ≤ DIA &lt;700</v>
      </c>
      <c r="G129" s="343" t="str" cm="1">
        <f t="array" ref="G129:H129">_xlfn.TEXTSPLIT(I129,"-")</f>
        <v>A02AA016</v>
      </c>
      <c r="H129" s="343" t="str">
        <v>00042</v>
      </c>
      <c r="I129" t="s">
        <v>1236</v>
      </c>
      <c r="J129" t="s">
        <v>946</v>
      </c>
      <c r="K129" t="s">
        <v>1089</v>
      </c>
      <c r="L129" t="s">
        <v>1090</v>
      </c>
      <c r="M129" t="s">
        <v>1091</v>
      </c>
      <c r="N129" t="s">
        <v>1092</v>
      </c>
      <c r="O129" t="s">
        <v>1183</v>
      </c>
      <c r="P129" t="s">
        <v>1184</v>
      </c>
      <c r="Q129" t="s">
        <v>1132</v>
      </c>
      <c r="R129" t="s">
        <v>1133</v>
      </c>
      <c r="S129" t="s">
        <v>954</v>
      </c>
      <c r="T129">
        <v>0</v>
      </c>
      <c r="U129" t="s">
        <v>954</v>
      </c>
      <c r="V129">
        <v>0</v>
      </c>
      <c r="W129" t="s">
        <v>954</v>
      </c>
      <c r="X129">
        <v>0</v>
      </c>
      <c r="Y129" t="s">
        <v>954</v>
      </c>
      <c r="Z129">
        <v>0</v>
      </c>
      <c r="AA129" t="s">
        <v>971</v>
      </c>
      <c r="AB129" t="s">
        <v>1097</v>
      </c>
      <c r="AC129" t="s">
        <v>954</v>
      </c>
      <c r="AD129">
        <v>0</v>
      </c>
      <c r="AE129" t="s">
        <v>1195</v>
      </c>
      <c r="AF129" t="s">
        <v>1196</v>
      </c>
      <c r="AG129">
        <v>0</v>
      </c>
      <c r="AH129" t="s">
        <v>1100</v>
      </c>
      <c r="AI129" t="s">
        <v>1101</v>
      </c>
      <c r="AJ129">
        <v>0</v>
      </c>
      <c r="AK129">
        <v>0</v>
      </c>
      <c r="AL129">
        <v>0</v>
      </c>
      <c r="AM129">
        <v>0</v>
      </c>
      <c r="AN129">
        <v>0</v>
      </c>
      <c r="AO129" t="s">
        <v>954</v>
      </c>
      <c r="AP129" t="s">
        <v>1102</v>
      </c>
      <c r="AQ129" t="s">
        <v>1102</v>
      </c>
      <c r="AR129" t="s">
        <v>1187</v>
      </c>
      <c r="AS129" t="s">
        <v>1236</v>
      </c>
    </row>
    <row r="130" spans="2:45" ht="17.25" customHeight="1">
      <c r="B130" s="356" t="b">
        <v>0</v>
      </c>
      <c r="C130" s="356" t="s">
        <v>99</v>
      </c>
      <c r="D130" s="357" t="str">
        <f t="shared" si="3"/>
        <v>Pile Work_Piling Work</v>
      </c>
      <c r="E130" s="356" t="str">
        <f t="shared" si="4"/>
        <v>M</v>
      </c>
      <c r="F130" s="358" t="str">
        <f t="shared" si="5"/>
        <v>A02AA016-00043 Pile Work Piling Work Pretensioned Concrete Pile (Type-A) Percussion Rotary Drilling with Casing     Including Pile Connection and Joint Welding Work  700 ≤ DIA &lt;800</v>
      </c>
      <c r="G130" s="343" t="str" cm="1">
        <f t="array" ref="G130:H130">_xlfn.TEXTSPLIT(I130,"-")</f>
        <v>A02AA016</v>
      </c>
      <c r="H130" s="343" t="str">
        <v>00043</v>
      </c>
      <c r="I130" t="s">
        <v>1237</v>
      </c>
      <c r="J130" t="s">
        <v>946</v>
      </c>
      <c r="K130" t="s">
        <v>1089</v>
      </c>
      <c r="L130" t="s">
        <v>1090</v>
      </c>
      <c r="M130" t="s">
        <v>1091</v>
      </c>
      <c r="N130" t="s">
        <v>1092</v>
      </c>
      <c r="O130" t="s">
        <v>1183</v>
      </c>
      <c r="P130" t="s">
        <v>1184</v>
      </c>
      <c r="Q130" t="s">
        <v>1132</v>
      </c>
      <c r="R130" t="s">
        <v>1133</v>
      </c>
      <c r="S130" t="s">
        <v>954</v>
      </c>
      <c r="T130">
        <v>0</v>
      </c>
      <c r="U130" t="s">
        <v>954</v>
      </c>
      <c r="V130">
        <v>0</v>
      </c>
      <c r="W130" t="s">
        <v>954</v>
      </c>
      <c r="X130">
        <v>0</v>
      </c>
      <c r="Y130" t="s">
        <v>954</v>
      </c>
      <c r="Z130">
        <v>0</v>
      </c>
      <c r="AA130" t="s">
        <v>971</v>
      </c>
      <c r="AB130" t="s">
        <v>1097</v>
      </c>
      <c r="AC130" t="s">
        <v>954</v>
      </c>
      <c r="AD130">
        <v>0</v>
      </c>
      <c r="AE130" t="s">
        <v>1198</v>
      </c>
      <c r="AF130" t="s">
        <v>1199</v>
      </c>
      <c r="AG130">
        <v>0</v>
      </c>
      <c r="AH130" t="s">
        <v>1100</v>
      </c>
      <c r="AI130" t="s">
        <v>1101</v>
      </c>
      <c r="AJ130">
        <v>0</v>
      </c>
      <c r="AK130">
        <v>0</v>
      </c>
      <c r="AL130">
        <v>0</v>
      </c>
      <c r="AM130">
        <v>0</v>
      </c>
      <c r="AN130">
        <v>0</v>
      </c>
      <c r="AO130" t="s">
        <v>954</v>
      </c>
      <c r="AP130" t="s">
        <v>1102</v>
      </c>
      <c r="AQ130" t="s">
        <v>1102</v>
      </c>
      <c r="AR130" t="s">
        <v>1187</v>
      </c>
      <c r="AS130" t="s">
        <v>1237</v>
      </c>
    </row>
    <row r="131" spans="2:45" ht="17.25" customHeight="1">
      <c r="B131" s="356" t="b">
        <v>0</v>
      </c>
      <c r="C131" s="356" t="s">
        <v>99</v>
      </c>
      <c r="D131" s="357" t="str">
        <f t="shared" si="3"/>
        <v>Pile Work_Piling Work</v>
      </c>
      <c r="E131" s="356" t="str">
        <f t="shared" si="4"/>
        <v>M</v>
      </c>
      <c r="F131" s="358" t="str">
        <f t="shared" si="5"/>
        <v>A02AA016-00044 Pile Work Piling Work Pretensioned Concrete Pile (Type-A) Percussion Rotary Drilling with Casing     Including Pile Connection and Joint Welding Work  800 ≤ DIA &lt;900</v>
      </c>
      <c r="G131" s="343" t="str" cm="1">
        <f t="array" ref="G131:H131">_xlfn.TEXTSPLIT(I131,"-")</f>
        <v>A02AA016</v>
      </c>
      <c r="H131" s="343" t="str">
        <v>00044</v>
      </c>
      <c r="I131" t="s">
        <v>1238</v>
      </c>
      <c r="J131" t="s">
        <v>946</v>
      </c>
      <c r="K131" t="s">
        <v>1089</v>
      </c>
      <c r="L131" t="s">
        <v>1090</v>
      </c>
      <c r="M131" t="s">
        <v>1091</v>
      </c>
      <c r="N131" t="s">
        <v>1092</v>
      </c>
      <c r="O131" t="s">
        <v>1183</v>
      </c>
      <c r="P131" t="s">
        <v>1184</v>
      </c>
      <c r="Q131" t="s">
        <v>1132</v>
      </c>
      <c r="R131" t="s">
        <v>1133</v>
      </c>
      <c r="S131" t="s">
        <v>954</v>
      </c>
      <c r="T131">
        <v>0</v>
      </c>
      <c r="U131" t="s">
        <v>954</v>
      </c>
      <c r="V131">
        <v>0</v>
      </c>
      <c r="W131" t="s">
        <v>954</v>
      </c>
      <c r="X131">
        <v>0</v>
      </c>
      <c r="Y131" t="s">
        <v>954</v>
      </c>
      <c r="Z131">
        <v>0</v>
      </c>
      <c r="AA131" t="s">
        <v>971</v>
      </c>
      <c r="AB131" t="s">
        <v>1097</v>
      </c>
      <c r="AC131" t="s">
        <v>954</v>
      </c>
      <c r="AD131">
        <v>0</v>
      </c>
      <c r="AE131" t="s">
        <v>1201</v>
      </c>
      <c r="AF131" t="s">
        <v>1202</v>
      </c>
      <c r="AG131">
        <v>0</v>
      </c>
      <c r="AH131" t="s">
        <v>1100</v>
      </c>
      <c r="AI131" t="s">
        <v>1101</v>
      </c>
      <c r="AJ131">
        <v>0</v>
      </c>
      <c r="AK131">
        <v>0</v>
      </c>
      <c r="AL131">
        <v>0</v>
      </c>
      <c r="AM131">
        <v>0</v>
      </c>
      <c r="AN131">
        <v>0</v>
      </c>
      <c r="AO131" t="s">
        <v>954</v>
      </c>
      <c r="AP131" t="s">
        <v>1102</v>
      </c>
      <c r="AQ131" t="s">
        <v>1102</v>
      </c>
      <c r="AR131" t="s">
        <v>1187</v>
      </c>
      <c r="AS131" t="s">
        <v>1238</v>
      </c>
    </row>
    <row r="132" spans="2:45" ht="17.25" customHeight="1">
      <c r="B132" s="356" t="b">
        <v>0</v>
      </c>
      <c r="C132" s="356" t="s">
        <v>99</v>
      </c>
      <c r="D132" s="357" t="str">
        <f t="shared" si="3"/>
        <v>Pile Work_Piling Work</v>
      </c>
      <c r="E132" s="356" t="str">
        <f t="shared" si="4"/>
        <v>M</v>
      </c>
      <c r="F132" s="358" t="str">
        <f t="shared" si="5"/>
        <v>A02AA016-00045 Pile Work Piling Work Pretensioned Concrete Pile (Type-A) Percussion Rotary Drilling with Casing     Including Pile Connection and Joint Welding Work  900 ≤ DIA &lt;1000</v>
      </c>
      <c r="G132" s="343" t="str" cm="1">
        <f t="array" ref="G132:H132">_xlfn.TEXTSPLIT(I132,"-")</f>
        <v>A02AA016</v>
      </c>
      <c r="H132" s="343" t="str">
        <v>00045</v>
      </c>
      <c r="I132" t="s">
        <v>1239</v>
      </c>
      <c r="J132" t="s">
        <v>946</v>
      </c>
      <c r="K132" t="s">
        <v>1089</v>
      </c>
      <c r="L132" t="s">
        <v>1090</v>
      </c>
      <c r="M132" t="s">
        <v>1091</v>
      </c>
      <c r="N132" t="s">
        <v>1092</v>
      </c>
      <c r="O132" t="s">
        <v>1183</v>
      </c>
      <c r="P132" t="s">
        <v>1184</v>
      </c>
      <c r="Q132" t="s">
        <v>1132</v>
      </c>
      <c r="R132" t="s">
        <v>1133</v>
      </c>
      <c r="S132" t="s">
        <v>954</v>
      </c>
      <c r="T132">
        <v>0</v>
      </c>
      <c r="U132" t="s">
        <v>954</v>
      </c>
      <c r="V132">
        <v>0</v>
      </c>
      <c r="W132" t="s">
        <v>954</v>
      </c>
      <c r="X132">
        <v>0</v>
      </c>
      <c r="Y132" t="s">
        <v>954</v>
      </c>
      <c r="Z132">
        <v>0</v>
      </c>
      <c r="AA132" t="s">
        <v>971</v>
      </c>
      <c r="AB132" t="s">
        <v>1097</v>
      </c>
      <c r="AC132" t="s">
        <v>954</v>
      </c>
      <c r="AD132">
        <v>0</v>
      </c>
      <c r="AE132" t="s">
        <v>1204</v>
      </c>
      <c r="AF132" t="s">
        <v>1205</v>
      </c>
      <c r="AG132">
        <v>0</v>
      </c>
      <c r="AH132" t="s">
        <v>1100</v>
      </c>
      <c r="AI132" t="s">
        <v>1101</v>
      </c>
      <c r="AJ132">
        <v>0</v>
      </c>
      <c r="AK132">
        <v>0</v>
      </c>
      <c r="AL132">
        <v>0</v>
      </c>
      <c r="AM132">
        <v>0</v>
      </c>
      <c r="AN132">
        <v>0</v>
      </c>
      <c r="AO132" t="s">
        <v>954</v>
      </c>
      <c r="AP132" t="s">
        <v>1102</v>
      </c>
      <c r="AQ132" t="s">
        <v>1102</v>
      </c>
      <c r="AR132" t="s">
        <v>1187</v>
      </c>
      <c r="AS132" t="s">
        <v>1239</v>
      </c>
    </row>
    <row r="133" spans="2:45" ht="17.25" customHeight="1">
      <c r="B133" s="356" t="b">
        <v>0</v>
      </c>
      <c r="C133" s="356" t="s">
        <v>99</v>
      </c>
      <c r="D133" s="357" t="str">
        <f t="shared" si="3"/>
        <v>Pile Work_Piling Work</v>
      </c>
      <c r="E133" s="356" t="str">
        <f t="shared" si="4"/>
        <v>M</v>
      </c>
      <c r="F133" s="358" t="str">
        <f t="shared" si="5"/>
        <v>A02AA016-00046 Pile Work Piling Work Pretensioned Concrete Pile (Type-A) Percussion Rotary Drilling with Casing     Including Pile Connection and Joint Welding Work  1000 ≤ DIA &lt;1200</v>
      </c>
      <c r="G133" s="343" t="str" cm="1">
        <f t="array" ref="G133:H133">_xlfn.TEXTSPLIT(I133,"-")</f>
        <v>A02AA016</v>
      </c>
      <c r="H133" s="343" t="str">
        <v>00046</v>
      </c>
      <c r="I133" t="s">
        <v>1240</v>
      </c>
      <c r="J133" t="s">
        <v>946</v>
      </c>
      <c r="K133" t="s">
        <v>1089</v>
      </c>
      <c r="L133" t="s">
        <v>1090</v>
      </c>
      <c r="M133" t="s">
        <v>1091</v>
      </c>
      <c r="N133" t="s">
        <v>1092</v>
      </c>
      <c r="O133" t="s">
        <v>1183</v>
      </c>
      <c r="P133" t="s">
        <v>1184</v>
      </c>
      <c r="Q133" t="s">
        <v>1132</v>
      </c>
      <c r="R133" t="s">
        <v>1133</v>
      </c>
      <c r="S133" t="s">
        <v>954</v>
      </c>
      <c r="T133">
        <v>0</v>
      </c>
      <c r="U133" t="s">
        <v>954</v>
      </c>
      <c r="V133">
        <v>0</v>
      </c>
      <c r="W133" t="s">
        <v>954</v>
      </c>
      <c r="X133">
        <v>0</v>
      </c>
      <c r="Y133" t="s">
        <v>954</v>
      </c>
      <c r="Z133">
        <v>0</v>
      </c>
      <c r="AA133" t="s">
        <v>971</v>
      </c>
      <c r="AB133" t="s">
        <v>1097</v>
      </c>
      <c r="AC133" t="s">
        <v>954</v>
      </c>
      <c r="AD133">
        <v>0</v>
      </c>
      <c r="AE133" t="s">
        <v>1207</v>
      </c>
      <c r="AF133" t="s">
        <v>1208</v>
      </c>
      <c r="AG133">
        <v>0</v>
      </c>
      <c r="AH133" t="s">
        <v>1100</v>
      </c>
      <c r="AI133" t="s">
        <v>1101</v>
      </c>
      <c r="AJ133">
        <v>0</v>
      </c>
      <c r="AK133">
        <v>0</v>
      </c>
      <c r="AL133">
        <v>0</v>
      </c>
      <c r="AM133">
        <v>0</v>
      </c>
      <c r="AN133">
        <v>0</v>
      </c>
      <c r="AO133" t="s">
        <v>954</v>
      </c>
      <c r="AP133" t="s">
        <v>1102</v>
      </c>
      <c r="AQ133" t="s">
        <v>1102</v>
      </c>
      <c r="AR133" t="s">
        <v>1187</v>
      </c>
      <c r="AS133" t="s">
        <v>1240</v>
      </c>
    </row>
    <row r="134" spans="2:45" ht="17.25" customHeight="1">
      <c r="B134" s="356" t="b">
        <v>0</v>
      </c>
      <c r="C134" s="356" t="s">
        <v>99</v>
      </c>
      <c r="D134" s="357" t="str">
        <f t="shared" si="3"/>
        <v>Pile Work_Piling Work</v>
      </c>
      <c r="E134" s="356" t="str">
        <f t="shared" si="4"/>
        <v>M</v>
      </c>
      <c r="F134" s="358" t="str">
        <f t="shared" si="5"/>
        <v>A02AA017-00007 Pile Work Piling Work Pretensioned Concrete Pile (Type-B) Direct Driving     Including Pile Connection and Joint Welding Work  DIA&lt;400</v>
      </c>
      <c r="G134" s="343" t="str" cm="1">
        <f t="array" ref="G134:H134">_xlfn.TEXTSPLIT(I134,"-")</f>
        <v>A02AA017</v>
      </c>
      <c r="H134" s="343" t="str">
        <v>00007</v>
      </c>
      <c r="I134" t="s">
        <v>1241</v>
      </c>
      <c r="J134" t="s">
        <v>946</v>
      </c>
      <c r="K134" t="s">
        <v>1089</v>
      </c>
      <c r="L134" t="s">
        <v>1090</v>
      </c>
      <c r="M134" t="s">
        <v>1091</v>
      </c>
      <c r="N134" t="s">
        <v>1092</v>
      </c>
      <c r="O134" t="s">
        <v>1242</v>
      </c>
      <c r="P134" t="s">
        <v>1243</v>
      </c>
      <c r="Q134" t="s">
        <v>1095</v>
      </c>
      <c r="R134" t="s">
        <v>1096</v>
      </c>
      <c r="S134" t="s">
        <v>954</v>
      </c>
      <c r="T134">
        <v>0</v>
      </c>
      <c r="U134" t="s">
        <v>954</v>
      </c>
      <c r="V134">
        <v>0</v>
      </c>
      <c r="W134" t="s">
        <v>954</v>
      </c>
      <c r="X134">
        <v>0</v>
      </c>
      <c r="Y134" t="s">
        <v>954</v>
      </c>
      <c r="Z134">
        <v>0</v>
      </c>
      <c r="AA134" t="s">
        <v>971</v>
      </c>
      <c r="AB134" t="s">
        <v>1097</v>
      </c>
      <c r="AC134" t="s">
        <v>954</v>
      </c>
      <c r="AD134">
        <v>0</v>
      </c>
      <c r="AE134" t="s">
        <v>1185</v>
      </c>
      <c r="AF134" t="s">
        <v>1186</v>
      </c>
      <c r="AG134">
        <v>0</v>
      </c>
      <c r="AH134" t="s">
        <v>1100</v>
      </c>
      <c r="AI134" t="s">
        <v>1101</v>
      </c>
      <c r="AJ134">
        <v>0</v>
      </c>
      <c r="AK134">
        <v>0</v>
      </c>
      <c r="AL134">
        <v>0</v>
      </c>
      <c r="AM134">
        <v>0</v>
      </c>
      <c r="AN134">
        <v>0</v>
      </c>
      <c r="AO134" t="s">
        <v>954</v>
      </c>
      <c r="AP134" t="s">
        <v>1102</v>
      </c>
      <c r="AQ134" t="s">
        <v>1102</v>
      </c>
      <c r="AR134" t="s">
        <v>1244</v>
      </c>
      <c r="AS134" t="s">
        <v>1241</v>
      </c>
    </row>
    <row r="135" spans="2:45" ht="17.25" customHeight="1">
      <c r="B135" s="356" t="b">
        <v>0</v>
      </c>
      <c r="C135" s="356" t="s">
        <v>99</v>
      </c>
      <c r="D135" s="357" t="str">
        <f t="shared" si="3"/>
        <v>Pile Work_Piling Work</v>
      </c>
      <c r="E135" s="356" t="str">
        <f t="shared" si="4"/>
        <v>M</v>
      </c>
      <c r="F135" s="358" t="str">
        <f t="shared" si="5"/>
        <v>A02AA017-00008 Pile Work Piling Work Pretensioned Concrete Pile (Type-B) Direct Driving     Including Pile Connection and Joint Welding Work  400 ≤ DIA &lt;500</v>
      </c>
      <c r="G135" s="343" t="str" cm="1">
        <f t="array" ref="G135:H135">_xlfn.TEXTSPLIT(I135,"-")</f>
        <v>A02AA017</v>
      </c>
      <c r="H135" s="343" t="str">
        <v>00008</v>
      </c>
      <c r="I135" t="s">
        <v>1245</v>
      </c>
      <c r="J135" t="s">
        <v>946</v>
      </c>
      <c r="K135" t="s">
        <v>1089</v>
      </c>
      <c r="L135" t="s">
        <v>1090</v>
      </c>
      <c r="M135" t="s">
        <v>1091</v>
      </c>
      <c r="N135" t="s">
        <v>1092</v>
      </c>
      <c r="O135" t="s">
        <v>1242</v>
      </c>
      <c r="P135" t="s">
        <v>1243</v>
      </c>
      <c r="Q135" t="s">
        <v>1095</v>
      </c>
      <c r="R135" t="s">
        <v>1096</v>
      </c>
      <c r="S135" t="s">
        <v>954</v>
      </c>
      <c r="T135">
        <v>0</v>
      </c>
      <c r="U135" t="s">
        <v>954</v>
      </c>
      <c r="V135">
        <v>0</v>
      </c>
      <c r="W135" t="s">
        <v>954</v>
      </c>
      <c r="X135">
        <v>0</v>
      </c>
      <c r="Y135" t="s">
        <v>954</v>
      </c>
      <c r="Z135">
        <v>0</v>
      </c>
      <c r="AA135" t="s">
        <v>971</v>
      </c>
      <c r="AB135" t="s">
        <v>1097</v>
      </c>
      <c r="AC135" t="s">
        <v>954</v>
      </c>
      <c r="AD135">
        <v>0</v>
      </c>
      <c r="AE135" t="s">
        <v>1189</v>
      </c>
      <c r="AF135" t="s">
        <v>1190</v>
      </c>
      <c r="AG135">
        <v>0</v>
      </c>
      <c r="AH135" t="s">
        <v>1100</v>
      </c>
      <c r="AI135" t="s">
        <v>1101</v>
      </c>
      <c r="AJ135">
        <v>0</v>
      </c>
      <c r="AK135">
        <v>0</v>
      </c>
      <c r="AL135">
        <v>0</v>
      </c>
      <c r="AM135">
        <v>0</v>
      </c>
      <c r="AN135">
        <v>0</v>
      </c>
      <c r="AO135" t="s">
        <v>954</v>
      </c>
      <c r="AP135" t="s">
        <v>1102</v>
      </c>
      <c r="AQ135" t="s">
        <v>1102</v>
      </c>
      <c r="AR135" t="s">
        <v>1244</v>
      </c>
      <c r="AS135" t="s">
        <v>1245</v>
      </c>
    </row>
    <row r="136" spans="2:45" ht="17.25" customHeight="1">
      <c r="B136" s="356" t="b">
        <v>0</v>
      </c>
      <c r="C136" s="356" t="s">
        <v>99</v>
      </c>
      <c r="D136" s="357" t="str">
        <f t="shared" ref="D136:D199" si="6">L136&amp;"_"&amp;N136</f>
        <v>Pile Work_Piling Work</v>
      </c>
      <c r="E136" s="356" t="str">
        <f t="shared" ref="E136:E199" si="7">AP136</f>
        <v>M</v>
      </c>
      <c r="F136" s="358" t="str">
        <f t="shared" si="5"/>
        <v>A02AA017-00009 Pile Work Piling Work Pretensioned Concrete Pile (Type-B) Direct Driving     Including Pile Connection and Joint Welding Work  500 ≤ DIA &lt;600</v>
      </c>
      <c r="G136" s="343" t="str" cm="1">
        <f t="array" ref="G136:H136">_xlfn.TEXTSPLIT(I136,"-")</f>
        <v>A02AA017</v>
      </c>
      <c r="H136" s="343" t="str">
        <v>00009</v>
      </c>
      <c r="I136" t="s">
        <v>1246</v>
      </c>
      <c r="J136" t="s">
        <v>946</v>
      </c>
      <c r="K136" t="s">
        <v>1089</v>
      </c>
      <c r="L136" t="s">
        <v>1090</v>
      </c>
      <c r="M136" t="s">
        <v>1091</v>
      </c>
      <c r="N136" t="s">
        <v>1092</v>
      </c>
      <c r="O136" t="s">
        <v>1242</v>
      </c>
      <c r="P136" t="s">
        <v>1243</v>
      </c>
      <c r="Q136" t="s">
        <v>1095</v>
      </c>
      <c r="R136" t="s">
        <v>1096</v>
      </c>
      <c r="S136" t="s">
        <v>954</v>
      </c>
      <c r="T136">
        <v>0</v>
      </c>
      <c r="U136" t="s">
        <v>954</v>
      </c>
      <c r="V136">
        <v>0</v>
      </c>
      <c r="W136" t="s">
        <v>954</v>
      </c>
      <c r="X136">
        <v>0</v>
      </c>
      <c r="Y136" t="s">
        <v>954</v>
      </c>
      <c r="Z136">
        <v>0</v>
      </c>
      <c r="AA136" t="s">
        <v>971</v>
      </c>
      <c r="AB136" t="s">
        <v>1097</v>
      </c>
      <c r="AC136" t="s">
        <v>954</v>
      </c>
      <c r="AD136">
        <v>0</v>
      </c>
      <c r="AE136" t="s">
        <v>1192</v>
      </c>
      <c r="AF136" t="s">
        <v>1193</v>
      </c>
      <c r="AG136">
        <v>0</v>
      </c>
      <c r="AH136" t="s">
        <v>1100</v>
      </c>
      <c r="AI136" t="s">
        <v>1101</v>
      </c>
      <c r="AJ136">
        <v>0</v>
      </c>
      <c r="AK136">
        <v>0</v>
      </c>
      <c r="AL136">
        <v>0</v>
      </c>
      <c r="AM136">
        <v>0</v>
      </c>
      <c r="AN136">
        <v>0</v>
      </c>
      <c r="AO136" t="s">
        <v>954</v>
      </c>
      <c r="AP136" t="s">
        <v>1102</v>
      </c>
      <c r="AQ136" t="s">
        <v>1102</v>
      </c>
      <c r="AR136" t="s">
        <v>1244</v>
      </c>
      <c r="AS136" t="s">
        <v>1246</v>
      </c>
    </row>
    <row r="137" spans="2:45" ht="17.25" customHeight="1">
      <c r="B137" s="356" t="b">
        <v>0</v>
      </c>
      <c r="C137" s="356" t="s">
        <v>99</v>
      </c>
      <c r="D137" s="357" t="str">
        <f t="shared" si="6"/>
        <v>Pile Work_Piling Work</v>
      </c>
      <c r="E137" s="356" t="str">
        <f t="shared" si="7"/>
        <v>M</v>
      </c>
      <c r="F137" s="358"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3" t="str" cm="1">
        <f t="array" ref="G137:H137">_xlfn.TEXTSPLIT(I137,"-")</f>
        <v>A02AA017</v>
      </c>
      <c r="H137" s="343" t="str">
        <v>00010</v>
      </c>
      <c r="I137" t="s">
        <v>1247</v>
      </c>
      <c r="J137" t="s">
        <v>946</v>
      </c>
      <c r="K137" t="s">
        <v>1089</v>
      </c>
      <c r="L137" t="s">
        <v>1090</v>
      </c>
      <c r="M137" t="s">
        <v>1091</v>
      </c>
      <c r="N137" t="s">
        <v>1092</v>
      </c>
      <c r="O137" t="s">
        <v>1242</v>
      </c>
      <c r="P137" t="s">
        <v>1243</v>
      </c>
      <c r="Q137" t="s">
        <v>1095</v>
      </c>
      <c r="R137" t="s">
        <v>1096</v>
      </c>
      <c r="S137" t="s">
        <v>954</v>
      </c>
      <c r="T137">
        <v>0</v>
      </c>
      <c r="U137" t="s">
        <v>954</v>
      </c>
      <c r="V137">
        <v>0</v>
      </c>
      <c r="W137" t="s">
        <v>954</v>
      </c>
      <c r="X137">
        <v>0</v>
      </c>
      <c r="Y137" t="s">
        <v>954</v>
      </c>
      <c r="Z137">
        <v>0</v>
      </c>
      <c r="AA137" t="s">
        <v>971</v>
      </c>
      <c r="AB137" t="s">
        <v>1097</v>
      </c>
      <c r="AC137" t="s">
        <v>954</v>
      </c>
      <c r="AD137">
        <v>0</v>
      </c>
      <c r="AE137" t="s">
        <v>1195</v>
      </c>
      <c r="AF137" t="s">
        <v>1196</v>
      </c>
      <c r="AG137">
        <v>0</v>
      </c>
      <c r="AH137" t="s">
        <v>1100</v>
      </c>
      <c r="AI137" t="s">
        <v>1101</v>
      </c>
      <c r="AJ137">
        <v>0</v>
      </c>
      <c r="AK137">
        <v>0</v>
      </c>
      <c r="AL137">
        <v>0</v>
      </c>
      <c r="AM137">
        <v>0</v>
      </c>
      <c r="AN137">
        <v>0</v>
      </c>
      <c r="AO137" t="s">
        <v>954</v>
      </c>
      <c r="AP137" t="s">
        <v>1102</v>
      </c>
      <c r="AQ137" t="s">
        <v>1102</v>
      </c>
      <c r="AR137" t="s">
        <v>1244</v>
      </c>
      <c r="AS137" t="s">
        <v>1247</v>
      </c>
    </row>
    <row r="138" spans="2:45" ht="17.25" customHeight="1">
      <c r="B138" s="356" t="b">
        <v>0</v>
      </c>
      <c r="C138" s="356" t="s">
        <v>99</v>
      </c>
      <c r="D138" s="357" t="str">
        <f t="shared" si="6"/>
        <v>Pile Work_Piling Work</v>
      </c>
      <c r="E138" s="356" t="str">
        <f t="shared" si="7"/>
        <v>M</v>
      </c>
      <c r="F138" s="358" t="str">
        <f t="shared" si="8"/>
        <v>A02AA017-00011 Pile Work Piling Work Pretensioned Concrete Pile (Type-B) Direct Driving     Including Pile Connection and Joint Welding Work  700 ≤ DIA &lt;800</v>
      </c>
      <c r="G138" s="343" t="str" cm="1">
        <f t="array" ref="G138:H138">_xlfn.TEXTSPLIT(I138,"-")</f>
        <v>A02AA017</v>
      </c>
      <c r="H138" s="343" t="str">
        <v>00011</v>
      </c>
      <c r="I138" t="s">
        <v>1248</v>
      </c>
      <c r="J138" t="s">
        <v>946</v>
      </c>
      <c r="K138" t="s">
        <v>1089</v>
      </c>
      <c r="L138" t="s">
        <v>1090</v>
      </c>
      <c r="M138" t="s">
        <v>1091</v>
      </c>
      <c r="N138" t="s">
        <v>1092</v>
      </c>
      <c r="O138" t="s">
        <v>1242</v>
      </c>
      <c r="P138" t="s">
        <v>1243</v>
      </c>
      <c r="Q138" t="s">
        <v>1095</v>
      </c>
      <c r="R138" t="s">
        <v>1096</v>
      </c>
      <c r="S138" t="s">
        <v>954</v>
      </c>
      <c r="T138">
        <v>0</v>
      </c>
      <c r="U138" t="s">
        <v>954</v>
      </c>
      <c r="V138">
        <v>0</v>
      </c>
      <c r="W138" t="s">
        <v>954</v>
      </c>
      <c r="X138">
        <v>0</v>
      </c>
      <c r="Y138" t="s">
        <v>954</v>
      </c>
      <c r="Z138">
        <v>0</v>
      </c>
      <c r="AA138" t="s">
        <v>971</v>
      </c>
      <c r="AB138" t="s">
        <v>1097</v>
      </c>
      <c r="AC138" t="s">
        <v>954</v>
      </c>
      <c r="AD138">
        <v>0</v>
      </c>
      <c r="AE138" t="s">
        <v>1198</v>
      </c>
      <c r="AF138" t="s">
        <v>1199</v>
      </c>
      <c r="AG138">
        <v>0</v>
      </c>
      <c r="AH138" t="s">
        <v>1100</v>
      </c>
      <c r="AI138" t="s">
        <v>1101</v>
      </c>
      <c r="AJ138">
        <v>0</v>
      </c>
      <c r="AK138">
        <v>0</v>
      </c>
      <c r="AL138">
        <v>0</v>
      </c>
      <c r="AM138">
        <v>0</v>
      </c>
      <c r="AN138">
        <v>0</v>
      </c>
      <c r="AO138" t="s">
        <v>954</v>
      </c>
      <c r="AP138" t="s">
        <v>1102</v>
      </c>
      <c r="AQ138" t="s">
        <v>1102</v>
      </c>
      <c r="AR138" t="s">
        <v>1244</v>
      </c>
      <c r="AS138" t="s">
        <v>1248</v>
      </c>
    </row>
    <row r="139" spans="2:45" ht="17.25" customHeight="1">
      <c r="B139" s="356" t="b">
        <v>0</v>
      </c>
      <c r="C139" s="356" t="s">
        <v>99</v>
      </c>
      <c r="D139" s="357" t="str">
        <f t="shared" si="6"/>
        <v>Pile Work_Piling Work</v>
      </c>
      <c r="E139" s="356" t="str">
        <f t="shared" si="7"/>
        <v>M</v>
      </c>
      <c r="F139" s="358" t="str">
        <f t="shared" si="8"/>
        <v>A02AA017-00012 Pile Work Piling Work Pretensioned Concrete Pile (Type-B) Direct Driving     Including Pile Connection and Joint Welding Work  800 ≤ DIA &lt;900</v>
      </c>
      <c r="G139" s="343" t="str" cm="1">
        <f t="array" ref="G139:H139">_xlfn.TEXTSPLIT(I139,"-")</f>
        <v>A02AA017</v>
      </c>
      <c r="H139" s="343" t="str">
        <v>00012</v>
      </c>
      <c r="I139" t="s">
        <v>1249</v>
      </c>
      <c r="J139" t="s">
        <v>946</v>
      </c>
      <c r="K139" t="s">
        <v>1089</v>
      </c>
      <c r="L139" t="s">
        <v>1090</v>
      </c>
      <c r="M139" t="s">
        <v>1091</v>
      </c>
      <c r="N139" t="s">
        <v>1092</v>
      </c>
      <c r="O139" t="s">
        <v>1242</v>
      </c>
      <c r="P139" t="s">
        <v>1243</v>
      </c>
      <c r="Q139" t="s">
        <v>1095</v>
      </c>
      <c r="R139" t="s">
        <v>1096</v>
      </c>
      <c r="S139" t="s">
        <v>954</v>
      </c>
      <c r="T139">
        <v>0</v>
      </c>
      <c r="U139" t="s">
        <v>954</v>
      </c>
      <c r="V139">
        <v>0</v>
      </c>
      <c r="W139" t="s">
        <v>954</v>
      </c>
      <c r="X139">
        <v>0</v>
      </c>
      <c r="Y139" t="s">
        <v>954</v>
      </c>
      <c r="Z139">
        <v>0</v>
      </c>
      <c r="AA139" t="s">
        <v>971</v>
      </c>
      <c r="AB139" t="s">
        <v>1097</v>
      </c>
      <c r="AC139" t="s">
        <v>954</v>
      </c>
      <c r="AD139">
        <v>0</v>
      </c>
      <c r="AE139" t="s">
        <v>1201</v>
      </c>
      <c r="AF139" t="s">
        <v>1202</v>
      </c>
      <c r="AG139">
        <v>0</v>
      </c>
      <c r="AH139" t="s">
        <v>1100</v>
      </c>
      <c r="AI139" t="s">
        <v>1101</v>
      </c>
      <c r="AJ139">
        <v>0</v>
      </c>
      <c r="AK139">
        <v>0</v>
      </c>
      <c r="AL139">
        <v>0</v>
      </c>
      <c r="AM139">
        <v>0</v>
      </c>
      <c r="AN139">
        <v>0</v>
      </c>
      <c r="AO139" t="s">
        <v>954</v>
      </c>
      <c r="AP139" t="s">
        <v>1102</v>
      </c>
      <c r="AQ139" t="s">
        <v>1102</v>
      </c>
      <c r="AR139" t="s">
        <v>1244</v>
      </c>
      <c r="AS139" t="s">
        <v>1249</v>
      </c>
    </row>
    <row r="140" spans="2:45" ht="17.25" customHeight="1">
      <c r="B140" s="356" t="b">
        <v>0</v>
      </c>
      <c r="C140" s="356" t="s">
        <v>99</v>
      </c>
      <c r="D140" s="357" t="str">
        <f t="shared" si="6"/>
        <v>Pile Work_Piling Work</v>
      </c>
      <c r="E140" s="356" t="str">
        <f t="shared" si="7"/>
        <v>M</v>
      </c>
      <c r="F140" s="358" t="str">
        <f t="shared" si="8"/>
        <v>A02AA017-00013 Pile Work Piling Work Pretensioned Concrete Pile (Type-B) Direct Driving     Including Pile Connection and Joint Welding Work  900 ≤ DIA &lt;1000</v>
      </c>
      <c r="G140" s="343" t="str" cm="1">
        <f t="array" ref="G140:H140">_xlfn.TEXTSPLIT(I140,"-")</f>
        <v>A02AA017</v>
      </c>
      <c r="H140" s="343" t="str">
        <v>00013</v>
      </c>
      <c r="I140" t="s">
        <v>1250</v>
      </c>
      <c r="J140" t="s">
        <v>946</v>
      </c>
      <c r="K140" t="s">
        <v>1089</v>
      </c>
      <c r="L140" t="s">
        <v>1090</v>
      </c>
      <c r="M140" t="s">
        <v>1091</v>
      </c>
      <c r="N140" t="s">
        <v>1092</v>
      </c>
      <c r="O140" t="s">
        <v>1242</v>
      </c>
      <c r="P140" t="s">
        <v>1243</v>
      </c>
      <c r="Q140" t="s">
        <v>1095</v>
      </c>
      <c r="R140" t="s">
        <v>1096</v>
      </c>
      <c r="S140" t="s">
        <v>954</v>
      </c>
      <c r="T140">
        <v>0</v>
      </c>
      <c r="U140" t="s">
        <v>954</v>
      </c>
      <c r="V140">
        <v>0</v>
      </c>
      <c r="W140" t="s">
        <v>954</v>
      </c>
      <c r="X140">
        <v>0</v>
      </c>
      <c r="Y140" t="s">
        <v>954</v>
      </c>
      <c r="Z140">
        <v>0</v>
      </c>
      <c r="AA140" t="s">
        <v>971</v>
      </c>
      <c r="AB140" t="s">
        <v>1097</v>
      </c>
      <c r="AC140" t="s">
        <v>954</v>
      </c>
      <c r="AD140">
        <v>0</v>
      </c>
      <c r="AE140" t="s">
        <v>1204</v>
      </c>
      <c r="AF140" t="s">
        <v>1205</v>
      </c>
      <c r="AG140">
        <v>0</v>
      </c>
      <c r="AH140" t="s">
        <v>1100</v>
      </c>
      <c r="AI140" t="s">
        <v>1101</v>
      </c>
      <c r="AJ140">
        <v>0</v>
      </c>
      <c r="AK140">
        <v>0</v>
      </c>
      <c r="AL140">
        <v>0</v>
      </c>
      <c r="AM140">
        <v>0</v>
      </c>
      <c r="AN140">
        <v>0</v>
      </c>
      <c r="AO140" t="s">
        <v>954</v>
      </c>
      <c r="AP140" t="s">
        <v>1102</v>
      </c>
      <c r="AQ140" t="s">
        <v>1102</v>
      </c>
      <c r="AR140" t="s">
        <v>1244</v>
      </c>
      <c r="AS140" t="s">
        <v>1250</v>
      </c>
    </row>
    <row r="141" spans="2:45" ht="17.25" customHeight="1">
      <c r="B141" s="356" t="b">
        <v>0</v>
      </c>
      <c r="C141" s="356" t="s">
        <v>99</v>
      </c>
      <c r="D141" s="357" t="str">
        <f t="shared" si="6"/>
        <v>Pile Work_Piling Work</v>
      </c>
      <c r="E141" s="356" t="str">
        <f t="shared" si="7"/>
        <v>M</v>
      </c>
      <c r="F141" s="358" t="str">
        <f t="shared" si="8"/>
        <v>A02AA017-00014 Pile Work Piling Work Pretensioned Concrete Pile (Type-B) Direct Driving     Including Pile Connection and Joint Welding Work  1000 ≤ DIA &lt;1200</v>
      </c>
      <c r="G141" s="343" t="str" cm="1">
        <f t="array" ref="G141:H141">_xlfn.TEXTSPLIT(I141,"-")</f>
        <v>A02AA017</v>
      </c>
      <c r="H141" s="343" t="str">
        <v>00014</v>
      </c>
      <c r="I141" t="s">
        <v>1251</v>
      </c>
      <c r="J141" t="s">
        <v>946</v>
      </c>
      <c r="K141" t="s">
        <v>1089</v>
      </c>
      <c r="L141" t="s">
        <v>1090</v>
      </c>
      <c r="M141" t="s">
        <v>1091</v>
      </c>
      <c r="N141" t="s">
        <v>1092</v>
      </c>
      <c r="O141" t="s">
        <v>1242</v>
      </c>
      <c r="P141" t="s">
        <v>1243</v>
      </c>
      <c r="Q141" t="s">
        <v>1095</v>
      </c>
      <c r="R141" t="s">
        <v>1096</v>
      </c>
      <c r="S141" t="s">
        <v>954</v>
      </c>
      <c r="T141">
        <v>0</v>
      </c>
      <c r="U141" t="s">
        <v>954</v>
      </c>
      <c r="V141">
        <v>0</v>
      </c>
      <c r="W141" t="s">
        <v>954</v>
      </c>
      <c r="X141">
        <v>0</v>
      </c>
      <c r="Y141" t="s">
        <v>954</v>
      </c>
      <c r="Z141">
        <v>0</v>
      </c>
      <c r="AA141" t="s">
        <v>971</v>
      </c>
      <c r="AB141" t="s">
        <v>1097</v>
      </c>
      <c r="AC141" t="s">
        <v>954</v>
      </c>
      <c r="AD141">
        <v>0</v>
      </c>
      <c r="AE141" t="s">
        <v>1207</v>
      </c>
      <c r="AF141" t="s">
        <v>1208</v>
      </c>
      <c r="AG141">
        <v>0</v>
      </c>
      <c r="AH141" t="s">
        <v>1100</v>
      </c>
      <c r="AI141" t="s">
        <v>1101</v>
      </c>
      <c r="AJ141">
        <v>0</v>
      </c>
      <c r="AK141">
        <v>0</v>
      </c>
      <c r="AL141">
        <v>0</v>
      </c>
      <c r="AM141">
        <v>0</v>
      </c>
      <c r="AN141">
        <v>0</v>
      </c>
      <c r="AO141" t="s">
        <v>954</v>
      </c>
      <c r="AP141" t="s">
        <v>1102</v>
      </c>
      <c r="AQ141" t="s">
        <v>1102</v>
      </c>
      <c r="AR141" t="s">
        <v>1244</v>
      </c>
      <c r="AS141" t="s">
        <v>1251</v>
      </c>
    </row>
    <row r="142" spans="2:45" ht="17.25" customHeight="1">
      <c r="B142" s="356" t="b">
        <v>0</v>
      </c>
      <c r="C142" s="356" t="s">
        <v>99</v>
      </c>
      <c r="D142" s="357" t="str">
        <f t="shared" si="6"/>
        <v>Pile Work_Piling Work</v>
      </c>
      <c r="E142" s="356" t="str">
        <f t="shared" si="7"/>
        <v>M</v>
      </c>
      <c r="F142" s="358" t="str">
        <f t="shared" si="8"/>
        <v>A02AA017-00015 Pile Work Piling Work Pretensioned Concrete Pile (Type-B) Jacking     Including Pile Connection and Joint Welding Work  DIA&lt;400</v>
      </c>
      <c r="G142" s="343" t="str" cm="1">
        <f t="array" ref="G142:H142">_xlfn.TEXTSPLIT(I142,"-")</f>
        <v>A02AA017</v>
      </c>
      <c r="H142" s="343" t="str">
        <v>00015</v>
      </c>
      <c r="I142" t="s">
        <v>1252</v>
      </c>
      <c r="J142" t="s">
        <v>946</v>
      </c>
      <c r="K142" t="s">
        <v>1089</v>
      </c>
      <c r="L142" t="s">
        <v>1090</v>
      </c>
      <c r="M142" t="s">
        <v>1091</v>
      </c>
      <c r="N142" t="s">
        <v>1092</v>
      </c>
      <c r="O142" t="s">
        <v>1242</v>
      </c>
      <c r="P142" t="s">
        <v>1243</v>
      </c>
      <c r="Q142" t="s">
        <v>1114</v>
      </c>
      <c r="R142" t="s">
        <v>1115</v>
      </c>
      <c r="S142" t="s">
        <v>954</v>
      </c>
      <c r="T142">
        <v>0</v>
      </c>
      <c r="U142" t="s">
        <v>954</v>
      </c>
      <c r="V142">
        <v>0</v>
      </c>
      <c r="W142" t="s">
        <v>954</v>
      </c>
      <c r="X142">
        <v>0</v>
      </c>
      <c r="Y142" t="s">
        <v>954</v>
      </c>
      <c r="Z142">
        <v>0</v>
      </c>
      <c r="AA142" t="s">
        <v>971</v>
      </c>
      <c r="AB142" t="s">
        <v>1097</v>
      </c>
      <c r="AC142" t="s">
        <v>954</v>
      </c>
      <c r="AD142">
        <v>0</v>
      </c>
      <c r="AE142" t="s">
        <v>1185</v>
      </c>
      <c r="AF142" t="s">
        <v>1186</v>
      </c>
      <c r="AG142">
        <v>0</v>
      </c>
      <c r="AH142" t="s">
        <v>1100</v>
      </c>
      <c r="AI142" t="s">
        <v>1101</v>
      </c>
      <c r="AJ142">
        <v>0</v>
      </c>
      <c r="AK142">
        <v>0</v>
      </c>
      <c r="AL142">
        <v>0</v>
      </c>
      <c r="AM142">
        <v>0</v>
      </c>
      <c r="AN142">
        <v>0</v>
      </c>
      <c r="AO142" t="s">
        <v>954</v>
      </c>
      <c r="AP142" t="s">
        <v>1102</v>
      </c>
      <c r="AQ142" t="s">
        <v>1102</v>
      </c>
      <c r="AR142" t="s">
        <v>1244</v>
      </c>
      <c r="AS142" t="s">
        <v>1252</v>
      </c>
    </row>
    <row r="143" spans="2:45" ht="17.25" customHeight="1">
      <c r="B143" s="356" t="b">
        <v>0</v>
      </c>
      <c r="C143" s="356" t="s">
        <v>99</v>
      </c>
      <c r="D143" s="357" t="str">
        <f t="shared" si="6"/>
        <v>Pile Work_Piling Work</v>
      </c>
      <c r="E143" s="356" t="str">
        <f t="shared" si="7"/>
        <v>M</v>
      </c>
      <c r="F143" s="358" t="str">
        <f t="shared" si="8"/>
        <v>A02AA017-00016 Pile Work Piling Work Pretensioned Concrete Pile (Type-B) Jacking     Including Pile Connection and Joint Welding Work  400 ≤ DIA &lt;500</v>
      </c>
      <c r="G143" s="343" t="str" cm="1">
        <f t="array" ref="G143:H143">_xlfn.TEXTSPLIT(I143,"-")</f>
        <v>A02AA017</v>
      </c>
      <c r="H143" s="343" t="str">
        <v>00016</v>
      </c>
      <c r="I143" t="s">
        <v>1253</v>
      </c>
      <c r="J143" t="s">
        <v>946</v>
      </c>
      <c r="K143" t="s">
        <v>1089</v>
      </c>
      <c r="L143" t="s">
        <v>1090</v>
      </c>
      <c r="M143" t="s">
        <v>1091</v>
      </c>
      <c r="N143" t="s">
        <v>1092</v>
      </c>
      <c r="O143" t="s">
        <v>1242</v>
      </c>
      <c r="P143" t="s">
        <v>1243</v>
      </c>
      <c r="Q143" t="s">
        <v>1114</v>
      </c>
      <c r="R143" t="s">
        <v>1115</v>
      </c>
      <c r="S143" t="s">
        <v>954</v>
      </c>
      <c r="T143">
        <v>0</v>
      </c>
      <c r="U143" t="s">
        <v>954</v>
      </c>
      <c r="V143">
        <v>0</v>
      </c>
      <c r="W143" t="s">
        <v>954</v>
      </c>
      <c r="X143">
        <v>0</v>
      </c>
      <c r="Y143" t="s">
        <v>954</v>
      </c>
      <c r="Z143">
        <v>0</v>
      </c>
      <c r="AA143" t="s">
        <v>971</v>
      </c>
      <c r="AB143" t="s">
        <v>1097</v>
      </c>
      <c r="AC143" t="s">
        <v>954</v>
      </c>
      <c r="AD143">
        <v>0</v>
      </c>
      <c r="AE143" t="s">
        <v>1189</v>
      </c>
      <c r="AF143" t="s">
        <v>1190</v>
      </c>
      <c r="AG143">
        <v>0</v>
      </c>
      <c r="AH143" t="s">
        <v>1100</v>
      </c>
      <c r="AI143" t="s">
        <v>1101</v>
      </c>
      <c r="AJ143">
        <v>0</v>
      </c>
      <c r="AK143">
        <v>0</v>
      </c>
      <c r="AL143">
        <v>0</v>
      </c>
      <c r="AM143">
        <v>0</v>
      </c>
      <c r="AN143">
        <v>0</v>
      </c>
      <c r="AO143" t="s">
        <v>954</v>
      </c>
      <c r="AP143" t="s">
        <v>1102</v>
      </c>
      <c r="AQ143" t="s">
        <v>1102</v>
      </c>
      <c r="AR143" t="s">
        <v>1244</v>
      </c>
      <c r="AS143" t="s">
        <v>1253</v>
      </c>
    </row>
    <row r="144" spans="2:45" ht="17.25" customHeight="1">
      <c r="B144" s="356" t="b">
        <v>0</v>
      </c>
      <c r="C144" s="356" t="s">
        <v>99</v>
      </c>
      <c r="D144" s="357" t="str">
        <f t="shared" si="6"/>
        <v>Pile Work_Piling Work</v>
      </c>
      <c r="E144" s="356" t="str">
        <f t="shared" si="7"/>
        <v>M</v>
      </c>
      <c r="F144" s="358" t="str">
        <f t="shared" si="8"/>
        <v>A02AA017-00017 Pile Work Piling Work Pretensioned Concrete Pile (Type-B) Jacking     Including Pile Connection and Joint Welding Work  500 ≤ DIA &lt;600</v>
      </c>
      <c r="G144" s="343" t="str" cm="1">
        <f t="array" ref="G144:H144">_xlfn.TEXTSPLIT(I144,"-")</f>
        <v>A02AA017</v>
      </c>
      <c r="H144" s="343" t="str">
        <v>00017</v>
      </c>
      <c r="I144" t="s">
        <v>1254</v>
      </c>
      <c r="J144" t="s">
        <v>946</v>
      </c>
      <c r="K144" t="s">
        <v>1089</v>
      </c>
      <c r="L144" t="s">
        <v>1090</v>
      </c>
      <c r="M144" t="s">
        <v>1091</v>
      </c>
      <c r="N144" t="s">
        <v>1092</v>
      </c>
      <c r="O144" t="s">
        <v>1242</v>
      </c>
      <c r="P144" t="s">
        <v>1243</v>
      </c>
      <c r="Q144" t="s">
        <v>1114</v>
      </c>
      <c r="R144" t="s">
        <v>1115</v>
      </c>
      <c r="S144" t="s">
        <v>954</v>
      </c>
      <c r="T144">
        <v>0</v>
      </c>
      <c r="U144" t="s">
        <v>954</v>
      </c>
      <c r="V144">
        <v>0</v>
      </c>
      <c r="W144" t="s">
        <v>954</v>
      </c>
      <c r="X144">
        <v>0</v>
      </c>
      <c r="Y144" t="s">
        <v>954</v>
      </c>
      <c r="Z144">
        <v>0</v>
      </c>
      <c r="AA144" t="s">
        <v>971</v>
      </c>
      <c r="AB144" t="s">
        <v>1097</v>
      </c>
      <c r="AC144" t="s">
        <v>954</v>
      </c>
      <c r="AD144">
        <v>0</v>
      </c>
      <c r="AE144" t="s">
        <v>1192</v>
      </c>
      <c r="AF144" t="s">
        <v>1193</v>
      </c>
      <c r="AG144">
        <v>0</v>
      </c>
      <c r="AH144" t="s">
        <v>1100</v>
      </c>
      <c r="AI144" t="s">
        <v>1101</v>
      </c>
      <c r="AJ144">
        <v>0</v>
      </c>
      <c r="AK144">
        <v>0</v>
      </c>
      <c r="AL144">
        <v>0</v>
      </c>
      <c r="AM144">
        <v>0</v>
      </c>
      <c r="AN144">
        <v>0</v>
      </c>
      <c r="AO144" t="s">
        <v>954</v>
      </c>
      <c r="AP144" t="s">
        <v>1102</v>
      </c>
      <c r="AQ144" t="s">
        <v>1102</v>
      </c>
      <c r="AR144" t="s">
        <v>1244</v>
      </c>
      <c r="AS144" t="s">
        <v>1254</v>
      </c>
    </row>
    <row r="145" spans="2:45" ht="17.25" customHeight="1">
      <c r="B145" s="356" t="b">
        <v>0</v>
      </c>
      <c r="C145" s="356" t="s">
        <v>99</v>
      </c>
      <c r="D145" s="357" t="str">
        <f t="shared" si="6"/>
        <v>Pile Work_Piling Work</v>
      </c>
      <c r="E145" s="356" t="str">
        <f t="shared" si="7"/>
        <v>M</v>
      </c>
      <c r="F145" s="358" t="str">
        <f t="shared" si="8"/>
        <v>A02AA017-00018 Pile Work Piling Work Pretensioned Concrete Pile (Type-B) Jacking     Including Pile Connection and Joint Welding Work  600 ≤ DIA &lt;700</v>
      </c>
      <c r="G145" s="343" t="str" cm="1">
        <f t="array" ref="G145:H145">_xlfn.TEXTSPLIT(I145,"-")</f>
        <v>A02AA017</v>
      </c>
      <c r="H145" s="343" t="str">
        <v>00018</v>
      </c>
      <c r="I145" t="s">
        <v>1255</v>
      </c>
      <c r="J145" t="s">
        <v>946</v>
      </c>
      <c r="K145" t="s">
        <v>1089</v>
      </c>
      <c r="L145" t="s">
        <v>1090</v>
      </c>
      <c r="M145" t="s">
        <v>1091</v>
      </c>
      <c r="N145" t="s">
        <v>1092</v>
      </c>
      <c r="O145" t="s">
        <v>1242</v>
      </c>
      <c r="P145" t="s">
        <v>1243</v>
      </c>
      <c r="Q145" t="s">
        <v>1114</v>
      </c>
      <c r="R145" t="s">
        <v>1115</v>
      </c>
      <c r="S145" t="s">
        <v>954</v>
      </c>
      <c r="T145">
        <v>0</v>
      </c>
      <c r="U145" t="s">
        <v>954</v>
      </c>
      <c r="V145">
        <v>0</v>
      </c>
      <c r="W145" t="s">
        <v>954</v>
      </c>
      <c r="X145">
        <v>0</v>
      </c>
      <c r="Y145" t="s">
        <v>954</v>
      </c>
      <c r="Z145">
        <v>0</v>
      </c>
      <c r="AA145" t="s">
        <v>971</v>
      </c>
      <c r="AB145" t="s">
        <v>1097</v>
      </c>
      <c r="AC145" t="s">
        <v>954</v>
      </c>
      <c r="AD145">
        <v>0</v>
      </c>
      <c r="AE145" t="s">
        <v>1195</v>
      </c>
      <c r="AF145" t="s">
        <v>1196</v>
      </c>
      <c r="AG145">
        <v>0</v>
      </c>
      <c r="AH145" t="s">
        <v>1100</v>
      </c>
      <c r="AI145" t="s">
        <v>1101</v>
      </c>
      <c r="AJ145">
        <v>0</v>
      </c>
      <c r="AK145">
        <v>0</v>
      </c>
      <c r="AL145">
        <v>0</v>
      </c>
      <c r="AM145">
        <v>0</v>
      </c>
      <c r="AN145">
        <v>0</v>
      </c>
      <c r="AO145" t="s">
        <v>954</v>
      </c>
      <c r="AP145" t="s">
        <v>1102</v>
      </c>
      <c r="AQ145" t="s">
        <v>1102</v>
      </c>
      <c r="AR145" t="s">
        <v>1244</v>
      </c>
      <c r="AS145" t="s">
        <v>1255</v>
      </c>
    </row>
    <row r="146" spans="2:45" ht="17.25" customHeight="1">
      <c r="B146" s="356" t="b">
        <v>0</v>
      </c>
      <c r="C146" s="356" t="s">
        <v>99</v>
      </c>
      <c r="D146" s="357" t="str">
        <f t="shared" si="6"/>
        <v>Pile Work_Piling Work</v>
      </c>
      <c r="E146" s="356" t="str">
        <f t="shared" si="7"/>
        <v>M</v>
      </c>
      <c r="F146" s="358" t="str">
        <f t="shared" si="8"/>
        <v>A02AA017-00019 Pile Work Piling Work Pretensioned Concrete Pile (Type-B) Jacking     Including Pile Connection and Joint Welding Work  700 ≤ DIA &lt;800</v>
      </c>
      <c r="G146" s="343" t="str" cm="1">
        <f t="array" ref="G146:H146">_xlfn.TEXTSPLIT(I146,"-")</f>
        <v>A02AA017</v>
      </c>
      <c r="H146" s="343" t="str">
        <v>00019</v>
      </c>
      <c r="I146" t="s">
        <v>1256</v>
      </c>
      <c r="J146" t="s">
        <v>946</v>
      </c>
      <c r="K146" t="s">
        <v>1089</v>
      </c>
      <c r="L146" t="s">
        <v>1090</v>
      </c>
      <c r="M146" t="s">
        <v>1091</v>
      </c>
      <c r="N146" t="s">
        <v>1092</v>
      </c>
      <c r="O146" t="s">
        <v>1242</v>
      </c>
      <c r="P146" t="s">
        <v>1243</v>
      </c>
      <c r="Q146" t="s">
        <v>1114</v>
      </c>
      <c r="R146" t="s">
        <v>1115</v>
      </c>
      <c r="S146" t="s">
        <v>954</v>
      </c>
      <c r="T146">
        <v>0</v>
      </c>
      <c r="U146" t="s">
        <v>954</v>
      </c>
      <c r="V146">
        <v>0</v>
      </c>
      <c r="W146" t="s">
        <v>954</v>
      </c>
      <c r="X146">
        <v>0</v>
      </c>
      <c r="Y146" t="s">
        <v>954</v>
      </c>
      <c r="Z146">
        <v>0</v>
      </c>
      <c r="AA146" t="s">
        <v>971</v>
      </c>
      <c r="AB146" t="s">
        <v>1097</v>
      </c>
      <c r="AC146" t="s">
        <v>954</v>
      </c>
      <c r="AD146">
        <v>0</v>
      </c>
      <c r="AE146" t="s">
        <v>1198</v>
      </c>
      <c r="AF146" t="s">
        <v>1199</v>
      </c>
      <c r="AG146">
        <v>0</v>
      </c>
      <c r="AH146" t="s">
        <v>1100</v>
      </c>
      <c r="AI146" t="s">
        <v>1101</v>
      </c>
      <c r="AJ146">
        <v>0</v>
      </c>
      <c r="AK146">
        <v>0</v>
      </c>
      <c r="AL146">
        <v>0</v>
      </c>
      <c r="AM146">
        <v>0</v>
      </c>
      <c r="AN146">
        <v>0</v>
      </c>
      <c r="AO146" t="s">
        <v>954</v>
      </c>
      <c r="AP146" t="s">
        <v>1102</v>
      </c>
      <c r="AQ146" t="s">
        <v>1102</v>
      </c>
      <c r="AR146" t="s">
        <v>1244</v>
      </c>
      <c r="AS146" t="s">
        <v>1256</v>
      </c>
    </row>
    <row r="147" spans="2:45" ht="17.25" customHeight="1">
      <c r="B147" s="356" t="b">
        <v>0</v>
      </c>
      <c r="C147" s="356" t="s">
        <v>99</v>
      </c>
      <c r="D147" s="357" t="str">
        <f t="shared" si="6"/>
        <v>Pile Work_Piling Work</v>
      </c>
      <c r="E147" s="356" t="str">
        <f t="shared" si="7"/>
        <v>M</v>
      </c>
      <c r="F147" s="358" t="str">
        <f t="shared" si="8"/>
        <v>A02AA017-00020 Pile Work Piling Work Pretensioned Concrete Pile (Type-B) Jacking     Including Pile Connection and Joint Welding Work  800 ≤ DIA &lt;900</v>
      </c>
      <c r="G147" s="343" t="str" cm="1">
        <f t="array" ref="G147:H147">_xlfn.TEXTSPLIT(I147,"-")</f>
        <v>A02AA017</v>
      </c>
      <c r="H147" s="343" t="str">
        <v>00020</v>
      </c>
      <c r="I147" t="s">
        <v>1257</v>
      </c>
      <c r="J147" t="s">
        <v>946</v>
      </c>
      <c r="K147" t="s">
        <v>1089</v>
      </c>
      <c r="L147" t="s">
        <v>1090</v>
      </c>
      <c r="M147" t="s">
        <v>1091</v>
      </c>
      <c r="N147" t="s">
        <v>1092</v>
      </c>
      <c r="O147" t="s">
        <v>1242</v>
      </c>
      <c r="P147" t="s">
        <v>1243</v>
      </c>
      <c r="Q147" t="s">
        <v>1114</v>
      </c>
      <c r="R147" t="s">
        <v>1115</v>
      </c>
      <c r="S147" t="s">
        <v>954</v>
      </c>
      <c r="T147">
        <v>0</v>
      </c>
      <c r="U147" t="s">
        <v>954</v>
      </c>
      <c r="V147">
        <v>0</v>
      </c>
      <c r="W147" t="s">
        <v>954</v>
      </c>
      <c r="X147">
        <v>0</v>
      </c>
      <c r="Y147" t="s">
        <v>954</v>
      </c>
      <c r="Z147">
        <v>0</v>
      </c>
      <c r="AA147" t="s">
        <v>971</v>
      </c>
      <c r="AB147" t="s">
        <v>1097</v>
      </c>
      <c r="AC147" t="s">
        <v>954</v>
      </c>
      <c r="AD147">
        <v>0</v>
      </c>
      <c r="AE147" t="s">
        <v>1201</v>
      </c>
      <c r="AF147" t="s">
        <v>1202</v>
      </c>
      <c r="AG147">
        <v>0</v>
      </c>
      <c r="AH147" t="s">
        <v>1100</v>
      </c>
      <c r="AI147" t="s">
        <v>1101</v>
      </c>
      <c r="AJ147">
        <v>0</v>
      </c>
      <c r="AK147">
        <v>0</v>
      </c>
      <c r="AL147">
        <v>0</v>
      </c>
      <c r="AM147">
        <v>0</v>
      </c>
      <c r="AN147">
        <v>0</v>
      </c>
      <c r="AO147" t="s">
        <v>954</v>
      </c>
      <c r="AP147" t="s">
        <v>1102</v>
      </c>
      <c r="AQ147" t="s">
        <v>1102</v>
      </c>
      <c r="AR147" t="s">
        <v>1244</v>
      </c>
      <c r="AS147" t="s">
        <v>1257</v>
      </c>
    </row>
    <row r="148" spans="2:45" ht="17.25" customHeight="1">
      <c r="B148" s="356" t="b">
        <v>0</v>
      </c>
      <c r="C148" s="356" t="s">
        <v>99</v>
      </c>
      <c r="D148" s="357" t="str">
        <f t="shared" si="6"/>
        <v>Pile Work_Piling Work</v>
      </c>
      <c r="E148" s="356" t="str">
        <f t="shared" si="7"/>
        <v>M</v>
      </c>
      <c r="F148" s="358" t="str">
        <f t="shared" si="8"/>
        <v>A02AA017-00021 Pile Work Piling Work Pretensioned Concrete Pile (Type-B) Jacking     Including Pile Connection and Joint Welding Work  900 ≤ DIA &lt;1000</v>
      </c>
      <c r="G148" s="343" t="str" cm="1">
        <f t="array" ref="G148:H148">_xlfn.TEXTSPLIT(I148,"-")</f>
        <v>A02AA017</v>
      </c>
      <c r="H148" s="343" t="str">
        <v>00021</v>
      </c>
      <c r="I148" t="s">
        <v>1258</v>
      </c>
      <c r="J148" t="s">
        <v>946</v>
      </c>
      <c r="K148" t="s">
        <v>1089</v>
      </c>
      <c r="L148" t="s">
        <v>1090</v>
      </c>
      <c r="M148" t="s">
        <v>1091</v>
      </c>
      <c r="N148" t="s">
        <v>1092</v>
      </c>
      <c r="O148" t="s">
        <v>1242</v>
      </c>
      <c r="P148" t="s">
        <v>1243</v>
      </c>
      <c r="Q148" t="s">
        <v>1114</v>
      </c>
      <c r="R148" t="s">
        <v>1115</v>
      </c>
      <c r="S148" t="s">
        <v>954</v>
      </c>
      <c r="T148">
        <v>0</v>
      </c>
      <c r="U148" t="s">
        <v>954</v>
      </c>
      <c r="V148">
        <v>0</v>
      </c>
      <c r="W148" t="s">
        <v>954</v>
      </c>
      <c r="X148">
        <v>0</v>
      </c>
      <c r="Y148" t="s">
        <v>954</v>
      </c>
      <c r="Z148">
        <v>0</v>
      </c>
      <c r="AA148" t="s">
        <v>971</v>
      </c>
      <c r="AB148" t="s">
        <v>1097</v>
      </c>
      <c r="AC148" t="s">
        <v>954</v>
      </c>
      <c r="AD148">
        <v>0</v>
      </c>
      <c r="AE148" t="s">
        <v>1204</v>
      </c>
      <c r="AF148" t="s">
        <v>1205</v>
      </c>
      <c r="AG148">
        <v>0</v>
      </c>
      <c r="AH148" t="s">
        <v>1100</v>
      </c>
      <c r="AI148" t="s">
        <v>1101</v>
      </c>
      <c r="AJ148">
        <v>0</v>
      </c>
      <c r="AK148">
        <v>0</v>
      </c>
      <c r="AL148">
        <v>0</v>
      </c>
      <c r="AM148">
        <v>0</v>
      </c>
      <c r="AN148">
        <v>0</v>
      </c>
      <c r="AO148" t="s">
        <v>954</v>
      </c>
      <c r="AP148" t="s">
        <v>1102</v>
      </c>
      <c r="AQ148" t="s">
        <v>1102</v>
      </c>
      <c r="AR148" t="s">
        <v>1244</v>
      </c>
      <c r="AS148" t="s">
        <v>1258</v>
      </c>
    </row>
    <row r="149" spans="2:45" ht="17.25" customHeight="1">
      <c r="B149" s="356" t="b">
        <v>0</v>
      </c>
      <c r="C149" s="356" t="s">
        <v>99</v>
      </c>
      <c r="D149" s="357" t="str">
        <f t="shared" si="6"/>
        <v>Pile Work_Piling Work</v>
      </c>
      <c r="E149" s="356" t="str">
        <f t="shared" si="7"/>
        <v>M</v>
      </c>
      <c r="F149" s="358" t="str">
        <f t="shared" si="8"/>
        <v>A02AA017-00022 Pile Work Piling Work Pretensioned Concrete Pile (Type-B) Jacking     Including Pile Connection and Joint Welding Work  1000 ≤ DIA &lt;1200</v>
      </c>
      <c r="G149" s="343" t="str" cm="1">
        <f t="array" ref="G149:H149">_xlfn.TEXTSPLIT(I149,"-")</f>
        <v>A02AA017</v>
      </c>
      <c r="H149" s="343" t="str">
        <v>00022</v>
      </c>
      <c r="I149" t="s">
        <v>1259</v>
      </c>
      <c r="J149" t="s">
        <v>946</v>
      </c>
      <c r="K149" t="s">
        <v>1089</v>
      </c>
      <c r="L149" t="s">
        <v>1090</v>
      </c>
      <c r="M149" t="s">
        <v>1091</v>
      </c>
      <c r="N149" t="s">
        <v>1092</v>
      </c>
      <c r="O149" t="s">
        <v>1242</v>
      </c>
      <c r="P149" t="s">
        <v>1243</v>
      </c>
      <c r="Q149" t="s">
        <v>1114</v>
      </c>
      <c r="R149" t="s">
        <v>1115</v>
      </c>
      <c r="S149" t="s">
        <v>954</v>
      </c>
      <c r="T149">
        <v>0</v>
      </c>
      <c r="U149" t="s">
        <v>954</v>
      </c>
      <c r="V149">
        <v>0</v>
      </c>
      <c r="W149" t="s">
        <v>954</v>
      </c>
      <c r="X149">
        <v>0</v>
      </c>
      <c r="Y149" t="s">
        <v>954</v>
      </c>
      <c r="Z149">
        <v>0</v>
      </c>
      <c r="AA149" t="s">
        <v>971</v>
      </c>
      <c r="AB149" t="s">
        <v>1097</v>
      </c>
      <c r="AC149" t="s">
        <v>954</v>
      </c>
      <c r="AD149">
        <v>0</v>
      </c>
      <c r="AE149" t="s">
        <v>1207</v>
      </c>
      <c r="AF149" t="s">
        <v>1208</v>
      </c>
      <c r="AG149">
        <v>0</v>
      </c>
      <c r="AH149" t="s">
        <v>1100</v>
      </c>
      <c r="AI149" t="s">
        <v>1101</v>
      </c>
      <c r="AJ149">
        <v>0</v>
      </c>
      <c r="AK149">
        <v>0</v>
      </c>
      <c r="AL149">
        <v>0</v>
      </c>
      <c r="AM149">
        <v>0</v>
      </c>
      <c r="AN149">
        <v>0</v>
      </c>
      <c r="AO149" t="s">
        <v>954</v>
      </c>
      <c r="AP149" t="s">
        <v>1102</v>
      </c>
      <c r="AQ149" t="s">
        <v>1102</v>
      </c>
      <c r="AR149" t="s">
        <v>1244</v>
      </c>
      <c r="AS149" t="s">
        <v>1259</v>
      </c>
    </row>
    <row r="150" spans="2:45" ht="17.25" customHeight="1">
      <c r="B150" s="356" t="b">
        <v>0</v>
      </c>
      <c r="C150" s="356" t="s">
        <v>99</v>
      </c>
      <c r="D150" s="357" t="str">
        <f t="shared" si="6"/>
        <v>Pile Work_Piling Work</v>
      </c>
      <c r="E150" s="356" t="str">
        <f t="shared" si="7"/>
        <v>M</v>
      </c>
      <c r="F150" s="358" t="str">
        <f t="shared" si="8"/>
        <v>A02AA017-00023 Pile Work Piling Work Pretensioned Concrete Pile (Type-B) Augering without Casing     Including Pile Connection and Joint Welding Work  DIA&lt;400</v>
      </c>
      <c r="G150" s="343" t="str" cm="1">
        <f t="array" ref="G150:H150">_xlfn.TEXTSPLIT(I150,"-")</f>
        <v>A02AA017</v>
      </c>
      <c r="H150" s="343" t="str">
        <v>00023</v>
      </c>
      <c r="I150" t="s">
        <v>1260</v>
      </c>
      <c r="J150" t="s">
        <v>946</v>
      </c>
      <c r="K150" t="s">
        <v>1089</v>
      </c>
      <c r="L150" t="s">
        <v>1090</v>
      </c>
      <c r="M150" t="s">
        <v>1091</v>
      </c>
      <c r="N150" t="s">
        <v>1092</v>
      </c>
      <c r="O150" t="s">
        <v>1242</v>
      </c>
      <c r="P150" t="s">
        <v>1243</v>
      </c>
      <c r="Q150" t="s">
        <v>1120</v>
      </c>
      <c r="R150" t="s">
        <v>1121</v>
      </c>
      <c r="S150" t="s">
        <v>954</v>
      </c>
      <c r="T150">
        <v>0</v>
      </c>
      <c r="U150" t="s">
        <v>954</v>
      </c>
      <c r="V150">
        <v>0</v>
      </c>
      <c r="W150" t="s">
        <v>954</v>
      </c>
      <c r="X150">
        <v>0</v>
      </c>
      <c r="Y150" t="s">
        <v>954</v>
      </c>
      <c r="Z150">
        <v>0</v>
      </c>
      <c r="AA150" t="s">
        <v>971</v>
      </c>
      <c r="AB150" t="s">
        <v>1097</v>
      </c>
      <c r="AC150" t="s">
        <v>954</v>
      </c>
      <c r="AD150">
        <v>0</v>
      </c>
      <c r="AE150" t="s">
        <v>1185</v>
      </c>
      <c r="AF150" t="s">
        <v>1186</v>
      </c>
      <c r="AG150">
        <v>0</v>
      </c>
      <c r="AH150" t="s">
        <v>1100</v>
      </c>
      <c r="AI150" t="s">
        <v>1101</v>
      </c>
      <c r="AJ150">
        <v>0</v>
      </c>
      <c r="AK150">
        <v>0</v>
      </c>
      <c r="AL150">
        <v>0</v>
      </c>
      <c r="AM150">
        <v>0</v>
      </c>
      <c r="AN150">
        <v>0</v>
      </c>
      <c r="AO150" t="s">
        <v>954</v>
      </c>
      <c r="AP150" t="s">
        <v>1102</v>
      </c>
      <c r="AQ150" t="s">
        <v>1102</v>
      </c>
      <c r="AR150" t="s">
        <v>1244</v>
      </c>
      <c r="AS150" t="s">
        <v>1260</v>
      </c>
    </row>
    <row r="151" spans="2:45" ht="17.25" customHeight="1">
      <c r="B151" s="356" t="b">
        <v>0</v>
      </c>
      <c r="C151" s="356" t="s">
        <v>99</v>
      </c>
      <c r="D151" s="357" t="str">
        <f t="shared" si="6"/>
        <v>Pile Work_Piling Work</v>
      </c>
      <c r="E151" s="356" t="str">
        <f t="shared" si="7"/>
        <v>M</v>
      </c>
      <c r="F151" s="358" t="str">
        <f t="shared" si="8"/>
        <v>A02AA017-00024 Pile Work Piling Work Pretensioned Concrete Pile (Type-B) Augering without Casing     Including Pile Connection and Joint Welding Work  400 ≤ DIA &lt;500</v>
      </c>
      <c r="G151" s="343" t="str" cm="1">
        <f t="array" ref="G151:H151">_xlfn.TEXTSPLIT(I151,"-")</f>
        <v>A02AA017</v>
      </c>
      <c r="H151" s="343" t="str">
        <v>00024</v>
      </c>
      <c r="I151" t="s">
        <v>1261</v>
      </c>
      <c r="J151" t="s">
        <v>946</v>
      </c>
      <c r="K151" t="s">
        <v>1089</v>
      </c>
      <c r="L151" t="s">
        <v>1090</v>
      </c>
      <c r="M151" t="s">
        <v>1091</v>
      </c>
      <c r="N151" t="s">
        <v>1092</v>
      </c>
      <c r="O151" t="s">
        <v>1242</v>
      </c>
      <c r="P151" t="s">
        <v>1243</v>
      </c>
      <c r="Q151" t="s">
        <v>1120</v>
      </c>
      <c r="R151" t="s">
        <v>1121</v>
      </c>
      <c r="S151" t="s">
        <v>954</v>
      </c>
      <c r="T151">
        <v>0</v>
      </c>
      <c r="U151" t="s">
        <v>954</v>
      </c>
      <c r="V151">
        <v>0</v>
      </c>
      <c r="W151" t="s">
        <v>954</v>
      </c>
      <c r="X151">
        <v>0</v>
      </c>
      <c r="Y151" t="s">
        <v>954</v>
      </c>
      <c r="Z151">
        <v>0</v>
      </c>
      <c r="AA151" t="s">
        <v>971</v>
      </c>
      <c r="AB151" t="s">
        <v>1097</v>
      </c>
      <c r="AC151" t="s">
        <v>954</v>
      </c>
      <c r="AD151">
        <v>0</v>
      </c>
      <c r="AE151" t="s">
        <v>1189</v>
      </c>
      <c r="AF151" t="s">
        <v>1190</v>
      </c>
      <c r="AG151">
        <v>0</v>
      </c>
      <c r="AH151" t="s">
        <v>1100</v>
      </c>
      <c r="AI151" t="s">
        <v>1101</v>
      </c>
      <c r="AJ151">
        <v>0</v>
      </c>
      <c r="AK151">
        <v>0</v>
      </c>
      <c r="AL151">
        <v>0</v>
      </c>
      <c r="AM151">
        <v>0</v>
      </c>
      <c r="AN151">
        <v>0</v>
      </c>
      <c r="AO151" t="s">
        <v>954</v>
      </c>
      <c r="AP151" t="s">
        <v>1102</v>
      </c>
      <c r="AQ151" t="s">
        <v>1102</v>
      </c>
      <c r="AR151" t="s">
        <v>1244</v>
      </c>
      <c r="AS151" t="s">
        <v>1261</v>
      </c>
    </row>
    <row r="152" spans="2:45" ht="17.25" customHeight="1">
      <c r="B152" s="356" t="b">
        <v>0</v>
      </c>
      <c r="C152" s="356" t="s">
        <v>99</v>
      </c>
      <c r="D152" s="357" t="str">
        <f t="shared" si="6"/>
        <v>Pile Work_Piling Work</v>
      </c>
      <c r="E152" s="356" t="str">
        <f t="shared" si="7"/>
        <v>M</v>
      </c>
      <c r="F152" s="358" t="str">
        <f t="shared" si="8"/>
        <v>A02AA017-00025 Pile Work Piling Work Pretensioned Concrete Pile (Type-B) Augering without Casing     Including Pile Connection and Joint Welding Work  500 ≤ DIA &lt;600</v>
      </c>
      <c r="G152" s="343" t="str" cm="1">
        <f t="array" ref="G152:H152">_xlfn.TEXTSPLIT(I152,"-")</f>
        <v>A02AA017</v>
      </c>
      <c r="H152" s="343" t="str">
        <v>00025</v>
      </c>
      <c r="I152" t="s">
        <v>1262</v>
      </c>
      <c r="J152" t="s">
        <v>946</v>
      </c>
      <c r="K152" t="s">
        <v>1089</v>
      </c>
      <c r="L152" t="s">
        <v>1090</v>
      </c>
      <c r="M152" t="s">
        <v>1091</v>
      </c>
      <c r="N152" t="s">
        <v>1092</v>
      </c>
      <c r="O152" t="s">
        <v>1242</v>
      </c>
      <c r="P152" t="s">
        <v>1243</v>
      </c>
      <c r="Q152" t="s">
        <v>1120</v>
      </c>
      <c r="R152" t="s">
        <v>1121</v>
      </c>
      <c r="S152" t="s">
        <v>954</v>
      </c>
      <c r="T152">
        <v>0</v>
      </c>
      <c r="U152" t="s">
        <v>954</v>
      </c>
      <c r="V152">
        <v>0</v>
      </c>
      <c r="W152" t="s">
        <v>954</v>
      </c>
      <c r="X152">
        <v>0</v>
      </c>
      <c r="Y152" t="s">
        <v>954</v>
      </c>
      <c r="Z152">
        <v>0</v>
      </c>
      <c r="AA152" t="s">
        <v>971</v>
      </c>
      <c r="AB152" t="s">
        <v>1097</v>
      </c>
      <c r="AC152" t="s">
        <v>954</v>
      </c>
      <c r="AD152">
        <v>0</v>
      </c>
      <c r="AE152" t="s">
        <v>1192</v>
      </c>
      <c r="AF152" t="s">
        <v>1193</v>
      </c>
      <c r="AG152">
        <v>0</v>
      </c>
      <c r="AH152" t="s">
        <v>1100</v>
      </c>
      <c r="AI152" t="s">
        <v>1101</v>
      </c>
      <c r="AJ152">
        <v>0</v>
      </c>
      <c r="AK152">
        <v>0</v>
      </c>
      <c r="AL152">
        <v>0</v>
      </c>
      <c r="AM152">
        <v>0</v>
      </c>
      <c r="AN152">
        <v>0</v>
      </c>
      <c r="AO152" t="s">
        <v>954</v>
      </c>
      <c r="AP152" t="s">
        <v>1102</v>
      </c>
      <c r="AQ152" t="s">
        <v>1102</v>
      </c>
      <c r="AR152" t="s">
        <v>1244</v>
      </c>
      <c r="AS152" t="s">
        <v>1262</v>
      </c>
    </row>
    <row r="153" spans="2:45" ht="17.25" customHeight="1">
      <c r="B153" s="356" t="b">
        <v>0</v>
      </c>
      <c r="C153" s="356" t="s">
        <v>99</v>
      </c>
      <c r="D153" s="357" t="str">
        <f t="shared" si="6"/>
        <v>Pile Work_Piling Work</v>
      </c>
      <c r="E153" s="356" t="str">
        <f t="shared" si="7"/>
        <v>M</v>
      </c>
      <c r="F153" s="358" t="str">
        <f t="shared" si="8"/>
        <v>A02AA017-00026 Pile Work Piling Work Pretensioned Concrete Pile (Type-B) Augering without Casing     Including Pile Connection and Joint Welding Work  600 ≤ DIA &lt;700</v>
      </c>
      <c r="G153" s="343" t="str" cm="1">
        <f t="array" ref="G153:H153">_xlfn.TEXTSPLIT(I153,"-")</f>
        <v>A02AA017</v>
      </c>
      <c r="H153" s="343" t="str">
        <v>00026</v>
      </c>
      <c r="I153" t="s">
        <v>1263</v>
      </c>
      <c r="J153" t="s">
        <v>946</v>
      </c>
      <c r="K153" t="s">
        <v>1089</v>
      </c>
      <c r="L153" t="s">
        <v>1090</v>
      </c>
      <c r="M153" t="s">
        <v>1091</v>
      </c>
      <c r="N153" t="s">
        <v>1092</v>
      </c>
      <c r="O153" t="s">
        <v>1242</v>
      </c>
      <c r="P153" t="s">
        <v>1243</v>
      </c>
      <c r="Q153" t="s">
        <v>1120</v>
      </c>
      <c r="R153" t="s">
        <v>1121</v>
      </c>
      <c r="S153" t="s">
        <v>954</v>
      </c>
      <c r="T153">
        <v>0</v>
      </c>
      <c r="U153" t="s">
        <v>954</v>
      </c>
      <c r="V153">
        <v>0</v>
      </c>
      <c r="W153" t="s">
        <v>954</v>
      </c>
      <c r="X153">
        <v>0</v>
      </c>
      <c r="Y153" t="s">
        <v>954</v>
      </c>
      <c r="Z153">
        <v>0</v>
      </c>
      <c r="AA153" t="s">
        <v>971</v>
      </c>
      <c r="AB153" t="s">
        <v>1097</v>
      </c>
      <c r="AC153" t="s">
        <v>954</v>
      </c>
      <c r="AD153">
        <v>0</v>
      </c>
      <c r="AE153" t="s">
        <v>1195</v>
      </c>
      <c r="AF153" t="s">
        <v>1196</v>
      </c>
      <c r="AG153">
        <v>0</v>
      </c>
      <c r="AH153" t="s">
        <v>1100</v>
      </c>
      <c r="AI153" t="s">
        <v>1101</v>
      </c>
      <c r="AJ153">
        <v>0</v>
      </c>
      <c r="AK153">
        <v>0</v>
      </c>
      <c r="AL153">
        <v>0</v>
      </c>
      <c r="AM153">
        <v>0</v>
      </c>
      <c r="AN153">
        <v>0</v>
      </c>
      <c r="AO153" t="s">
        <v>954</v>
      </c>
      <c r="AP153" t="s">
        <v>1102</v>
      </c>
      <c r="AQ153" t="s">
        <v>1102</v>
      </c>
      <c r="AR153" t="s">
        <v>1244</v>
      </c>
      <c r="AS153" t="s">
        <v>1263</v>
      </c>
    </row>
    <row r="154" spans="2:45" ht="17.25" customHeight="1">
      <c r="B154" s="356" t="b">
        <v>0</v>
      </c>
      <c r="C154" s="356" t="s">
        <v>99</v>
      </c>
      <c r="D154" s="357" t="str">
        <f t="shared" si="6"/>
        <v>Pile Work_Piling Work</v>
      </c>
      <c r="E154" s="356" t="str">
        <f t="shared" si="7"/>
        <v>M</v>
      </c>
      <c r="F154" s="358" t="str">
        <f t="shared" si="8"/>
        <v>A02AA017-00027 Pile Work Piling Work Pretensioned Concrete Pile (Type-B) Augering without Casing     Including Pile Connection and Joint Welding Work  700 ≤ DIA &lt;800</v>
      </c>
      <c r="G154" s="343" t="str" cm="1">
        <f t="array" ref="G154:H154">_xlfn.TEXTSPLIT(I154,"-")</f>
        <v>A02AA017</v>
      </c>
      <c r="H154" s="343" t="str">
        <v>00027</v>
      </c>
      <c r="I154" t="s">
        <v>1264</v>
      </c>
      <c r="J154" t="s">
        <v>946</v>
      </c>
      <c r="K154" t="s">
        <v>1089</v>
      </c>
      <c r="L154" t="s">
        <v>1090</v>
      </c>
      <c r="M154" t="s">
        <v>1091</v>
      </c>
      <c r="N154" t="s">
        <v>1092</v>
      </c>
      <c r="O154" t="s">
        <v>1242</v>
      </c>
      <c r="P154" t="s">
        <v>1243</v>
      </c>
      <c r="Q154" t="s">
        <v>1120</v>
      </c>
      <c r="R154" t="s">
        <v>1121</v>
      </c>
      <c r="S154" t="s">
        <v>954</v>
      </c>
      <c r="T154">
        <v>0</v>
      </c>
      <c r="U154" t="s">
        <v>954</v>
      </c>
      <c r="V154">
        <v>0</v>
      </c>
      <c r="W154" t="s">
        <v>954</v>
      </c>
      <c r="X154">
        <v>0</v>
      </c>
      <c r="Y154" t="s">
        <v>954</v>
      </c>
      <c r="Z154">
        <v>0</v>
      </c>
      <c r="AA154" t="s">
        <v>971</v>
      </c>
      <c r="AB154" t="s">
        <v>1097</v>
      </c>
      <c r="AC154" t="s">
        <v>954</v>
      </c>
      <c r="AD154">
        <v>0</v>
      </c>
      <c r="AE154" t="s">
        <v>1198</v>
      </c>
      <c r="AF154" t="s">
        <v>1199</v>
      </c>
      <c r="AG154">
        <v>0</v>
      </c>
      <c r="AH154" t="s">
        <v>1100</v>
      </c>
      <c r="AI154" t="s">
        <v>1101</v>
      </c>
      <c r="AJ154">
        <v>0</v>
      </c>
      <c r="AK154">
        <v>0</v>
      </c>
      <c r="AL154">
        <v>0</v>
      </c>
      <c r="AM154">
        <v>0</v>
      </c>
      <c r="AN154">
        <v>0</v>
      </c>
      <c r="AO154" t="s">
        <v>954</v>
      </c>
      <c r="AP154" t="s">
        <v>1102</v>
      </c>
      <c r="AQ154" t="s">
        <v>1102</v>
      </c>
      <c r="AR154" t="s">
        <v>1244</v>
      </c>
      <c r="AS154" t="s">
        <v>1264</v>
      </c>
    </row>
    <row r="155" spans="2:45" ht="17.25" customHeight="1">
      <c r="B155" s="356" t="b">
        <v>0</v>
      </c>
      <c r="C155" s="356" t="s">
        <v>99</v>
      </c>
      <c r="D155" s="357" t="str">
        <f t="shared" si="6"/>
        <v>Pile Work_Piling Work</v>
      </c>
      <c r="E155" s="356" t="str">
        <f t="shared" si="7"/>
        <v>M</v>
      </c>
      <c r="F155" s="358" t="str">
        <f t="shared" si="8"/>
        <v>A02AA017-00028 Pile Work Piling Work Pretensioned Concrete Pile (Type-B) Augering without Casing     Including Pile Connection and Joint Welding Work  800 ≤ DIA &lt;900</v>
      </c>
      <c r="G155" s="343" t="str" cm="1">
        <f t="array" ref="G155:H155">_xlfn.TEXTSPLIT(I155,"-")</f>
        <v>A02AA017</v>
      </c>
      <c r="H155" s="343" t="str">
        <v>00028</v>
      </c>
      <c r="I155" t="s">
        <v>1265</v>
      </c>
      <c r="J155" t="s">
        <v>946</v>
      </c>
      <c r="K155" t="s">
        <v>1089</v>
      </c>
      <c r="L155" t="s">
        <v>1090</v>
      </c>
      <c r="M155" t="s">
        <v>1091</v>
      </c>
      <c r="N155" t="s">
        <v>1092</v>
      </c>
      <c r="O155" t="s">
        <v>1242</v>
      </c>
      <c r="P155" t="s">
        <v>1243</v>
      </c>
      <c r="Q155" t="s">
        <v>1120</v>
      </c>
      <c r="R155" t="s">
        <v>1121</v>
      </c>
      <c r="S155" t="s">
        <v>954</v>
      </c>
      <c r="T155">
        <v>0</v>
      </c>
      <c r="U155" t="s">
        <v>954</v>
      </c>
      <c r="V155">
        <v>0</v>
      </c>
      <c r="W155" t="s">
        <v>954</v>
      </c>
      <c r="X155">
        <v>0</v>
      </c>
      <c r="Y155" t="s">
        <v>954</v>
      </c>
      <c r="Z155">
        <v>0</v>
      </c>
      <c r="AA155" t="s">
        <v>971</v>
      </c>
      <c r="AB155" t="s">
        <v>1097</v>
      </c>
      <c r="AC155" t="s">
        <v>954</v>
      </c>
      <c r="AD155">
        <v>0</v>
      </c>
      <c r="AE155" t="s">
        <v>1201</v>
      </c>
      <c r="AF155" t="s">
        <v>1202</v>
      </c>
      <c r="AG155">
        <v>0</v>
      </c>
      <c r="AH155" t="s">
        <v>1100</v>
      </c>
      <c r="AI155" t="s">
        <v>1101</v>
      </c>
      <c r="AJ155">
        <v>0</v>
      </c>
      <c r="AK155">
        <v>0</v>
      </c>
      <c r="AL155">
        <v>0</v>
      </c>
      <c r="AM155">
        <v>0</v>
      </c>
      <c r="AN155">
        <v>0</v>
      </c>
      <c r="AO155" t="s">
        <v>954</v>
      </c>
      <c r="AP155" t="s">
        <v>1102</v>
      </c>
      <c r="AQ155" t="s">
        <v>1102</v>
      </c>
      <c r="AR155" t="s">
        <v>1244</v>
      </c>
      <c r="AS155" t="s">
        <v>1265</v>
      </c>
    </row>
    <row r="156" spans="2:45" ht="17.25" customHeight="1">
      <c r="B156" s="356" t="b">
        <v>0</v>
      </c>
      <c r="C156" s="356" t="s">
        <v>99</v>
      </c>
      <c r="D156" s="357" t="str">
        <f t="shared" si="6"/>
        <v>Pile Work_Piling Work</v>
      </c>
      <c r="E156" s="356" t="str">
        <f t="shared" si="7"/>
        <v>M</v>
      </c>
      <c r="F156" s="358" t="str">
        <f t="shared" si="8"/>
        <v>A02AA017-00029 Pile Work Piling Work Pretensioned Concrete Pile (Type-B) Augering without Casing     Including Pile Connection and Joint Welding Work  900 ≤ DIA &lt;1000</v>
      </c>
      <c r="G156" s="343" t="str" cm="1">
        <f t="array" ref="G156:H156">_xlfn.TEXTSPLIT(I156,"-")</f>
        <v>A02AA017</v>
      </c>
      <c r="H156" s="343" t="str">
        <v>00029</v>
      </c>
      <c r="I156" t="s">
        <v>1266</v>
      </c>
      <c r="J156" t="s">
        <v>946</v>
      </c>
      <c r="K156" t="s">
        <v>1089</v>
      </c>
      <c r="L156" t="s">
        <v>1090</v>
      </c>
      <c r="M156" t="s">
        <v>1091</v>
      </c>
      <c r="N156" t="s">
        <v>1092</v>
      </c>
      <c r="O156" t="s">
        <v>1242</v>
      </c>
      <c r="P156" t="s">
        <v>1243</v>
      </c>
      <c r="Q156" t="s">
        <v>1120</v>
      </c>
      <c r="R156" t="s">
        <v>1121</v>
      </c>
      <c r="S156" t="s">
        <v>954</v>
      </c>
      <c r="T156">
        <v>0</v>
      </c>
      <c r="U156" t="s">
        <v>954</v>
      </c>
      <c r="V156">
        <v>0</v>
      </c>
      <c r="W156" t="s">
        <v>954</v>
      </c>
      <c r="X156">
        <v>0</v>
      </c>
      <c r="Y156" t="s">
        <v>954</v>
      </c>
      <c r="Z156">
        <v>0</v>
      </c>
      <c r="AA156" t="s">
        <v>971</v>
      </c>
      <c r="AB156" t="s">
        <v>1097</v>
      </c>
      <c r="AC156" t="s">
        <v>954</v>
      </c>
      <c r="AD156">
        <v>0</v>
      </c>
      <c r="AE156" t="s">
        <v>1204</v>
      </c>
      <c r="AF156" t="s">
        <v>1205</v>
      </c>
      <c r="AG156">
        <v>0</v>
      </c>
      <c r="AH156" t="s">
        <v>1100</v>
      </c>
      <c r="AI156" t="s">
        <v>1101</v>
      </c>
      <c r="AJ156">
        <v>0</v>
      </c>
      <c r="AK156">
        <v>0</v>
      </c>
      <c r="AL156">
        <v>0</v>
      </c>
      <c r="AM156">
        <v>0</v>
      </c>
      <c r="AN156">
        <v>0</v>
      </c>
      <c r="AO156" t="s">
        <v>954</v>
      </c>
      <c r="AP156" t="s">
        <v>1102</v>
      </c>
      <c r="AQ156" t="s">
        <v>1102</v>
      </c>
      <c r="AR156" t="s">
        <v>1244</v>
      </c>
      <c r="AS156" t="s">
        <v>1266</v>
      </c>
    </row>
    <row r="157" spans="2:45" ht="17.25" customHeight="1">
      <c r="B157" s="356" t="b">
        <v>0</v>
      </c>
      <c r="C157" s="356" t="s">
        <v>99</v>
      </c>
      <c r="D157" s="357" t="str">
        <f t="shared" si="6"/>
        <v>Pile Work_Piling Work</v>
      </c>
      <c r="E157" s="356" t="str">
        <f t="shared" si="7"/>
        <v>M</v>
      </c>
      <c r="F157" s="358" t="str">
        <f t="shared" si="8"/>
        <v>A02AA017-00030 Pile Work Piling Work Pretensioned Concrete Pile (Type-B) Augering without Casing     Including Pile Connection and Joint Welding Work  1000 ≤ DIA &lt;1200</v>
      </c>
      <c r="G157" s="343" t="str" cm="1">
        <f t="array" ref="G157:H157">_xlfn.TEXTSPLIT(I157,"-")</f>
        <v>A02AA017</v>
      </c>
      <c r="H157" s="343" t="str">
        <v>00030</v>
      </c>
      <c r="I157" t="s">
        <v>1267</v>
      </c>
      <c r="J157" t="s">
        <v>946</v>
      </c>
      <c r="K157" t="s">
        <v>1089</v>
      </c>
      <c r="L157" t="s">
        <v>1090</v>
      </c>
      <c r="M157" t="s">
        <v>1091</v>
      </c>
      <c r="N157" t="s">
        <v>1092</v>
      </c>
      <c r="O157" t="s">
        <v>1242</v>
      </c>
      <c r="P157" t="s">
        <v>1243</v>
      </c>
      <c r="Q157" t="s">
        <v>1120</v>
      </c>
      <c r="R157" t="s">
        <v>1121</v>
      </c>
      <c r="S157" t="s">
        <v>954</v>
      </c>
      <c r="T157">
        <v>0</v>
      </c>
      <c r="U157" t="s">
        <v>954</v>
      </c>
      <c r="V157">
        <v>0</v>
      </c>
      <c r="W157" t="s">
        <v>954</v>
      </c>
      <c r="X157">
        <v>0</v>
      </c>
      <c r="Y157" t="s">
        <v>954</v>
      </c>
      <c r="Z157">
        <v>0</v>
      </c>
      <c r="AA157" t="s">
        <v>971</v>
      </c>
      <c r="AB157" t="s">
        <v>1097</v>
      </c>
      <c r="AC157" t="s">
        <v>954</v>
      </c>
      <c r="AD157">
        <v>0</v>
      </c>
      <c r="AE157" t="s">
        <v>1207</v>
      </c>
      <c r="AF157" t="s">
        <v>1208</v>
      </c>
      <c r="AG157">
        <v>0</v>
      </c>
      <c r="AH157" t="s">
        <v>1100</v>
      </c>
      <c r="AI157" t="s">
        <v>1101</v>
      </c>
      <c r="AJ157">
        <v>0</v>
      </c>
      <c r="AK157">
        <v>0</v>
      </c>
      <c r="AL157">
        <v>0</v>
      </c>
      <c r="AM157">
        <v>0</v>
      </c>
      <c r="AN157">
        <v>0</v>
      </c>
      <c r="AO157" t="s">
        <v>954</v>
      </c>
      <c r="AP157" t="s">
        <v>1102</v>
      </c>
      <c r="AQ157" t="s">
        <v>1102</v>
      </c>
      <c r="AR157" t="s">
        <v>1244</v>
      </c>
      <c r="AS157" t="s">
        <v>1267</v>
      </c>
    </row>
    <row r="158" spans="2:45" ht="17.25" customHeight="1">
      <c r="B158" s="356" t="b">
        <v>0</v>
      </c>
      <c r="C158" s="356" t="s">
        <v>99</v>
      </c>
      <c r="D158" s="357" t="str">
        <f t="shared" si="6"/>
        <v>Pile Work_Piling Work</v>
      </c>
      <c r="E158" s="356" t="str">
        <f t="shared" si="7"/>
        <v>M</v>
      </c>
      <c r="F158" s="358" t="str">
        <f t="shared" si="8"/>
        <v>A02AA017-00031 Pile Work Piling Work Pretensioned Concrete Pile (Type-B) Augering with Casing     Including Pile Connection and Joint Welding Work  DIA&lt;400</v>
      </c>
      <c r="G158" s="343" t="str" cm="1">
        <f t="array" ref="G158:H158">_xlfn.TEXTSPLIT(I158,"-")</f>
        <v>A02AA017</v>
      </c>
      <c r="H158" s="343" t="str">
        <v>00031</v>
      </c>
      <c r="I158" t="s">
        <v>1268</v>
      </c>
      <c r="J158" t="s">
        <v>946</v>
      </c>
      <c r="K158" t="s">
        <v>1089</v>
      </c>
      <c r="L158" t="s">
        <v>1090</v>
      </c>
      <c r="M158" t="s">
        <v>1091</v>
      </c>
      <c r="N158" t="s">
        <v>1092</v>
      </c>
      <c r="O158" t="s">
        <v>1242</v>
      </c>
      <c r="P158" t="s">
        <v>1243</v>
      </c>
      <c r="Q158" t="s">
        <v>1126</v>
      </c>
      <c r="R158" t="s">
        <v>1127</v>
      </c>
      <c r="S158" t="s">
        <v>954</v>
      </c>
      <c r="T158">
        <v>0</v>
      </c>
      <c r="U158" t="s">
        <v>954</v>
      </c>
      <c r="V158">
        <v>0</v>
      </c>
      <c r="W158" t="s">
        <v>954</v>
      </c>
      <c r="X158">
        <v>0</v>
      </c>
      <c r="Y158" t="s">
        <v>954</v>
      </c>
      <c r="Z158">
        <v>0</v>
      </c>
      <c r="AA158" t="s">
        <v>971</v>
      </c>
      <c r="AB158" t="s">
        <v>1097</v>
      </c>
      <c r="AC158" t="s">
        <v>954</v>
      </c>
      <c r="AD158">
        <v>0</v>
      </c>
      <c r="AE158" t="s">
        <v>1185</v>
      </c>
      <c r="AF158" t="s">
        <v>1186</v>
      </c>
      <c r="AG158">
        <v>0</v>
      </c>
      <c r="AH158" t="s">
        <v>1100</v>
      </c>
      <c r="AI158" t="s">
        <v>1101</v>
      </c>
      <c r="AJ158">
        <v>0</v>
      </c>
      <c r="AK158">
        <v>0</v>
      </c>
      <c r="AL158">
        <v>0</v>
      </c>
      <c r="AM158">
        <v>0</v>
      </c>
      <c r="AN158">
        <v>0</v>
      </c>
      <c r="AO158" t="s">
        <v>954</v>
      </c>
      <c r="AP158" t="s">
        <v>1102</v>
      </c>
      <c r="AQ158" t="s">
        <v>1102</v>
      </c>
      <c r="AR158" t="s">
        <v>1244</v>
      </c>
      <c r="AS158" t="s">
        <v>1268</v>
      </c>
    </row>
    <row r="159" spans="2:45" ht="17.25" customHeight="1">
      <c r="B159" s="356" t="b">
        <v>0</v>
      </c>
      <c r="C159" s="356" t="s">
        <v>99</v>
      </c>
      <c r="D159" s="357" t="str">
        <f t="shared" si="6"/>
        <v>Pile Work_Piling Work</v>
      </c>
      <c r="E159" s="356" t="str">
        <f t="shared" si="7"/>
        <v>M</v>
      </c>
      <c r="F159" s="358" t="str">
        <f t="shared" si="8"/>
        <v>A02AA017-00032 Pile Work Piling Work Pretensioned Concrete Pile (Type-B) Augering with Casing     Including Pile Connection and Joint Welding Work  400 ≤ DIA &lt;500</v>
      </c>
      <c r="G159" s="343" t="str" cm="1">
        <f t="array" ref="G159:H159">_xlfn.TEXTSPLIT(I159,"-")</f>
        <v>A02AA017</v>
      </c>
      <c r="H159" s="343" t="str">
        <v>00032</v>
      </c>
      <c r="I159" t="s">
        <v>1269</v>
      </c>
      <c r="J159" t="s">
        <v>946</v>
      </c>
      <c r="K159" t="s">
        <v>1089</v>
      </c>
      <c r="L159" t="s">
        <v>1090</v>
      </c>
      <c r="M159" t="s">
        <v>1091</v>
      </c>
      <c r="N159" t="s">
        <v>1092</v>
      </c>
      <c r="O159" t="s">
        <v>1242</v>
      </c>
      <c r="P159" t="s">
        <v>1243</v>
      </c>
      <c r="Q159" t="s">
        <v>1126</v>
      </c>
      <c r="R159" t="s">
        <v>1127</v>
      </c>
      <c r="S159" t="s">
        <v>954</v>
      </c>
      <c r="T159">
        <v>0</v>
      </c>
      <c r="U159" t="s">
        <v>954</v>
      </c>
      <c r="V159">
        <v>0</v>
      </c>
      <c r="W159" t="s">
        <v>954</v>
      </c>
      <c r="X159">
        <v>0</v>
      </c>
      <c r="Y159" t="s">
        <v>954</v>
      </c>
      <c r="Z159">
        <v>0</v>
      </c>
      <c r="AA159" t="s">
        <v>971</v>
      </c>
      <c r="AB159" t="s">
        <v>1097</v>
      </c>
      <c r="AC159" t="s">
        <v>954</v>
      </c>
      <c r="AD159">
        <v>0</v>
      </c>
      <c r="AE159" t="s">
        <v>1189</v>
      </c>
      <c r="AF159" t="s">
        <v>1190</v>
      </c>
      <c r="AG159">
        <v>0</v>
      </c>
      <c r="AH159" t="s">
        <v>1100</v>
      </c>
      <c r="AI159" t="s">
        <v>1101</v>
      </c>
      <c r="AJ159">
        <v>0</v>
      </c>
      <c r="AK159">
        <v>0</v>
      </c>
      <c r="AL159">
        <v>0</v>
      </c>
      <c r="AM159">
        <v>0</v>
      </c>
      <c r="AN159">
        <v>0</v>
      </c>
      <c r="AO159" t="s">
        <v>954</v>
      </c>
      <c r="AP159" t="s">
        <v>1102</v>
      </c>
      <c r="AQ159" t="s">
        <v>1102</v>
      </c>
      <c r="AR159" t="s">
        <v>1244</v>
      </c>
      <c r="AS159" t="s">
        <v>1269</v>
      </c>
    </row>
    <row r="160" spans="2:45" ht="17.25" customHeight="1">
      <c r="B160" s="356" t="b">
        <v>0</v>
      </c>
      <c r="C160" s="356" t="s">
        <v>99</v>
      </c>
      <c r="D160" s="357" t="str">
        <f t="shared" si="6"/>
        <v>Pile Work_Piling Work</v>
      </c>
      <c r="E160" s="356" t="str">
        <f t="shared" si="7"/>
        <v>M</v>
      </c>
      <c r="F160" s="358" t="str">
        <f t="shared" si="8"/>
        <v>A02AA017-00033 Pile Work Piling Work Pretensioned Concrete Pile (Type-B) Augering with Casing     Including Pile Connection and Joint Welding Work  500 ≤ DIA &lt;600</v>
      </c>
      <c r="G160" s="343" t="str" cm="1">
        <f t="array" ref="G160:H160">_xlfn.TEXTSPLIT(I160,"-")</f>
        <v>A02AA017</v>
      </c>
      <c r="H160" s="343" t="str">
        <v>00033</v>
      </c>
      <c r="I160" t="s">
        <v>1270</v>
      </c>
      <c r="J160" t="s">
        <v>946</v>
      </c>
      <c r="K160" t="s">
        <v>1089</v>
      </c>
      <c r="L160" t="s">
        <v>1090</v>
      </c>
      <c r="M160" t="s">
        <v>1091</v>
      </c>
      <c r="N160" t="s">
        <v>1092</v>
      </c>
      <c r="O160" t="s">
        <v>1242</v>
      </c>
      <c r="P160" t="s">
        <v>1243</v>
      </c>
      <c r="Q160" t="s">
        <v>1126</v>
      </c>
      <c r="R160" t="s">
        <v>1127</v>
      </c>
      <c r="S160" t="s">
        <v>954</v>
      </c>
      <c r="T160">
        <v>0</v>
      </c>
      <c r="U160" t="s">
        <v>954</v>
      </c>
      <c r="V160">
        <v>0</v>
      </c>
      <c r="W160" t="s">
        <v>954</v>
      </c>
      <c r="X160">
        <v>0</v>
      </c>
      <c r="Y160" t="s">
        <v>954</v>
      </c>
      <c r="Z160">
        <v>0</v>
      </c>
      <c r="AA160" t="s">
        <v>971</v>
      </c>
      <c r="AB160" t="s">
        <v>1097</v>
      </c>
      <c r="AC160" t="s">
        <v>954</v>
      </c>
      <c r="AD160">
        <v>0</v>
      </c>
      <c r="AE160" t="s">
        <v>1192</v>
      </c>
      <c r="AF160" t="s">
        <v>1193</v>
      </c>
      <c r="AG160">
        <v>0</v>
      </c>
      <c r="AH160" t="s">
        <v>1100</v>
      </c>
      <c r="AI160" t="s">
        <v>1101</v>
      </c>
      <c r="AJ160">
        <v>0</v>
      </c>
      <c r="AK160">
        <v>0</v>
      </c>
      <c r="AL160">
        <v>0</v>
      </c>
      <c r="AM160">
        <v>0</v>
      </c>
      <c r="AN160">
        <v>0</v>
      </c>
      <c r="AO160" t="s">
        <v>954</v>
      </c>
      <c r="AP160" t="s">
        <v>1102</v>
      </c>
      <c r="AQ160" t="s">
        <v>1102</v>
      </c>
      <c r="AR160" t="s">
        <v>1244</v>
      </c>
      <c r="AS160" t="s">
        <v>1270</v>
      </c>
    </row>
    <row r="161" spans="1:45" s="359" customFormat="1" ht="17.25" customHeight="1">
      <c r="A161" s="341"/>
      <c r="B161" s="356" t="b">
        <v>0</v>
      </c>
      <c r="C161" s="356" t="s">
        <v>99</v>
      </c>
      <c r="D161" s="357" t="str">
        <f t="shared" si="6"/>
        <v>Pile Work_Piling Work</v>
      </c>
      <c r="E161" s="356" t="str">
        <f t="shared" si="7"/>
        <v>M</v>
      </c>
      <c r="F161" s="358" t="str">
        <f t="shared" si="8"/>
        <v>A02AA017-00034 Pile Work Piling Work Pretensioned Concrete Pile (Type-B) Augering with Casing     Including Pile Connection and Joint Welding Work  600 ≤ DIA &lt;700</v>
      </c>
      <c r="G161" s="343" t="str" cm="1">
        <f t="array" ref="G161:H161">_xlfn.TEXTSPLIT(I161,"-")</f>
        <v>A02AA017</v>
      </c>
      <c r="H161" s="343" t="str">
        <v>00034</v>
      </c>
      <c r="I161" t="s">
        <v>1271</v>
      </c>
      <c r="J161" t="s">
        <v>946</v>
      </c>
      <c r="K161" t="s">
        <v>1089</v>
      </c>
      <c r="L161" t="s">
        <v>1090</v>
      </c>
      <c r="M161" t="s">
        <v>1091</v>
      </c>
      <c r="N161" t="s">
        <v>1092</v>
      </c>
      <c r="O161" t="s">
        <v>1242</v>
      </c>
      <c r="P161" t="s">
        <v>1243</v>
      </c>
      <c r="Q161" t="s">
        <v>1126</v>
      </c>
      <c r="R161" t="s">
        <v>1127</v>
      </c>
      <c r="S161" t="s">
        <v>954</v>
      </c>
      <c r="T161">
        <v>0</v>
      </c>
      <c r="U161" t="s">
        <v>954</v>
      </c>
      <c r="V161">
        <v>0</v>
      </c>
      <c r="W161" t="s">
        <v>954</v>
      </c>
      <c r="X161">
        <v>0</v>
      </c>
      <c r="Y161" t="s">
        <v>954</v>
      </c>
      <c r="Z161">
        <v>0</v>
      </c>
      <c r="AA161" t="s">
        <v>971</v>
      </c>
      <c r="AB161" t="s">
        <v>1097</v>
      </c>
      <c r="AC161" t="s">
        <v>954</v>
      </c>
      <c r="AD161">
        <v>0</v>
      </c>
      <c r="AE161" t="s">
        <v>1195</v>
      </c>
      <c r="AF161" t="s">
        <v>1196</v>
      </c>
      <c r="AG161">
        <v>0</v>
      </c>
      <c r="AH161" t="s">
        <v>1100</v>
      </c>
      <c r="AI161" t="s">
        <v>1101</v>
      </c>
      <c r="AJ161">
        <v>0</v>
      </c>
      <c r="AK161">
        <v>0</v>
      </c>
      <c r="AL161">
        <v>0</v>
      </c>
      <c r="AM161">
        <v>0</v>
      </c>
      <c r="AN161">
        <v>0</v>
      </c>
      <c r="AO161" t="s">
        <v>954</v>
      </c>
      <c r="AP161" t="s">
        <v>1102</v>
      </c>
      <c r="AQ161" t="s">
        <v>1102</v>
      </c>
      <c r="AR161" t="s">
        <v>1244</v>
      </c>
      <c r="AS161" t="s">
        <v>1271</v>
      </c>
    </row>
    <row r="162" spans="1:45" ht="17.25" customHeight="1">
      <c r="B162" s="356" t="b">
        <v>0</v>
      </c>
      <c r="C162" s="356" t="s">
        <v>99</v>
      </c>
      <c r="D162" s="357" t="str">
        <f t="shared" si="6"/>
        <v>Pile Work_Piling Work</v>
      </c>
      <c r="E162" s="356" t="str">
        <f t="shared" si="7"/>
        <v>M</v>
      </c>
      <c r="F162" s="358" t="str">
        <f t="shared" si="8"/>
        <v>A02AA017-00035 Pile Work Piling Work Pretensioned Concrete Pile (Type-B) Augering with Casing     Including Pile Connection and Joint Welding Work  700 ≤ DIA &lt;800</v>
      </c>
      <c r="G162" s="343" t="str" cm="1">
        <f t="array" ref="G162:H162">_xlfn.TEXTSPLIT(I162,"-")</f>
        <v>A02AA017</v>
      </c>
      <c r="H162" s="343" t="str">
        <v>00035</v>
      </c>
      <c r="I162" t="s">
        <v>1272</v>
      </c>
      <c r="J162" t="s">
        <v>946</v>
      </c>
      <c r="K162" t="s">
        <v>1089</v>
      </c>
      <c r="L162" t="s">
        <v>1090</v>
      </c>
      <c r="M162" t="s">
        <v>1091</v>
      </c>
      <c r="N162" t="s">
        <v>1092</v>
      </c>
      <c r="O162" t="s">
        <v>1242</v>
      </c>
      <c r="P162" t="s">
        <v>1243</v>
      </c>
      <c r="Q162" t="s">
        <v>1126</v>
      </c>
      <c r="R162" t="s">
        <v>1127</v>
      </c>
      <c r="S162" t="s">
        <v>954</v>
      </c>
      <c r="T162">
        <v>0</v>
      </c>
      <c r="U162" t="s">
        <v>954</v>
      </c>
      <c r="V162">
        <v>0</v>
      </c>
      <c r="W162" t="s">
        <v>954</v>
      </c>
      <c r="X162">
        <v>0</v>
      </c>
      <c r="Y162" t="s">
        <v>954</v>
      </c>
      <c r="Z162">
        <v>0</v>
      </c>
      <c r="AA162" t="s">
        <v>971</v>
      </c>
      <c r="AB162" t="s">
        <v>1097</v>
      </c>
      <c r="AC162" t="s">
        <v>954</v>
      </c>
      <c r="AD162">
        <v>0</v>
      </c>
      <c r="AE162" t="s">
        <v>1198</v>
      </c>
      <c r="AF162" t="s">
        <v>1199</v>
      </c>
      <c r="AG162">
        <v>0</v>
      </c>
      <c r="AH162" t="s">
        <v>1100</v>
      </c>
      <c r="AI162" t="s">
        <v>1101</v>
      </c>
      <c r="AJ162">
        <v>0</v>
      </c>
      <c r="AK162">
        <v>0</v>
      </c>
      <c r="AL162">
        <v>0</v>
      </c>
      <c r="AM162">
        <v>0</v>
      </c>
      <c r="AN162">
        <v>0</v>
      </c>
      <c r="AO162" t="s">
        <v>954</v>
      </c>
      <c r="AP162" t="s">
        <v>1102</v>
      </c>
      <c r="AQ162" t="s">
        <v>1102</v>
      </c>
      <c r="AR162" t="s">
        <v>1244</v>
      </c>
      <c r="AS162" t="s">
        <v>1272</v>
      </c>
    </row>
    <row r="163" spans="1:45" ht="17.25" customHeight="1">
      <c r="B163" s="356" t="b">
        <v>0</v>
      </c>
      <c r="C163" s="356" t="s">
        <v>99</v>
      </c>
      <c r="D163" s="357" t="str">
        <f t="shared" si="6"/>
        <v>Pile Work_Piling Work</v>
      </c>
      <c r="E163" s="356" t="str">
        <f t="shared" si="7"/>
        <v>M</v>
      </c>
      <c r="F163" s="358" t="str">
        <f t="shared" si="8"/>
        <v>A02AA017-00036 Pile Work Piling Work Pretensioned Concrete Pile (Type-B) Augering with Casing     Including Pile Connection and Joint Welding Work  800 ≤ DIA &lt;900</v>
      </c>
      <c r="G163" s="343" t="str" cm="1">
        <f t="array" ref="G163:H163">_xlfn.TEXTSPLIT(I163,"-")</f>
        <v>A02AA017</v>
      </c>
      <c r="H163" s="343" t="str">
        <v>00036</v>
      </c>
      <c r="I163" t="s">
        <v>1273</v>
      </c>
      <c r="J163" t="s">
        <v>946</v>
      </c>
      <c r="K163" t="s">
        <v>1089</v>
      </c>
      <c r="L163" t="s">
        <v>1090</v>
      </c>
      <c r="M163" t="s">
        <v>1091</v>
      </c>
      <c r="N163" t="s">
        <v>1092</v>
      </c>
      <c r="O163" t="s">
        <v>1242</v>
      </c>
      <c r="P163" t="s">
        <v>1243</v>
      </c>
      <c r="Q163" t="s">
        <v>1126</v>
      </c>
      <c r="R163" t="s">
        <v>1127</v>
      </c>
      <c r="S163" t="s">
        <v>954</v>
      </c>
      <c r="T163">
        <v>0</v>
      </c>
      <c r="U163" t="s">
        <v>954</v>
      </c>
      <c r="V163">
        <v>0</v>
      </c>
      <c r="W163" t="s">
        <v>954</v>
      </c>
      <c r="X163">
        <v>0</v>
      </c>
      <c r="Y163" t="s">
        <v>954</v>
      </c>
      <c r="Z163">
        <v>0</v>
      </c>
      <c r="AA163" t="s">
        <v>971</v>
      </c>
      <c r="AB163" t="s">
        <v>1097</v>
      </c>
      <c r="AC163" t="s">
        <v>954</v>
      </c>
      <c r="AD163">
        <v>0</v>
      </c>
      <c r="AE163" t="s">
        <v>1201</v>
      </c>
      <c r="AF163" t="s">
        <v>1202</v>
      </c>
      <c r="AG163">
        <v>0</v>
      </c>
      <c r="AH163" t="s">
        <v>1100</v>
      </c>
      <c r="AI163" t="s">
        <v>1101</v>
      </c>
      <c r="AJ163">
        <v>0</v>
      </c>
      <c r="AK163">
        <v>0</v>
      </c>
      <c r="AL163">
        <v>0</v>
      </c>
      <c r="AM163">
        <v>0</v>
      </c>
      <c r="AN163">
        <v>0</v>
      </c>
      <c r="AO163" t="s">
        <v>954</v>
      </c>
      <c r="AP163" t="s">
        <v>1102</v>
      </c>
      <c r="AQ163" t="s">
        <v>1102</v>
      </c>
      <c r="AR163" t="s">
        <v>1244</v>
      </c>
      <c r="AS163" t="s">
        <v>1273</v>
      </c>
    </row>
    <row r="164" spans="1:45" ht="17.25" customHeight="1">
      <c r="B164" s="356" t="b">
        <v>0</v>
      </c>
      <c r="C164" s="356" t="s">
        <v>99</v>
      </c>
      <c r="D164" s="357" t="str">
        <f t="shared" si="6"/>
        <v>Pile Work_Piling Work</v>
      </c>
      <c r="E164" s="356" t="str">
        <f t="shared" si="7"/>
        <v>M</v>
      </c>
      <c r="F164" s="358" t="str">
        <f t="shared" si="8"/>
        <v>A02AA017-00037 Pile Work Piling Work Pretensioned Concrete Pile (Type-B) Augering with Casing     Including Pile Connection and Joint Welding Work  900 ≤ DIA &lt;1000</v>
      </c>
      <c r="G164" s="343" t="str" cm="1">
        <f t="array" ref="G164:H164">_xlfn.TEXTSPLIT(I164,"-")</f>
        <v>A02AA017</v>
      </c>
      <c r="H164" s="343" t="str">
        <v>00037</v>
      </c>
      <c r="I164" t="s">
        <v>1274</v>
      </c>
      <c r="J164" t="s">
        <v>946</v>
      </c>
      <c r="K164" t="s">
        <v>1089</v>
      </c>
      <c r="L164" t="s">
        <v>1090</v>
      </c>
      <c r="M164" t="s">
        <v>1091</v>
      </c>
      <c r="N164" t="s">
        <v>1092</v>
      </c>
      <c r="O164" t="s">
        <v>1242</v>
      </c>
      <c r="P164" t="s">
        <v>1243</v>
      </c>
      <c r="Q164" t="s">
        <v>1126</v>
      </c>
      <c r="R164" t="s">
        <v>1127</v>
      </c>
      <c r="S164" t="s">
        <v>954</v>
      </c>
      <c r="T164">
        <v>0</v>
      </c>
      <c r="U164" t="s">
        <v>954</v>
      </c>
      <c r="V164">
        <v>0</v>
      </c>
      <c r="W164" t="s">
        <v>954</v>
      </c>
      <c r="X164">
        <v>0</v>
      </c>
      <c r="Y164" t="s">
        <v>954</v>
      </c>
      <c r="Z164">
        <v>0</v>
      </c>
      <c r="AA164" t="s">
        <v>971</v>
      </c>
      <c r="AB164" t="s">
        <v>1097</v>
      </c>
      <c r="AC164" t="s">
        <v>954</v>
      </c>
      <c r="AD164">
        <v>0</v>
      </c>
      <c r="AE164" t="s">
        <v>1204</v>
      </c>
      <c r="AF164" t="s">
        <v>1205</v>
      </c>
      <c r="AG164">
        <v>0</v>
      </c>
      <c r="AH164" t="s">
        <v>1100</v>
      </c>
      <c r="AI164" t="s">
        <v>1101</v>
      </c>
      <c r="AJ164">
        <v>0</v>
      </c>
      <c r="AK164">
        <v>0</v>
      </c>
      <c r="AL164">
        <v>0</v>
      </c>
      <c r="AM164">
        <v>0</v>
      </c>
      <c r="AN164">
        <v>0</v>
      </c>
      <c r="AO164" t="s">
        <v>954</v>
      </c>
      <c r="AP164" t="s">
        <v>1102</v>
      </c>
      <c r="AQ164" t="s">
        <v>1102</v>
      </c>
      <c r="AR164" t="s">
        <v>1244</v>
      </c>
      <c r="AS164" t="s">
        <v>1274</v>
      </c>
    </row>
    <row r="165" spans="1:45" ht="17.25" customHeight="1">
      <c r="B165" s="356" t="b">
        <v>0</v>
      </c>
      <c r="C165" s="356" t="s">
        <v>99</v>
      </c>
      <c r="D165" s="357" t="str">
        <f t="shared" si="6"/>
        <v>Pile Work_Piling Work</v>
      </c>
      <c r="E165" s="356" t="str">
        <f t="shared" si="7"/>
        <v>M</v>
      </c>
      <c r="F165" s="358" t="str">
        <f t="shared" si="8"/>
        <v>A02AA017-00038 Pile Work Piling Work Pretensioned Concrete Pile (Type-B) Augering with Casing     Including Pile Connection and Joint Welding Work  1000 ≤ DIA &lt;1200</v>
      </c>
      <c r="G165" s="343" t="str" cm="1">
        <f t="array" ref="G165:H165">_xlfn.TEXTSPLIT(I165,"-")</f>
        <v>A02AA017</v>
      </c>
      <c r="H165" s="343" t="str">
        <v>00038</v>
      </c>
      <c r="I165" t="s">
        <v>1275</v>
      </c>
      <c r="J165" t="s">
        <v>946</v>
      </c>
      <c r="K165" t="s">
        <v>1089</v>
      </c>
      <c r="L165" t="s">
        <v>1090</v>
      </c>
      <c r="M165" t="s">
        <v>1091</v>
      </c>
      <c r="N165" t="s">
        <v>1092</v>
      </c>
      <c r="O165" t="s">
        <v>1242</v>
      </c>
      <c r="P165" t="s">
        <v>1243</v>
      </c>
      <c r="Q165" t="s">
        <v>1126</v>
      </c>
      <c r="R165" t="s">
        <v>1127</v>
      </c>
      <c r="S165" t="s">
        <v>954</v>
      </c>
      <c r="T165">
        <v>0</v>
      </c>
      <c r="U165" t="s">
        <v>954</v>
      </c>
      <c r="V165">
        <v>0</v>
      </c>
      <c r="W165" t="s">
        <v>954</v>
      </c>
      <c r="X165">
        <v>0</v>
      </c>
      <c r="Y165" t="s">
        <v>954</v>
      </c>
      <c r="Z165">
        <v>0</v>
      </c>
      <c r="AA165" t="s">
        <v>971</v>
      </c>
      <c r="AB165" t="s">
        <v>1097</v>
      </c>
      <c r="AC165" t="s">
        <v>954</v>
      </c>
      <c r="AD165">
        <v>0</v>
      </c>
      <c r="AE165" t="s">
        <v>1207</v>
      </c>
      <c r="AF165" t="s">
        <v>1208</v>
      </c>
      <c r="AG165">
        <v>0</v>
      </c>
      <c r="AH165" t="s">
        <v>1100</v>
      </c>
      <c r="AI165" t="s">
        <v>1101</v>
      </c>
      <c r="AJ165">
        <v>0</v>
      </c>
      <c r="AK165">
        <v>0</v>
      </c>
      <c r="AL165">
        <v>0</v>
      </c>
      <c r="AM165">
        <v>0</v>
      </c>
      <c r="AN165">
        <v>0</v>
      </c>
      <c r="AO165" t="s">
        <v>954</v>
      </c>
      <c r="AP165" t="s">
        <v>1102</v>
      </c>
      <c r="AQ165" t="s">
        <v>1102</v>
      </c>
      <c r="AR165" t="s">
        <v>1244</v>
      </c>
      <c r="AS165" t="s">
        <v>1275</v>
      </c>
    </row>
    <row r="166" spans="1:45" ht="17.25" customHeight="1">
      <c r="B166" s="356" t="b">
        <v>0</v>
      </c>
      <c r="C166" s="356" t="s">
        <v>99</v>
      </c>
      <c r="D166" s="357" t="str">
        <f t="shared" si="6"/>
        <v>Pile Work_Piling Work</v>
      </c>
      <c r="E166" s="356" t="str">
        <f t="shared" si="7"/>
        <v>M</v>
      </c>
      <c r="F166" s="358" t="str">
        <f t="shared" si="8"/>
        <v>A02AA017-00039 Pile Work Piling Work Pretensioned Concrete Pile (Type-B) Percussion Rotary Drilling with Casing     Including Pile Connection and Joint Welding Work  DIA&lt;400</v>
      </c>
      <c r="G166" s="343" t="str" cm="1">
        <f t="array" ref="G166:H166">_xlfn.TEXTSPLIT(I166,"-")</f>
        <v>A02AA017</v>
      </c>
      <c r="H166" s="343" t="str">
        <v>00039</v>
      </c>
      <c r="I166" t="s">
        <v>1276</v>
      </c>
      <c r="J166" t="s">
        <v>946</v>
      </c>
      <c r="K166" t="s">
        <v>1089</v>
      </c>
      <c r="L166" t="s">
        <v>1090</v>
      </c>
      <c r="M166" t="s">
        <v>1091</v>
      </c>
      <c r="N166" t="s">
        <v>1092</v>
      </c>
      <c r="O166" t="s">
        <v>1242</v>
      </c>
      <c r="P166" t="s">
        <v>1243</v>
      </c>
      <c r="Q166" t="s">
        <v>1132</v>
      </c>
      <c r="R166" t="s">
        <v>1133</v>
      </c>
      <c r="S166" t="s">
        <v>954</v>
      </c>
      <c r="T166">
        <v>0</v>
      </c>
      <c r="U166" t="s">
        <v>954</v>
      </c>
      <c r="V166">
        <v>0</v>
      </c>
      <c r="W166" t="s">
        <v>954</v>
      </c>
      <c r="X166">
        <v>0</v>
      </c>
      <c r="Y166" t="s">
        <v>954</v>
      </c>
      <c r="Z166">
        <v>0</v>
      </c>
      <c r="AA166" t="s">
        <v>971</v>
      </c>
      <c r="AB166" t="s">
        <v>1097</v>
      </c>
      <c r="AC166" t="s">
        <v>954</v>
      </c>
      <c r="AD166">
        <v>0</v>
      </c>
      <c r="AE166" t="s">
        <v>1185</v>
      </c>
      <c r="AF166" t="s">
        <v>1186</v>
      </c>
      <c r="AG166">
        <v>0</v>
      </c>
      <c r="AH166" t="s">
        <v>1100</v>
      </c>
      <c r="AI166" t="s">
        <v>1101</v>
      </c>
      <c r="AJ166">
        <v>0</v>
      </c>
      <c r="AK166">
        <v>0</v>
      </c>
      <c r="AL166">
        <v>0</v>
      </c>
      <c r="AM166">
        <v>0</v>
      </c>
      <c r="AN166">
        <v>0</v>
      </c>
      <c r="AO166" t="s">
        <v>954</v>
      </c>
      <c r="AP166" t="s">
        <v>1102</v>
      </c>
      <c r="AQ166" t="s">
        <v>1102</v>
      </c>
      <c r="AR166" t="s">
        <v>1244</v>
      </c>
      <c r="AS166" t="s">
        <v>1276</v>
      </c>
    </row>
    <row r="167" spans="1:45" ht="17.25" customHeight="1">
      <c r="B167" s="356" t="b">
        <v>0</v>
      </c>
      <c r="C167" s="356" t="s">
        <v>99</v>
      </c>
      <c r="D167" s="357" t="str">
        <f t="shared" si="6"/>
        <v>Pile Work_Piling Work</v>
      </c>
      <c r="E167" s="356" t="str">
        <f t="shared" si="7"/>
        <v>M</v>
      </c>
      <c r="F167" s="358" t="str">
        <f t="shared" si="8"/>
        <v>A02AA017-00040 Pile Work Piling Work Pretensioned Concrete Pile (Type-B) Percussion Rotary Drilling with Casing     Including Pile Connection and Joint Welding Work  400 ≤ DIA &lt;500</v>
      </c>
      <c r="G167" s="343" t="str" cm="1">
        <f t="array" ref="G167:H167">_xlfn.TEXTSPLIT(I167,"-")</f>
        <v>A02AA017</v>
      </c>
      <c r="H167" s="343" t="str">
        <v>00040</v>
      </c>
      <c r="I167" t="s">
        <v>1277</v>
      </c>
      <c r="J167" t="s">
        <v>946</v>
      </c>
      <c r="K167" t="s">
        <v>1089</v>
      </c>
      <c r="L167" t="s">
        <v>1090</v>
      </c>
      <c r="M167" t="s">
        <v>1091</v>
      </c>
      <c r="N167" t="s">
        <v>1092</v>
      </c>
      <c r="O167" t="s">
        <v>1242</v>
      </c>
      <c r="P167" t="s">
        <v>1243</v>
      </c>
      <c r="Q167" t="s">
        <v>1132</v>
      </c>
      <c r="R167" t="s">
        <v>1133</v>
      </c>
      <c r="S167" t="s">
        <v>954</v>
      </c>
      <c r="T167">
        <v>0</v>
      </c>
      <c r="U167" t="s">
        <v>954</v>
      </c>
      <c r="V167">
        <v>0</v>
      </c>
      <c r="W167" t="s">
        <v>954</v>
      </c>
      <c r="X167">
        <v>0</v>
      </c>
      <c r="Y167" t="s">
        <v>954</v>
      </c>
      <c r="Z167">
        <v>0</v>
      </c>
      <c r="AA167" t="s">
        <v>971</v>
      </c>
      <c r="AB167" t="s">
        <v>1097</v>
      </c>
      <c r="AC167" t="s">
        <v>954</v>
      </c>
      <c r="AD167">
        <v>0</v>
      </c>
      <c r="AE167" t="s">
        <v>1189</v>
      </c>
      <c r="AF167" t="s">
        <v>1190</v>
      </c>
      <c r="AG167">
        <v>0</v>
      </c>
      <c r="AH167" t="s">
        <v>1100</v>
      </c>
      <c r="AI167" t="s">
        <v>1101</v>
      </c>
      <c r="AJ167">
        <v>0</v>
      </c>
      <c r="AK167">
        <v>0</v>
      </c>
      <c r="AL167">
        <v>0</v>
      </c>
      <c r="AM167">
        <v>0</v>
      </c>
      <c r="AN167">
        <v>0</v>
      </c>
      <c r="AO167" t="s">
        <v>954</v>
      </c>
      <c r="AP167" t="s">
        <v>1102</v>
      </c>
      <c r="AQ167" t="s">
        <v>1102</v>
      </c>
      <c r="AR167" t="s">
        <v>1244</v>
      </c>
      <c r="AS167" t="s">
        <v>1277</v>
      </c>
    </row>
    <row r="168" spans="1:45" ht="17.25" customHeight="1">
      <c r="B168" s="356" t="b">
        <v>0</v>
      </c>
      <c r="C168" s="356" t="s">
        <v>99</v>
      </c>
      <c r="D168" s="357" t="str">
        <f t="shared" si="6"/>
        <v>Pile Work_Piling Work</v>
      </c>
      <c r="E168" s="356" t="str">
        <f t="shared" si="7"/>
        <v>M</v>
      </c>
      <c r="F168" s="358" t="str">
        <f t="shared" si="8"/>
        <v>A02AA017-00041 Pile Work Piling Work Pretensioned Concrete Pile (Type-B) Percussion Rotary Drilling with Casing     Including Pile Connection and Joint Welding Work  500 ≤ DIA &lt;600</v>
      </c>
      <c r="G168" s="343" t="str" cm="1">
        <f t="array" ref="G168:H168">_xlfn.TEXTSPLIT(I168,"-")</f>
        <v>A02AA017</v>
      </c>
      <c r="H168" s="343" t="str">
        <v>00041</v>
      </c>
      <c r="I168" t="s">
        <v>1278</v>
      </c>
      <c r="J168" t="s">
        <v>946</v>
      </c>
      <c r="K168" t="s">
        <v>1089</v>
      </c>
      <c r="L168" t="s">
        <v>1090</v>
      </c>
      <c r="M168" t="s">
        <v>1091</v>
      </c>
      <c r="N168" t="s">
        <v>1092</v>
      </c>
      <c r="O168" t="s">
        <v>1242</v>
      </c>
      <c r="P168" t="s">
        <v>1243</v>
      </c>
      <c r="Q168" t="s">
        <v>1132</v>
      </c>
      <c r="R168" t="s">
        <v>1133</v>
      </c>
      <c r="S168" t="s">
        <v>954</v>
      </c>
      <c r="T168">
        <v>0</v>
      </c>
      <c r="U168" t="s">
        <v>954</v>
      </c>
      <c r="V168">
        <v>0</v>
      </c>
      <c r="W168" t="s">
        <v>954</v>
      </c>
      <c r="X168">
        <v>0</v>
      </c>
      <c r="Y168" t="s">
        <v>954</v>
      </c>
      <c r="Z168">
        <v>0</v>
      </c>
      <c r="AA168" t="s">
        <v>971</v>
      </c>
      <c r="AB168" t="s">
        <v>1097</v>
      </c>
      <c r="AC168" t="s">
        <v>954</v>
      </c>
      <c r="AD168">
        <v>0</v>
      </c>
      <c r="AE168" t="s">
        <v>1192</v>
      </c>
      <c r="AF168" t="s">
        <v>1193</v>
      </c>
      <c r="AG168">
        <v>0</v>
      </c>
      <c r="AH168" t="s">
        <v>1100</v>
      </c>
      <c r="AI168" t="s">
        <v>1101</v>
      </c>
      <c r="AJ168">
        <v>0</v>
      </c>
      <c r="AK168">
        <v>0</v>
      </c>
      <c r="AL168">
        <v>0</v>
      </c>
      <c r="AM168">
        <v>0</v>
      </c>
      <c r="AN168">
        <v>0</v>
      </c>
      <c r="AO168" t="s">
        <v>954</v>
      </c>
      <c r="AP168" t="s">
        <v>1102</v>
      </c>
      <c r="AQ168" t="s">
        <v>1102</v>
      </c>
      <c r="AR168" t="s">
        <v>1244</v>
      </c>
      <c r="AS168" t="s">
        <v>1278</v>
      </c>
    </row>
    <row r="169" spans="1:45" ht="17.25" customHeight="1">
      <c r="B169" s="356" t="b">
        <v>0</v>
      </c>
      <c r="C169" s="356" t="s">
        <v>99</v>
      </c>
      <c r="D169" s="357" t="str">
        <f t="shared" si="6"/>
        <v>Pile Work_Piling Work</v>
      </c>
      <c r="E169" s="356" t="str">
        <f t="shared" si="7"/>
        <v>M</v>
      </c>
      <c r="F169" s="358" t="str">
        <f t="shared" si="8"/>
        <v>A02AA017-00042 Pile Work Piling Work Pretensioned Concrete Pile (Type-B) Percussion Rotary Drilling with Casing     Including Pile Connection and Joint Welding Work  600 ≤ DIA &lt;700</v>
      </c>
      <c r="G169" s="343" t="str" cm="1">
        <f t="array" ref="G169:H169">_xlfn.TEXTSPLIT(I169,"-")</f>
        <v>A02AA017</v>
      </c>
      <c r="H169" s="343" t="str">
        <v>00042</v>
      </c>
      <c r="I169" t="s">
        <v>1279</v>
      </c>
      <c r="J169" t="s">
        <v>946</v>
      </c>
      <c r="K169" t="s">
        <v>1089</v>
      </c>
      <c r="L169" t="s">
        <v>1090</v>
      </c>
      <c r="M169" t="s">
        <v>1091</v>
      </c>
      <c r="N169" t="s">
        <v>1092</v>
      </c>
      <c r="O169" t="s">
        <v>1242</v>
      </c>
      <c r="P169" t="s">
        <v>1243</v>
      </c>
      <c r="Q169" t="s">
        <v>1132</v>
      </c>
      <c r="R169" t="s">
        <v>1133</v>
      </c>
      <c r="S169" t="s">
        <v>954</v>
      </c>
      <c r="T169">
        <v>0</v>
      </c>
      <c r="U169" t="s">
        <v>954</v>
      </c>
      <c r="V169">
        <v>0</v>
      </c>
      <c r="W169" t="s">
        <v>954</v>
      </c>
      <c r="X169">
        <v>0</v>
      </c>
      <c r="Y169" t="s">
        <v>954</v>
      </c>
      <c r="Z169">
        <v>0</v>
      </c>
      <c r="AA169" t="s">
        <v>971</v>
      </c>
      <c r="AB169" t="s">
        <v>1097</v>
      </c>
      <c r="AC169" t="s">
        <v>954</v>
      </c>
      <c r="AD169">
        <v>0</v>
      </c>
      <c r="AE169" t="s">
        <v>1195</v>
      </c>
      <c r="AF169" t="s">
        <v>1196</v>
      </c>
      <c r="AG169">
        <v>0</v>
      </c>
      <c r="AH169" t="s">
        <v>1100</v>
      </c>
      <c r="AI169" t="s">
        <v>1101</v>
      </c>
      <c r="AJ169">
        <v>0</v>
      </c>
      <c r="AK169">
        <v>0</v>
      </c>
      <c r="AL169">
        <v>0</v>
      </c>
      <c r="AM169">
        <v>0</v>
      </c>
      <c r="AN169">
        <v>0</v>
      </c>
      <c r="AO169" t="s">
        <v>954</v>
      </c>
      <c r="AP169" t="s">
        <v>1102</v>
      </c>
      <c r="AQ169" t="s">
        <v>1102</v>
      </c>
      <c r="AR169" t="s">
        <v>1244</v>
      </c>
      <c r="AS169" t="s">
        <v>1279</v>
      </c>
    </row>
    <row r="170" spans="1:45" ht="17.25" customHeight="1">
      <c r="B170" s="356" t="b">
        <v>0</v>
      </c>
      <c r="C170" s="356" t="s">
        <v>99</v>
      </c>
      <c r="D170" s="357" t="str">
        <f t="shared" si="6"/>
        <v>Pile Work_Piling Work</v>
      </c>
      <c r="E170" s="356" t="str">
        <f t="shared" si="7"/>
        <v>M</v>
      </c>
      <c r="F170" s="358" t="str">
        <f t="shared" si="8"/>
        <v>A02AA017-00043 Pile Work Piling Work Pretensioned Concrete Pile (Type-B) Percussion Rotary Drilling with Casing     Including Pile Connection and Joint Welding Work  700 ≤ DIA &lt;800</v>
      </c>
      <c r="G170" s="343" t="str" cm="1">
        <f t="array" ref="G170:H170">_xlfn.TEXTSPLIT(I170,"-")</f>
        <v>A02AA017</v>
      </c>
      <c r="H170" s="343" t="str">
        <v>00043</v>
      </c>
      <c r="I170" t="s">
        <v>1280</v>
      </c>
      <c r="J170" t="s">
        <v>946</v>
      </c>
      <c r="K170" t="s">
        <v>1089</v>
      </c>
      <c r="L170" t="s">
        <v>1090</v>
      </c>
      <c r="M170" t="s">
        <v>1091</v>
      </c>
      <c r="N170" t="s">
        <v>1092</v>
      </c>
      <c r="O170" t="s">
        <v>1242</v>
      </c>
      <c r="P170" t="s">
        <v>1243</v>
      </c>
      <c r="Q170" t="s">
        <v>1132</v>
      </c>
      <c r="R170" t="s">
        <v>1133</v>
      </c>
      <c r="S170" t="s">
        <v>954</v>
      </c>
      <c r="T170">
        <v>0</v>
      </c>
      <c r="U170" t="s">
        <v>954</v>
      </c>
      <c r="V170">
        <v>0</v>
      </c>
      <c r="W170" t="s">
        <v>954</v>
      </c>
      <c r="X170">
        <v>0</v>
      </c>
      <c r="Y170" t="s">
        <v>954</v>
      </c>
      <c r="Z170">
        <v>0</v>
      </c>
      <c r="AA170" t="s">
        <v>971</v>
      </c>
      <c r="AB170" t="s">
        <v>1097</v>
      </c>
      <c r="AC170" t="s">
        <v>954</v>
      </c>
      <c r="AD170">
        <v>0</v>
      </c>
      <c r="AE170" t="s">
        <v>1198</v>
      </c>
      <c r="AF170" t="s">
        <v>1199</v>
      </c>
      <c r="AG170">
        <v>0</v>
      </c>
      <c r="AH170" t="s">
        <v>1100</v>
      </c>
      <c r="AI170" t="s">
        <v>1101</v>
      </c>
      <c r="AJ170">
        <v>0</v>
      </c>
      <c r="AK170">
        <v>0</v>
      </c>
      <c r="AL170">
        <v>0</v>
      </c>
      <c r="AM170">
        <v>0</v>
      </c>
      <c r="AN170">
        <v>0</v>
      </c>
      <c r="AO170" t="s">
        <v>954</v>
      </c>
      <c r="AP170" t="s">
        <v>1102</v>
      </c>
      <c r="AQ170" t="s">
        <v>1102</v>
      </c>
      <c r="AR170" t="s">
        <v>1244</v>
      </c>
      <c r="AS170" t="s">
        <v>1280</v>
      </c>
    </row>
    <row r="171" spans="1:45" ht="16.899999999999999" customHeight="1">
      <c r="B171" s="356" t="b">
        <v>0</v>
      </c>
      <c r="C171" s="356" t="s">
        <v>99</v>
      </c>
      <c r="D171" s="357" t="str">
        <f t="shared" si="6"/>
        <v>Pile Work_Piling Work</v>
      </c>
      <c r="E171" s="356" t="str">
        <f t="shared" si="7"/>
        <v>M</v>
      </c>
      <c r="F171" s="358" t="str">
        <f t="shared" si="8"/>
        <v>A02AA017-00044 Pile Work Piling Work Pretensioned Concrete Pile (Type-B) Percussion Rotary Drilling with Casing     Including Pile Connection and Joint Welding Work  800 ≤ DIA &lt;900</v>
      </c>
      <c r="G171" s="343" t="str" cm="1">
        <f t="array" ref="G171:H171">_xlfn.TEXTSPLIT(I171,"-")</f>
        <v>A02AA017</v>
      </c>
      <c r="H171" s="343" t="str">
        <v>00044</v>
      </c>
      <c r="I171" t="s">
        <v>1281</v>
      </c>
      <c r="J171" t="s">
        <v>946</v>
      </c>
      <c r="K171" t="s">
        <v>1089</v>
      </c>
      <c r="L171" t="s">
        <v>1090</v>
      </c>
      <c r="M171" t="s">
        <v>1091</v>
      </c>
      <c r="N171" t="s">
        <v>1092</v>
      </c>
      <c r="O171" t="s">
        <v>1242</v>
      </c>
      <c r="P171" t="s">
        <v>1243</v>
      </c>
      <c r="Q171" t="s">
        <v>1132</v>
      </c>
      <c r="R171" t="s">
        <v>1133</v>
      </c>
      <c r="S171" t="s">
        <v>954</v>
      </c>
      <c r="T171">
        <v>0</v>
      </c>
      <c r="U171" t="s">
        <v>954</v>
      </c>
      <c r="V171">
        <v>0</v>
      </c>
      <c r="W171" t="s">
        <v>954</v>
      </c>
      <c r="X171">
        <v>0</v>
      </c>
      <c r="Y171" t="s">
        <v>954</v>
      </c>
      <c r="Z171">
        <v>0</v>
      </c>
      <c r="AA171" t="s">
        <v>971</v>
      </c>
      <c r="AB171" t="s">
        <v>1097</v>
      </c>
      <c r="AC171" t="s">
        <v>954</v>
      </c>
      <c r="AD171">
        <v>0</v>
      </c>
      <c r="AE171" t="s">
        <v>1201</v>
      </c>
      <c r="AF171" t="s">
        <v>1202</v>
      </c>
      <c r="AG171">
        <v>0</v>
      </c>
      <c r="AH171" t="s">
        <v>1100</v>
      </c>
      <c r="AI171" t="s">
        <v>1101</v>
      </c>
      <c r="AJ171">
        <v>0</v>
      </c>
      <c r="AK171">
        <v>0</v>
      </c>
      <c r="AL171">
        <v>0</v>
      </c>
      <c r="AM171">
        <v>0</v>
      </c>
      <c r="AN171">
        <v>0</v>
      </c>
      <c r="AO171" t="s">
        <v>954</v>
      </c>
      <c r="AP171" t="s">
        <v>1102</v>
      </c>
      <c r="AQ171" t="s">
        <v>1102</v>
      </c>
      <c r="AR171" t="s">
        <v>1244</v>
      </c>
      <c r="AS171" t="s">
        <v>1281</v>
      </c>
    </row>
    <row r="172" spans="1:45" ht="17.25" customHeight="1">
      <c r="B172" s="356" t="b">
        <v>0</v>
      </c>
      <c r="C172" s="356" t="s">
        <v>99</v>
      </c>
      <c r="D172" s="357" t="str">
        <f t="shared" si="6"/>
        <v>Pile Work_Piling Work</v>
      </c>
      <c r="E172" s="356" t="str">
        <f t="shared" si="7"/>
        <v>M</v>
      </c>
      <c r="F172" s="358" t="str">
        <f t="shared" si="8"/>
        <v>A02AA017-00045 Pile Work Piling Work Pretensioned Concrete Pile (Type-B) Percussion Rotary Drilling with Casing     Including Pile Connection and Joint Welding Work  900 ≤ DIA &lt;1000</v>
      </c>
      <c r="G172" s="343" t="str" cm="1">
        <f t="array" ref="G172:H172">_xlfn.TEXTSPLIT(I172,"-")</f>
        <v>A02AA017</v>
      </c>
      <c r="H172" s="343" t="str">
        <v>00045</v>
      </c>
      <c r="I172" t="s">
        <v>1282</v>
      </c>
      <c r="J172" t="s">
        <v>946</v>
      </c>
      <c r="K172" t="s">
        <v>1089</v>
      </c>
      <c r="L172" t="s">
        <v>1090</v>
      </c>
      <c r="M172" t="s">
        <v>1091</v>
      </c>
      <c r="N172" t="s">
        <v>1092</v>
      </c>
      <c r="O172" t="s">
        <v>1242</v>
      </c>
      <c r="P172" t="s">
        <v>1243</v>
      </c>
      <c r="Q172" t="s">
        <v>1132</v>
      </c>
      <c r="R172" t="s">
        <v>1133</v>
      </c>
      <c r="S172" t="s">
        <v>954</v>
      </c>
      <c r="T172">
        <v>0</v>
      </c>
      <c r="U172" t="s">
        <v>954</v>
      </c>
      <c r="V172">
        <v>0</v>
      </c>
      <c r="W172" t="s">
        <v>954</v>
      </c>
      <c r="X172">
        <v>0</v>
      </c>
      <c r="Y172" t="s">
        <v>954</v>
      </c>
      <c r="Z172">
        <v>0</v>
      </c>
      <c r="AA172" t="s">
        <v>971</v>
      </c>
      <c r="AB172" t="s">
        <v>1097</v>
      </c>
      <c r="AC172" t="s">
        <v>954</v>
      </c>
      <c r="AD172">
        <v>0</v>
      </c>
      <c r="AE172" t="s">
        <v>1204</v>
      </c>
      <c r="AF172" t="s">
        <v>1205</v>
      </c>
      <c r="AG172">
        <v>0</v>
      </c>
      <c r="AH172" t="s">
        <v>1100</v>
      </c>
      <c r="AI172" t="s">
        <v>1101</v>
      </c>
      <c r="AJ172">
        <v>0</v>
      </c>
      <c r="AK172">
        <v>0</v>
      </c>
      <c r="AL172">
        <v>0</v>
      </c>
      <c r="AM172">
        <v>0</v>
      </c>
      <c r="AN172">
        <v>0</v>
      </c>
      <c r="AO172" t="s">
        <v>954</v>
      </c>
      <c r="AP172" t="s">
        <v>1102</v>
      </c>
      <c r="AQ172" t="s">
        <v>1102</v>
      </c>
      <c r="AR172" t="s">
        <v>1244</v>
      </c>
      <c r="AS172" t="s">
        <v>1282</v>
      </c>
    </row>
    <row r="173" spans="1:45" ht="17.25" customHeight="1">
      <c r="B173" s="356" t="b">
        <v>0</v>
      </c>
      <c r="C173" s="356" t="s">
        <v>99</v>
      </c>
      <c r="D173" s="357" t="str">
        <f t="shared" si="6"/>
        <v>Pile Work_Piling Work</v>
      </c>
      <c r="E173" s="356" t="str">
        <f t="shared" si="7"/>
        <v>M</v>
      </c>
      <c r="F173" s="358" t="str">
        <f t="shared" si="8"/>
        <v>A02AA017-00046 Pile Work Piling Work Pretensioned Concrete Pile (Type-B) Percussion Rotary Drilling with Casing     Including Pile Connection and Joint Welding Work  1000 ≤ DIA &lt;1200</v>
      </c>
      <c r="G173" s="343" t="str" cm="1">
        <f t="array" ref="G173:H173">_xlfn.TEXTSPLIT(I173,"-")</f>
        <v>A02AA017</v>
      </c>
      <c r="H173" s="343" t="str">
        <v>00046</v>
      </c>
      <c r="I173" t="s">
        <v>1283</v>
      </c>
      <c r="J173" t="s">
        <v>946</v>
      </c>
      <c r="K173" t="s">
        <v>1089</v>
      </c>
      <c r="L173" t="s">
        <v>1090</v>
      </c>
      <c r="M173" t="s">
        <v>1091</v>
      </c>
      <c r="N173" t="s">
        <v>1092</v>
      </c>
      <c r="O173" t="s">
        <v>1242</v>
      </c>
      <c r="P173" t="s">
        <v>1243</v>
      </c>
      <c r="Q173" t="s">
        <v>1132</v>
      </c>
      <c r="R173" t="s">
        <v>1133</v>
      </c>
      <c r="S173" t="s">
        <v>954</v>
      </c>
      <c r="T173">
        <v>0</v>
      </c>
      <c r="U173" t="s">
        <v>954</v>
      </c>
      <c r="V173">
        <v>0</v>
      </c>
      <c r="W173" t="s">
        <v>954</v>
      </c>
      <c r="X173">
        <v>0</v>
      </c>
      <c r="Y173" t="s">
        <v>954</v>
      </c>
      <c r="Z173">
        <v>0</v>
      </c>
      <c r="AA173" t="s">
        <v>971</v>
      </c>
      <c r="AB173" t="s">
        <v>1097</v>
      </c>
      <c r="AC173" t="s">
        <v>954</v>
      </c>
      <c r="AD173">
        <v>0</v>
      </c>
      <c r="AE173" t="s">
        <v>1207</v>
      </c>
      <c r="AF173" t="s">
        <v>1208</v>
      </c>
      <c r="AG173">
        <v>0</v>
      </c>
      <c r="AH173" t="s">
        <v>1100</v>
      </c>
      <c r="AI173" t="s">
        <v>1101</v>
      </c>
      <c r="AJ173">
        <v>0</v>
      </c>
      <c r="AK173">
        <v>0</v>
      </c>
      <c r="AL173">
        <v>0</v>
      </c>
      <c r="AM173">
        <v>0</v>
      </c>
      <c r="AN173">
        <v>0</v>
      </c>
      <c r="AO173" t="s">
        <v>954</v>
      </c>
      <c r="AP173" t="s">
        <v>1102</v>
      </c>
      <c r="AQ173" t="s">
        <v>1102</v>
      </c>
      <c r="AR173" t="s">
        <v>1244</v>
      </c>
      <c r="AS173" t="s">
        <v>1283</v>
      </c>
    </row>
    <row r="174" spans="1:45" ht="17.25" customHeight="1">
      <c r="B174" s="356" t="b">
        <v>0</v>
      </c>
      <c r="C174" s="356" t="s">
        <v>99</v>
      </c>
      <c r="D174" s="357" t="str">
        <f t="shared" si="6"/>
        <v>Pile Work_Piling Work</v>
      </c>
      <c r="E174" s="356" t="str">
        <f t="shared" si="7"/>
        <v>M</v>
      </c>
      <c r="F174" s="358" t="str">
        <f t="shared" si="8"/>
        <v>A02AA018-00007 Pile Work Piling Work Pretensioned High-strength Concrete Pile (Type-A) Direct Driving     Including Pile Connection and Joint Welding Work  DIA&lt;400</v>
      </c>
      <c r="G174" s="343" t="str" cm="1">
        <f t="array" ref="G174:H174">_xlfn.TEXTSPLIT(I174,"-")</f>
        <v>A02AA018</v>
      </c>
      <c r="H174" s="343" t="str">
        <v>00007</v>
      </c>
      <c r="I174" t="s">
        <v>1284</v>
      </c>
      <c r="J174" t="s">
        <v>946</v>
      </c>
      <c r="K174" t="s">
        <v>1089</v>
      </c>
      <c r="L174" t="s">
        <v>1090</v>
      </c>
      <c r="M174" t="s">
        <v>1091</v>
      </c>
      <c r="N174" t="s">
        <v>1092</v>
      </c>
      <c r="O174" t="s">
        <v>1285</v>
      </c>
      <c r="P174" t="s">
        <v>1286</v>
      </c>
      <c r="Q174" t="s">
        <v>1095</v>
      </c>
      <c r="R174" t="s">
        <v>1096</v>
      </c>
      <c r="S174" t="s">
        <v>954</v>
      </c>
      <c r="T174">
        <v>0</v>
      </c>
      <c r="U174" t="s">
        <v>954</v>
      </c>
      <c r="V174">
        <v>0</v>
      </c>
      <c r="W174" t="s">
        <v>954</v>
      </c>
      <c r="X174">
        <v>0</v>
      </c>
      <c r="Y174" t="s">
        <v>954</v>
      </c>
      <c r="Z174">
        <v>0</v>
      </c>
      <c r="AA174" t="s">
        <v>971</v>
      </c>
      <c r="AB174" t="s">
        <v>1097</v>
      </c>
      <c r="AC174" t="s">
        <v>954</v>
      </c>
      <c r="AD174">
        <v>0</v>
      </c>
      <c r="AE174" t="s">
        <v>1185</v>
      </c>
      <c r="AF174" t="s">
        <v>1186</v>
      </c>
      <c r="AG174">
        <v>0</v>
      </c>
      <c r="AH174" t="s">
        <v>1100</v>
      </c>
      <c r="AI174" t="s">
        <v>1101</v>
      </c>
      <c r="AJ174">
        <v>0</v>
      </c>
      <c r="AK174">
        <v>0</v>
      </c>
      <c r="AL174">
        <v>0</v>
      </c>
      <c r="AM174">
        <v>0</v>
      </c>
      <c r="AN174">
        <v>0</v>
      </c>
      <c r="AO174" t="s">
        <v>954</v>
      </c>
      <c r="AP174" t="s">
        <v>1102</v>
      </c>
      <c r="AQ174" t="s">
        <v>1102</v>
      </c>
      <c r="AR174" t="s">
        <v>1287</v>
      </c>
      <c r="AS174" t="s">
        <v>1284</v>
      </c>
    </row>
    <row r="175" spans="1:45" ht="17.25" customHeight="1">
      <c r="B175" s="356" t="b">
        <v>0</v>
      </c>
      <c r="C175" s="356" t="s">
        <v>99</v>
      </c>
      <c r="D175" s="357" t="str">
        <f t="shared" si="6"/>
        <v>Pile Work_Piling Work</v>
      </c>
      <c r="E175" s="356" t="str">
        <f t="shared" si="7"/>
        <v>M</v>
      </c>
      <c r="F175" s="358" t="str">
        <f t="shared" si="8"/>
        <v>A02AA018-00008 Pile Work Piling Work Pretensioned High-strength Concrete Pile (Type-A) Direct Driving     Including Pile Connection and Joint Welding Work  400 ≤ DIA &lt;500</v>
      </c>
      <c r="G175" s="343" t="str" cm="1">
        <f t="array" ref="G175:H175">_xlfn.TEXTSPLIT(I175,"-")</f>
        <v>A02AA018</v>
      </c>
      <c r="H175" s="343" t="str">
        <v>00008</v>
      </c>
      <c r="I175" t="s">
        <v>1288</v>
      </c>
      <c r="J175" t="s">
        <v>946</v>
      </c>
      <c r="K175" t="s">
        <v>1089</v>
      </c>
      <c r="L175" t="s">
        <v>1090</v>
      </c>
      <c r="M175" t="s">
        <v>1091</v>
      </c>
      <c r="N175" t="s">
        <v>1092</v>
      </c>
      <c r="O175" t="s">
        <v>1285</v>
      </c>
      <c r="P175" t="s">
        <v>1286</v>
      </c>
      <c r="Q175" t="s">
        <v>1095</v>
      </c>
      <c r="R175" t="s">
        <v>1096</v>
      </c>
      <c r="S175" t="s">
        <v>954</v>
      </c>
      <c r="T175">
        <v>0</v>
      </c>
      <c r="U175" t="s">
        <v>954</v>
      </c>
      <c r="V175">
        <v>0</v>
      </c>
      <c r="W175" t="s">
        <v>954</v>
      </c>
      <c r="X175">
        <v>0</v>
      </c>
      <c r="Y175" t="s">
        <v>954</v>
      </c>
      <c r="Z175">
        <v>0</v>
      </c>
      <c r="AA175" t="s">
        <v>971</v>
      </c>
      <c r="AB175" t="s">
        <v>1097</v>
      </c>
      <c r="AC175" t="s">
        <v>954</v>
      </c>
      <c r="AD175">
        <v>0</v>
      </c>
      <c r="AE175" t="s">
        <v>1189</v>
      </c>
      <c r="AF175" t="s">
        <v>1190</v>
      </c>
      <c r="AG175">
        <v>0</v>
      </c>
      <c r="AH175" t="s">
        <v>1100</v>
      </c>
      <c r="AI175" t="s">
        <v>1101</v>
      </c>
      <c r="AJ175">
        <v>0</v>
      </c>
      <c r="AK175">
        <v>0</v>
      </c>
      <c r="AL175">
        <v>0</v>
      </c>
      <c r="AM175">
        <v>0</v>
      </c>
      <c r="AN175">
        <v>0</v>
      </c>
      <c r="AO175" t="s">
        <v>954</v>
      </c>
      <c r="AP175" t="s">
        <v>1102</v>
      </c>
      <c r="AQ175" t="s">
        <v>1102</v>
      </c>
      <c r="AR175" t="s">
        <v>1287</v>
      </c>
      <c r="AS175" t="s">
        <v>1288</v>
      </c>
    </row>
    <row r="176" spans="1:45" ht="16.899999999999999" customHeight="1">
      <c r="B176" s="356" t="b">
        <v>0</v>
      </c>
      <c r="C176" s="356" t="s">
        <v>99</v>
      </c>
      <c r="D176" s="357" t="str">
        <f t="shared" si="6"/>
        <v>Pile Work_Piling Work</v>
      </c>
      <c r="E176" s="356" t="str">
        <f t="shared" si="7"/>
        <v>M</v>
      </c>
      <c r="F176" s="358" t="str">
        <f t="shared" si="8"/>
        <v>A02AA018-00009 Pile Work Piling Work Pretensioned High-strength Concrete Pile (Type-A) Direct Driving     Including Pile Connection and Joint Welding Work  500 ≤ DIA &lt;600</v>
      </c>
      <c r="G176" s="343" t="str" cm="1">
        <f t="array" ref="G176:H176">_xlfn.TEXTSPLIT(I176,"-")</f>
        <v>A02AA018</v>
      </c>
      <c r="H176" s="343" t="str">
        <v>00009</v>
      </c>
      <c r="I176" t="s">
        <v>1289</v>
      </c>
      <c r="J176" t="s">
        <v>946</v>
      </c>
      <c r="K176" t="s">
        <v>1089</v>
      </c>
      <c r="L176" t="s">
        <v>1090</v>
      </c>
      <c r="M176" t="s">
        <v>1091</v>
      </c>
      <c r="N176" t="s">
        <v>1092</v>
      </c>
      <c r="O176" t="s">
        <v>1285</v>
      </c>
      <c r="P176" t="s">
        <v>1286</v>
      </c>
      <c r="Q176" t="s">
        <v>1095</v>
      </c>
      <c r="R176" t="s">
        <v>1096</v>
      </c>
      <c r="S176" t="s">
        <v>954</v>
      </c>
      <c r="T176">
        <v>0</v>
      </c>
      <c r="U176" t="s">
        <v>954</v>
      </c>
      <c r="V176">
        <v>0</v>
      </c>
      <c r="W176" t="s">
        <v>954</v>
      </c>
      <c r="X176">
        <v>0</v>
      </c>
      <c r="Y176" t="s">
        <v>954</v>
      </c>
      <c r="Z176">
        <v>0</v>
      </c>
      <c r="AA176" t="s">
        <v>971</v>
      </c>
      <c r="AB176" t="s">
        <v>1097</v>
      </c>
      <c r="AC176" t="s">
        <v>954</v>
      </c>
      <c r="AD176">
        <v>0</v>
      </c>
      <c r="AE176" t="s">
        <v>1192</v>
      </c>
      <c r="AF176" t="s">
        <v>1193</v>
      </c>
      <c r="AG176">
        <v>0</v>
      </c>
      <c r="AH176" t="s">
        <v>1100</v>
      </c>
      <c r="AI176" t="s">
        <v>1101</v>
      </c>
      <c r="AJ176">
        <v>0</v>
      </c>
      <c r="AK176">
        <v>0</v>
      </c>
      <c r="AL176">
        <v>0</v>
      </c>
      <c r="AM176">
        <v>0</v>
      </c>
      <c r="AN176">
        <v>0</v>
      </c>
      <c r="AO176" t="s">
        <v>954</v>
      </c>
      <c r="AP176" t="s">
        <v>1102</v>
      </c>
      <c r="AQ176" t="s">
        <v>1102</v>
      </c>
      <c r="AR176" t="s">
        <v>1287</v>
      </c>
      <c r="AS176" t="s">
        <v>1289</v>
      </c>
    </row>
    <row r="177" spans="1:45" ht="17.25" customHeight="1">
      <c r="B177" s="356" t="b">
        <v>0</v>
      </c>
      <c r="C177" s="356" t="s">
        <v>99</v>
      </c>
      <c r="D177" s="357" t="str">
        <f t="shared" si="6"/>
        <v>Pile Work_Piling Work</v>
      </c>
      <c r="E177" s="356" t="str">
        <f t="shared" si="7"/>
        <v>M</v>
      </c>
      <c r="F177" s="358" t="str">
        <f t="shared" si="8"/>
        <v>A02AA018-00010 Pile Work Piling Work Pretensioned High-strength Concrete Pile (Type-A) Direct Driving     Including Pile Connection and Joint Welding Work  600 ≤ DIA &lt;700</v>
      </c>
      <c r="G177" s="343" t="str" cm="1">
        <f t="array" ref="G177:H177">_xlfn.TEXTSPLIT(I177,"-")</f>
        <v>A02AA018</v>
      </c>
      <c r="H177" s="343" t="str">
        <v>00010</v>
      </c>
      <c r="I177" t="s">
        <v>1290</v>
      </c>
      <c r="J177" t="s">
        <v>946</v>
      </c>
      <c r="K177" t="s">
        <v>1089</v>
      </c>
      <c r="L177" t="s">
        <v>1090</v>
      </c>
      <c r="M177" t="s">
        <v>1091</v>
      </c>
      <c r="N177" t="s">
        <v>1092</v>
      </c>
      <c r="O177" t="s">
        <v>1285</v>
      </c>
      <c r="P177" t="s">
        <v>1286</v>
      </c>
      <c r="Q177" t="s">
        <v>1095</v>
      </c>
      <c r="R177" t="s">
        <v>1096</v>
      </c>
      <c r="S177" t="s">
        <v>954</v>
      </c>
      <c r="T177">
        <v>0</v>
      </c>
      <c r="U177" t="s">
        <v>954</v>
      </c>
      <c r="V177">
        <v>0</v>
      </c>
      <c r="W177" t="s">
        <v>954</v>
      </c>
      <c r="X177">
        <v>0</v>
      </c>
      <c r="Y177" t="s">
        <v>954</v>
      </c>
      <c r="Z177">
        <v>0</v>
      </c>
      <c r="AA177" t="s">
        <v>971</v>
      </c>
      <c r="AB177" t="s">
        <v>1097</v>
      </c>
      <c r="AC177" t="s">
        <v>954</v>
      </c>
      <c r="AD177">
        <v>0</v>
      </c>
      <c r="AE177" t="s">
        <v>1195</v>
      </c>
      <c r="AF177" t="s">
        <v>1196</v>
      </c>
      <c r="AG177">
        <v>0</v>
      </c>
      <c r="AH177" t="s">
        <v>1100</v>
      </c>
      <c r="AI177" t="s">
        <v>1101</v>
      </c>
      <c r="AJ177">
        <v>0</v>
      </c>
      <c r="AK177">
        <v>0</v>
      </c>
      <c r="AL177">
        <v>0</v>
      </c>
      <c r="AM177">
        <v>0</v>
      </c>
      <c r="AN177">
        <v>0</v>
      </c>
      <c r="AO177" t="s">
        <v>954</v>
      </c>
      <c r="AP177" t="s">
        <v>1102</v>
      </c>
      <c r="AQ177" t="s">
        <v>1102</v>
      </c>
      <c r="AR177" t="s">
        <v>1287</v>
      </c>
      <c r="AS177" t="s">
        <v>1290</v>
      </c>
    </row>
    <row r="178" spans="1:45" ht="17.25" customHeight="1">
      <c r="B178" s="356" t="b">
        <v>0</v>
      </c>
      <c r="C178" s="356" t="s">
        <v>99</v>
      </c>
      <c r="D178" s="357" t="str">
        <f t="shared" si="6"/>
        <v>Pile Work_Piling Work</v>
      </c>
      <c r="E178" s="356" t="str">
        <f t="shared" si="7"/>
        <v>M</v>
      </c>
      <c r="F178" s="358" t="str">
        <f t="shared" si="8"/>
        <v>A02AA018-00011 Pile Work Piling Work Pretensioned High-strength Concrete Pile (Type-A) Direct Driving     Including Pile Connection and Joint Welding Work  700 ≤ DIA &lt;800</v>
      </c>
      <c r="G178" s="343" t="str" cm="1">
        <f t="array" ref="G178:H178">_xlfn.TEXTSPLIT(I178,"-")</f>
        <v>A02AA018</v>
      </c>
      <c r="H178" s="343" t="str">
        <v>00011</v>
      </c>
      <c r="I178" t="s">
        <v>1291</v>
      </c>
      <c r="J178" t="s">
        <v>946</v>
      </c>
      <c r="K178" t="s">
        <v>1089</v>
      </c>
      <c r="L178" t="s">
        <v>1090</v>
      </c>
      <c r="M178" t="s">
        <v>1091</v>
      </c>
      <c r="N178" t="s">
        <v>1092</v>
      </c>
      <c r="O178" t="s">
        <v>1285</v>
      </c>
      <c r="P178" t="s">
        <v>1286</v>
      </c>
      <c r="Q178" t="s">
        <v>1095</v>
      </c>
      <c r="R178" t="s">
        <v>1096</v>
      </c>
      <c r="S178" t="s">
        <v>954</v>
      </c>
      <c r="T178">
        <v>0</v>
      </c>
      <c r="U178" t="s">
        <v>954</v>
      </c>
      <c r="V178">
        <v>0</v>
      </c>
      <c r="W178" t="s">
        <v>954</v>
      </c>
      <c r="X178">
        <v>0</v>
      </c>
      <c r="Y178" t="s">
        <v>954</v>
      </c>
      <c r="Z178">
        <v>0</v>
      </c>
      <c r="AA178" t="s">
        <v>971</v>
      </c>
      <c r="AB178" t="s">
        <v>1097</v>
      </c>
      <c r="AC178" t="s">
        <v>954</v>
      </c>
      <c r="AD178">
        <v>0</v>
      </c>
      <c r="AE178" t="s">
        <v>1198</v>
      </c>
      <c r="AF178" t="s">
        <v>1199</v>
      </c>
      <c r="AG178">
        <v>0</v>
      </c>
      <c r="AH178" t="s">
        <v>1100</v>
      </c>
      <c r="AI178" t="s">
        <v>1101</v>
      </c>
      <c r="AJ178">
        <v>0</v>
      </c>
      <c r="AK178">
        <v>0</v>
      </c>
      <c r="AL178">
        <v>0</v>
      </c>
      <c r="AM178">
        <v>0</v>
      </c>
      <c r="AN178">
        <v>0</v>
      </c>
      <c r="AO178" t="s">
        <v>954</v>
      </c>
      <c r="AP178" t="s">
        <v>1102</v>
      </c>
      <c r="AQ178" t="s">
        <v>1102</v>
      </c>
      <c r="AR178" t="s">
        <v>1287</v>
      </c>
      <c r="AS178" t="s">
        <v>1291</v>
      </c>
    </row>
    <row r="179" spans="1:45" ht="17.25" customHeight="1">
      <c r="B179" s="356" t="b">
        <v>0</v>
      </c>
      <c r="C179" s="356" t="s">
        <v>99</v>
      </c>
      <c r="D179" s="357" t="str">
        <f t="shared" si="6"/>
        <v>Pile Work_Piling Work</v>
      </c>
      <c r="E179" s="356" t="str">
        <f t="shared" si="7"/>
        <v>M</v>
      </c>
      <c r="F179" s="358" t="str">
        <f t="shared" si="8"/>
        <v>A02AA018-00012 Pile Work Piling Work Pretensioned High-strength Concrete Pile (Type-A) Direct Driving     Including Pile Connection and Joint Welding Work  800 ≤ DIA &lt;900</v>
      </c>
      <c r="G179" s="343" t="str" cm="1">
        <f t="array" ref="G179:H179">_xlfn.TEXTSPLIT(I179,"-")</f>
        <v>A02AA018</v>
      </c>
      <c r="H179" s="343" t="str">
        <v>00012</v>
      </c>
      <c r="I179" t="s">
        <v>1292</v>
      </c>
      <c r="J179" t="s">
        <v>946</v>
      </c>
      <c r="K179" t="s">
        <v>1089</v>
      </c>
      <c r="L179" t="s">
        <v>1090</v>
      </c>
      <c r="M179" t="s">
        <v>1091</v>
      </c>
      <c r="N179" t="s">
        <v>1092</v>
      </c>
      <c r="O179" t="s">
        <v>1285</v>
      </c>
      <c r="P179" t="s">
        <v>1286</v>
      </c>
      <c r="Q179" t="s">
        <v>1095</v>
      </c>
      <c r="R179" t="s">
        <v>1096</v>
      </c>
      <c r="S179" t="s">
        <v>954</v>
      </c>
      <c r="T179">
        <v>0</v>
      </c>
      <c r="U179" t="s">
        <v>954</v>
      </c>
      <c r="V179">
        <v>0</v>
      </c>
      <c r="W179" t="s">
        <v>954</v>
      </c>
      <c r="X179">
        <v>0</v>
      </c>
      <c r="Y179" t="s">
        <v>954</v>
      </c>
      <c r="Z179">
        <v>0</v>
      </c>
      <c r="AA179" t="s">
        <v>971</v>
      </c>
      <c r="AB179" t="s">
        <v>1097</v>
      </c>
      <c r="AC179" t="s">
        <v>954</v>
      </c>
      <c r="AD179">
        <v>0</v>
      </c>
      <c r="AE179" t="s">
        <v>1201</v>
      </c>
      <c r="AF179" t="s">
        <v>1202</v>
      </c>
      <c r="AG179">
        <v>0</v>
      </c>
      <c r="AH179" t="s">
        <v>1100</v>
      </c>
      <c r="AI179" t="s">
        <v>1101</v>
      </c>
      <c r="AJ179">
        <v>0</v>
      </c>
      <c r="AK179">
        <v>0</v>
      </c>
      <c r="AL179">
        <v>0</v>
      </c>
      <c r="AM179">
        <v>0</v>
      </c>
      <c r="AN179">
        <v>0</v>
      </c>
      <c r="AO179" t="s">
        <v>954</v>
      </c>
      <c r="AP179" t="s">
        <v>1102</v>
      </c>
      <c r="AQ179" t="s">
        <v>1102</v>
      </c>
      <c r="AR179" t="s">
        <v>1287</v>
      </c>
      <c r="AS179" t="s">
        <v>1292</v>
      </c>
    </row>
    <row r="180" spans="1:45" ht="17.25" customHeight="1">
      <c r="B180" s="356" t="b">
        <v>0</v>
      </c>
      <c r="C180" s="356" t="s">
        <v>99</v>
      </c>
      <c r="D180" s="357" t="str">
        <f t="shared" si="6"/>
        <v>Pile Work_Piling Work</v>
      </c>
      <c r="E180" s="356" t="str">
        <f t="shared" si="7"/>
        <v>M</v>
      </c>
      <c r="F180" s="358" t="str">
        <f t="shared" si="8"/>
        <v>A02AA018-00013 Pile Work Piling Work Pretensioned High-strength Concrete Pile (Type-A) Direct Driving     Including Pile Connection and Joint Welding Work  900 ≤ DIA &lt;1000</v>
      </c>
      <c r="G180" s="343" t="str" cm="1">
        <f t="array" ref="G180:H180">_xlfn.TEXTSPLIT(I180,"-")</f>
        <v>A02AA018</v>
      </c>
      <c r="H180" s="343" t="str">
        <v>00013</v>
      </c>
      <c r="I180" t="s">
        <v>1293</v>
      </c>
      <c r="J180" t="s">
        <v>946</v>
      </c>
      <c r="K180" t="s">
        <v>1089</v>
      </c>
      <c r="L180" t="s">
        <v>1090</v>
      </c>
      <c r="M180" t="s">
        <v>1091</v>
      </c>
      <c r="N180" t="s">
        <v>1092</v>
      </c>
      <c r="O180" t="s">
        <v>1285</v>
      </c>
      <c r="P180" t="s">
        <v>1286</v>
      </c>
      <c r="Q180" t="s">
        <v>1095</v>
      </c>
      <c r="R180" t="s">
        <v>1096</v>
      </c>
      <c r="S180" t="s">
        <v>954</v>
      </c>
      <c r="T180">
        <v>0</v>
      </c>
      <c r="U180" t="s">
        <v>954</v>
      </c>
      <c r="V180">
        <v>0</v>
      </c>
      <c r="W180" t="s">
        <v>954</v>
      </c>
      <c r="X180">
        <v>0</v>
      </c>
      <c r="Y180" t="s">
        <v>954</v>
      </c>
      <c r="Z180">
        <v>0</v>
      </c>
      <c r="AA180" t="s">
        <v>971</v>
      </c>
      <c r="AB180" t="s">
        <v>1097</v>
      </c>
      <c r="AC180" t="s">
        <v>954</v>
      </c>
      <c r="AD180">
        <v>0</v>
      </c>
      <c r="AE180" t="s">
        <v>1204</v>
      </c>
      <c r="AF180" t="s">
        <v>1205</v>
      </c>
      <c r="AG180">
        <v>0</v>
      </c>
      <c r="AH180" t="s">
        <v>1100</v>
      </c>
      <c r="AI180" t="s">
        <v>1101</v>
      </c>
      <c r="AJ180">
        <v>0</v>
      </c>
      <c r="AK180">
        <v>0</v>
      </c>
      <c r="AL180">
        <v>0</v>
      </c>
      <c r="AM180">
        <v>0</v>
      </c>
      <c r="AN180">
        <v>0</v>
      </c>
      <c r="AO180" t="s">
        <v>954</v>
      </c>
      <c r="AP180" t="s">
        <v>1102</v>
      </c>
      <c r="AQ180" t="s">
        <v>1102</v>
      </c>
      <c r="AR180" t="s">
        <v>1287</v>
      </c>
      <c r="AS180" t="s">
        <v>1293</v>
      </c>
    </row>
    <row r="181" spans="1:45" ht="17.25" customHeight="1">
      <c r="B181" s="356" t="b">
        <v>0</v>
      </c>
      <c r="C181" s="356" t="s">
        <v>99</v>
      </c>
      <c r="D181" s="357" t="str">
        <f t="shared" si="6"/>
        <v>Pile Work_Piling Work</v>
      </c>
      <c r="E181" s="356" t="str">
        <f t="shared" si="7"/>
        <v>M</v>
      </c>
      <c r="F181" s="358" t="str">
        <f t="shared" si="8"/>
        <v>A02AA018-00014 Pile Work Piling Work Pretensioned High-strength Concrete Pile (Type-A) Direct Driving     Including Pile Connection and Joint Welding Work  1000 ≤ DIA &lt;1200</v>
      </c>
      <c r="G181" s="343" t="str" cm="1">
        <f t="array" ref="G181:H181">_xlfn.TEXTSPLIT(I181,"-")</f>
        <v>A02AA018</v>
      </c>
      <c r="H181" s="343" t="str">
        <v>00014</v>
      </c>
      <c r="I181" t="s">
        <v>1294</v>
      </c>
      <c r="J181" t="s">
        <v>946</v>
      </c>
      <c r="K181" t="s">
        <v>1089</v>
      </c>
      <c r="L181" t="s">
        <v>1090</v>
      </c>
      <c r="M181" t="s">
        <v>1091</v>
      </c>
      <c r="N181" t="s">
        <v>1092</v>
      </c>
      <c r="O181" t="s">
        <v>1285</v>
      </c>
      <c r="P181" t="s">
        <v>1286</v>
      </c>
      <c r="Q181" t="s">
        <v>1095</v>
      </c>
      <c r="R181" t="s">
        <v>1096</v>
      </c>
      <c r="S181" t="s">
        <v>954</v>
      </c>
      <c r="T181">
        <v>0</v>
      </c>
      <c r="U181" t="s">
        <v>954</v>
      </c>
      <c r="V181">
        <v>0</v>
      </c>
      <c r="W181" t="s">
        <v>954</v>
      </c>
      <c r="X181">
        <v>0</v>
      </c>
      <c r="Y181" t="s">
        <v>954</v>
      </c>
      <c r="Z181">
        <v>0</v>
      </c>
      <c r="AA181" t="s">
        <v>971</v>
      </c>
      <c r="AB181" t="s">
        <v>1097</v>
      </c>
      <c r="AC181" t="s">
        <v>954</v>
      </c>
      <c r="AD181">
        <v>0</v>
      </c>
      <c r="AE181" t="s">
        <v>1207</v>
      </c>
      <c r="AF181" t="s">
        <v>1208</v>
      </c>
      <c r="AG181">
        <v>0</v>
      </c>
      <c r="AH181" t="s">
        <v>1100</v>
      </c>
      <c r="AI181" t="s">
        <v>1101</v>
      </c>
      <c r="AJ181">
        <v>0</v>
      </c>
      <c r="AK181">
        <v>0</v>
      </c>
      <c r="AL181">
        <v>0</v>
      </c>
      <c r="AM181">
        <v>0</v>
      </c>
      <c r="AN181">
        <v>0</v>
      </c>
      <c r="AO181" t="s">
        <v>954</v>
      </c>
      <c r="AP181" t="s">
        <v>1102</v>
      </c>
      <c r="AQ181" t="s">
        <v>1102</v>
      </c>
      <c r="AR181" t="s">
        <v>1287</v>
      </c>
      <c r="AS181" t="s">
        <v>1294</v>
      </c>
    </row>
    <row r="182" spans="1:45" ht="17.25" customHeight="1">
      <c r="B182" s="356" t="b">
        <v>0</v>
      </c>
      <c r="C182" s="356" t="s">
        <v>99</v>
      </c>
      <c r="D182" s="357" t="str">
        <f t="shared" si="6"/>
        <v>Pile Work_Piling Work</v>
      </c>
      <c r="E182" s="356" t="str">
        <f t="shared" si="7"/>
        <v>M</v>
      </c>
      <c r="F182" s="358" t="str">
        <f t="shared" si="8"/>
        <v>A02AA018-00015 Pile Work Piling Work Pretensioned High-strength Concrete Pile (Type-A) Jacking     Including Pile Connection and Joint Welding Work  DIA&lt;400</v>
      </c>
      <c r="G182" s="343" t="str" cm="1">
        <f t="array" ref="G182:H182">_xlfn.TEXTSPLIT(I182,"-")</f>
        <v>A02AA018</v>
      </c>
      <c r="H182" s="343" t="str">
        <v>00015</v>
      </c>
      <c r="I182" t="s">
        <v>1295</v>
      </c>
      <c r="J182" t="s">
        <v>946</v>
      </c>
      <c r="K182" t="s">
        <v>1089</v>
      </c>
      <c r="L182" t="s">
        <v>1090</v>
      </c>
      <c r="M182" t="s">
        <v>1091</v>
      </c>
      <c r="N182" t="s">
        <v>1092</v>
      </c>
      <c r="O182" t="s">
        <v>1285</v>
      </c>
      <c r="P182" t="s">
        <v>1286</v>
      </c>
      <c r="Q182" t="s">
        <v>1114</v>
      </c>
      <c r="R182" t="s">
        <v>1115</v>
      </c>
      <c r="S182" t="s">
        <v>954</v>
      </c>
      <c r="T182">
        <v>0</v>
      </c>
      <c r="U182" t="s">
        <v>954</v>
      </c>
      <c r="V182">
        <v>0</v>
      </c>
      <c r="W182" t="s">
        <v>954</v>
      </c>
      <c r="X182">
        <v>0</v>
      </c>
      <c r="Y182" t="s">
        <v>954</v>
      </c>
      <c r="Z182">
        <v>0</v>
      </c>
      <c r="AA182" t="s">
        <v>971</v>
      </c>
      <c r="AB182" t="s">
        <v>1097</v>
      </c>
      <c r="AC182" t="s">
        <v>954</v>
      </c>
      <c r="AD182">
        <v>0</v>
      </c>
      <c r="AE182" t="s">
        <v>1185</v>
      </c>
      <c r="AF182" t="s">
        <v>1186</v>
      </c>
      <c r="AG182">
        <v>0</v>
      </c>
      <c r="AH182" t="s">
        <v>1100</v>
      </c>
      <c r="AI182" t="s">
        <v>1101</v>
      </c>
      <c r="AJ182">
        <v>0</v>
      </c>
      <c r="AK182">
        <v>0</v>
      </c>
      <c r="AL182">
        <v>0</v>
      </c>
      <c r="AM182">
        <v>0</v>
      </c>
      <c r="AN182">
        <v>0</v>
      </c>
      <c r="AO182" t="s">
        <v>954</v>
      </c>
      <c r="AP182" t="s">
        <v>1102</v>
      </c>
      <c r="AQ182" t="s">
        <v>1102</v>
      </c>
      <c r="AR182" t="s">
        <v>1287</v>
      </c>
      <c r="AS182" t="s">
        <v>1295</v>
      </c>
    </row>
    <row r="183" spans="1:45" ht="17.25" customHeight="1">
      <c r="B183" s="356" t="b">
        <v>0</v>
      </c>
      <c r="C183" s="356" t="s">
        <v>99</v>
      </c>
      <c r="D183" s="357" t="str">
        <f t="shared" si="6"/>
        <v>Pile Work_Piling Work</v>
      </c>
      <c r="E183" s="356" t="str">
        <f t="shared" si="7"/>
        <v>M</v>
      </c>
      <c r="F183" s="358" t="str">
        <f t="shared" si="8"/>
        <v>A02AA018-00016 Pile Work Piling Work Pretensioned High-strength Concrete Pile (Type-A) Jacking     Including Pile Connection and Joint Welding Work  400 ≤ DIA &lt;500</v>
      </c>
      <c r="G183" s="343" t="str" cm="1">
        <f t="array" ref="G183:H183">_xlfn.TEXTSPLIT(I183,"-")</f>
        <v>A02AA018</v>
      </c>
      <c r="H183" s="343" t="str">
        <v>00016</v>
      </c>
      <c r="I183" t="s">
        <v>1296</v>
      </c>
      <c r="J183" t="s">
        <v>946</v>
      </c>
      <c r="K183" t="s">
        <v>1089</v>
      </c>
      <c r="L183" t="s">
        <v>1090</v>
      </c>
      <c r="M183" t="s">
        <v>1091</v>
      </c>
      <c r="N183" t="s">
        <v>1092</v>
      </c>
      <c r="O183" t="s">
        <v>1285</v>
      </c>
      <c r="P183" t="s">
        <v>1286</v>
      </c>
      <c r="Q183" t="s">
        <v>1114</v>
      </c>
      <c r="R183" t="s">
        <v>1115</v>
      </c>
      <c r="S183" t="s">
        <v>954</v>
      </c>
      <c r="T183">
        <v>0</v>
      </c>
      <c r="U183" t="s">
        <v>954</v>
      </c>
      <c r="V183">
        <v>0</v>
      </c>
      <c r="W183" t="s">
        <v>954</v>
      </c>
      <c r="X183">
        <v>0</v>
      </c>
      <c r="Y183" t="s">
        <v>954</v>
      </c>
      <c r="Z183">
        <v>0</v>
      </c>
      <c r="AA183" t="s">
        <v>971</v>
      </c>
      <c r="AB183" t="s">
        <v>1097</v>
      </c>
      <c r="AC183" t="s">
        <v>954</v>
      </c>
      <c r="AD183">
        <v>0</v>
      </c>
      <c r="AE183" t="s">
        <v>1189</v>
      </c>
      <c r="AF183" t="s">
        <v>1190</v>
      </c>
      <c r="AG183">
        <v>0</v>
      </c>
      <c r="AH183" t="s">
        <v>1100</v>
      </c>
      <c r="AI183" t="s">
        <v>1101</v>
      </c>
      <c r="AJ183">
        <v>0</v>
      </c>
      <c r="AK183">
        <v>0</v>
      </c>
      <c r="AL183">
        <v>0</v>
      </c>
      <c r="AM183">
        <v>0</v>
      </c>
      <c r="AN183">
        <v>0</v>
      </c>
      <c r="AO183" t="s">
        <v>954</v>
      </c>
      <c r="AP183" t="s">
        <v>1102</v>
      </c>
      <c r="AQ183" t="s">
        <v>1102</v>
      </c>
      <c r="AR183" t="s">
        <v>1287</v>
      </c>
      <c r="AS183" t="s">
        <v>1296</v>
      </c>
    </row>
    <row r="184" spans="1:45" ht="17.25" customHeight="1">
      <c r="B184" s="356" t="b">
        <v>0</v>
      </c>
      <c r="C184" s="356" t="s">
        <v>99</v>
      </c>
      <c r="D184" s="357" t="str">
        <f t="shared" si="6"/>
        <v>Pile Work_Piling Work</v>
      </c>
      <c r="E184" s="356" t="str">
        <f t="shared" si="7"/>
        <v>M</v>
      </c>
      <c r="F184" s="358" t="str">
        <f t="shared" si="8"/>
        <v>A02AA018-00017 Pile Work Piling Work Pretensioned High-strength Concrete Pile (Type-A) Jacking     Including Pile Connection and Joint Welding Work  500 ≤ DIA &lt;600</v>
      </c>
      <c r="G184" s="343" t="str" cm="1">
        <f t="array" ref="G184:H184">_xlfn.TEXTSPLIT(I184,"-")</f>
        <v>A02AA018</v>
      </c>
      <c r="H184" s="343" t="str">
        <v>00017</v>
      </c>
      <c r="I184" t="s">
        <v>1297</v>
      </c>
      <c r="J184" t="s">
        <v>946</v>
      </c>
      <c r="K184" t="s">
        <v>1089</v>
      </c>
      <c r="L184" t="s">
        <v>1090</v>
      </c>
      <c r="M184" t="s">
        <v>1091</v>
      </c>
      <c r="N184" t="s">
        <v>1092</v>
      </c>
      <c r="O184" t="s">
        <v>1285</v>
      </c>
      <c r="P184" t="s">
        <v>1286</v>
      </c>
      <c r="Q184" t="s">
        <v>1114</v>
      </c>
      <c r="R184" t="s">
        <v>1115</v>
      </c>
      <c r="S184" t="s">
        <v>954</v>
      </c>
      <c r="T184">
        <v>0</v>
      </c>
      <c r="U184" t="s">
        <v>954</v>
      </c>
      <c r="V184">
        <v>0</v>
      </c>
      <c r="W184" t="s">
        <v>954</v>
      </c>
      <c r="X184">
        <v>0</v>
      </c>
      <c r="Y184" t="s">
        <v>954</v>
      </c>
      <c r="Z184">
        <v>0</v>
      </c>
      <c r="AA184" t="s">
        <v>971</v>
      </c>
      <c r="AB184" t="s">
        <v>1097</v>
      </c>
      <c r="AC184" t="s">
        <v>954</v>
      </c>
      <c r="AD184">
        <v>0</v>
      </c>
      <c r="AE184" t="s">
        <v>1192</v>
      </c>
      <c r="AF184" t="s">
        <v>1193</v>
      </c>
      <c r="AG184">
        <v>0</v>
      </c>
      <c r="AH184" t="s">
        <v>1100</v>
      </c>
      <c r="AI184" t="s">
        <v>1101</v>
      </c>
      <c r="AJ184">
        <v>0</v>
      </c>
      <c r="AK184">
        <v>0</v>
      </c>
      <c r="AL184">
        <v>0</v>
      </c>
      <c r="AM184">
        <v>0</v>
      </c>
      <c r="AN184">
        <v>0</v>
      </c>
      <c r="AO184" t="s">
        <v>954</v>
      </c>
      <c r="AP184" t="s">
        <v>1102</v>
      </c>
      <c r="AQ184" t="s">
        <v>1102</v>
      </c>
      <c r="AR184" t="s">
        <v>1287</v>
      </c>
      <c r="AS184" t="s">
        <v>1297</v>
      </c>
    </row>
    <row r="185" spans="1:45" ht="17.25" customHeight="1">
      <c r="B185" s="356" t="b">
        <v>0</v>
      </c>
      <c r="C185" s="356" t="s">
        <v>99</v>
      </c>
      <c r="D185" s="357" t="str">
        <f t="shared" si="6"/>
        <v>Pile Work_Piling Work</v>
      </c>
      <c r="E185" s="356" t="str">
        <f t="shared" si="7"/>
        <v>M</v>
      </c>
      <c r="F185" s="358" t="str">
        <f t="shared" si="8"/>
        <v>A02AA018-00018 Pile Work Piling Work Pretensioned High-strength Concrete Pile (Type-A) Jacking     Including Pile Connection and Joint Welding Work  600 ≤ DIA &lt;700</v>
      </c>
      <c r="G185" s="343" t="str" cm="1">
        <f t="array" ref="G185:H185">_xlfn.TEXTSPLIT(I185,"-")</f>
        <v>A02AA018</v>
      </c>
      <c r="H185" s="343" t="str">
        <v>00018</v>
      </c>
      <c r="I185" t="s">
        <v>1298</v>
      </c>
      <c r="J185" t="s">
        <v>946</v>
      </c>
      <c r="K185" t="s">
        <v>1089</v>
      </c>
      <c r="L185" t="s">
        <v>1090</v>
      </c>
      <c r="M185" t="s">
        <v>1091</v>
      </c>
      <c r="N185" t="s">
        <v>1092</v>
      </c>
      <c r="O185" t="s">
        <v>1285</v>
      </c>
      <c r="P185" t="s">
        <v>1286</v>
      </c>
      <c r="Q185" t="s">
        <v>1114</v>
      </c>
      <c r="R185" t="s">
        <v>1115</v>
      </c>
      <c r="S185" t="s">
        <v>954</v>
      </c>
      <c r="T185">
        <v>0</v>
      </c>
      <c r="U185" t="s">
        <v>954</v>
      </c>
      <c r="V185">
        <v>0</v>
      </c>
      <c r="W185" t="s">
        <v>954</v>
      </c>
      <c r="X185">
        <v>0</v>
      </c>
      <c r="Y185" t="s">
        <v>954</v>
      </c>
      <c r="Z185">
        <v>0</v>
      </c>
      <c r="AA185" t="s">
        <v>971</v>
      </c>
      <c r="AB185" t="s">
        <v>1097</v>
      </c>
      <c r="AC185" t="s">
        <v>954</v>
      </c>
      <c r="AD185">
        <v>0</v>
      </c>
      <c r="AE185" t="s">
        <v>1195</v>
      </c>
      <c r="AF185" t="s">
        <v>1196</v>
      </c>
      <c r="AG185">
        <v>0</v>
      </c>
      <c r="AH185" t="s">
        <v>1100</v>
      </c>
      <c r="AI185" t="s">
        <v>1101</v>
      </c>
      <c r="AJ185">
        <v>0</v>
      </c>
      <c r="AK185">
        <v>0</v>
      </c>
      <c r="AL185">
        <v>0</v>
      </c>
      <c r="AM185">
        <v>0</v>
      </c>
      <c r="AN185">
        <v>0</v>
      </c>
      <c r="AO185" t="s">
        <v>954</v>
      </c>
      <c r="AP185" t="s">
        <v>1102</v>
      </c>
      <c r="AQ185" t="s">
        <v>1102</v>
      </c>
      <c r="AR185" t="s">
        <v>1287</v>
      </c>
      <c r="AS185" t="s">
        <v>1298</v>
      </c>
    </row>
    <row r="186" spans="1:45" s="363" customFormat="1" ht="17.25" customHeight="1">
      <c r="A186" s="341"/>
      <c r="B186" s="356" t="b">
        <v>0</v>
      </c>
      <c r="C186" s="356" t="s">
        <v>99</v>
      </c>
      <c r="D186" s="357" t="str">
        <f t="shared" si="6"/>
        <v>Pile Work_Piling Work</v>
      </c>
      <c r="E186" s="356" t="str">
        <f t="shared" si="7"/>
        <v>M</v>
      </c>
      <c r="F186" s="358" t="str">
        <f t="shared" si="8"/>
        <v>A02AA018-00019 Pile Work Piling Work Pretensioned High-strength Concrete Pile (Type-A) Jacking     Including Pile Connection and Joint Welding Work  700 ≤ DIA &lt;800</v>
      </c>
      <c r="G186" s="343" t="str" cm="1">
        <f t="array" ref="G186:H186">_xlfn.TEXTSPLIT(I186,"-")</f>
        <v>A02AA018</v>
      </c>
      <c r="H186" s="343" t="str">
        <v>00019</v>
      </c>
      <c r="I186" t="s">
        <v>1299</v>
      </c>
      <c r="J186" t="s">
        <v>946</v>
      </c>
      <c r="K186" t="s">
        <v>1089</v>
      </c>
      <c r="L186" t="s">
        <v>1090</v>
      </c>
      <c r="M186" t="s">
        <v>1091</v>
      </c>
      <c r="N186" t="s">
        <v>1092</v>
      </c>
      <c r="O186" t="s">
        <v>1285</v>
      </c>
      <c r="P186" t="s">
        <v>1286</v>
      </c>
      <c r="Q186" t="s">
        <v>1114</v>
      </c>
      <c r="R186" t="s">
        <v>1115</v>
      </c>
      <c r="S186" t="s">
        <v>954</v>
      </c>
      <c r="T186">
        <v>0</v>
      </c>
      <c r="U186" t="s">
        <v>954</v>
      </c>
      <c r="V186">
        <v>0</v>
      </c>
      <c r="W186" t="s">
        <v>954</v>
      </c>
      <c r="X186">
        <v>0</v>
      </c>
      <c r="Y186" t="s">
        <v>954</v>
      </c>
      <c r="Z186">
        <v>0</v>
      </c>
      <c r="AA186" t="s">
        <v>971</v>
      </c>
      <c r="AB186" t="s">
        <v>1097</v>
      </c>
      <c r="AC186" t="s">
        <v>954</v>
      </c>
      <c r="AD186">
        <v>0</v>
      </c>
      <c r="AE186" t="s">
        <v>1198</v>
      </c>
      <c r="AF186" t="s">
        <v>1199</v>
      </c>
      <c r="AG186">
        <v>0</v>
      </c>
      <c r="AH186" t="s">
        <v>1100</v>
      </c>
      <c r="AI186" t="s">
        <v>1101</v>
      </c>
      <c r="AJ186">
        <v>0</v>
      </c>
      <c r="AK186">
        <v>0</v>
      </c>
      <c r="AL186">
        <v>0</v>
      </c>
      <c r="AM186">
        <v>0</v>
      </c>
      <c r="AN186">
        <v>0</v>
      </c>
      <c r="AO186" t="s">
        <v>954</v>
      </c>
      <c r="AP186" t="s">
        <v>1102</v>
      </c>
      <c r="AQ186" t="s">
        <v>1102</v>
      </c>
      <c r="AR186" t="s">
        <v>1287</v>
      </c>
      <c r="AS186" t="s">
        <v>1299</v>
      </c>
    </row>
    <row r="187" spans="1:45" ht="17.25" customHeight="1">
      <c r="B187" s="356" t="b">
        <v>0</v>
      </c>
      <c r="C187" s="356" t="s">
        <v>99</v>
      </c>
      <c r="D187" s="357" t="str">
        <f t="shared" si="6"/>
        <v>Pile Work_Piling Work</v>
      </c>
      <c r="E187" s="356" t="str">
        <f t="shared" si="7"/>
        <v>M</v>
      </c>
      <c r="F187" s="358" t="str">
        <f t="shared" si="8"/>
        <v>A02AA018-00020 Pile Work Piling Work Pretensioned High-strength Concrete Pile (Type-A) Jacking     Including Pile Connection and Joint Welding Work  800 ≤ DIA &lt;900</v>
      </c>
      <c r="G187" s="343" t="str" cm="1">
        <f t="array" ref="G187:H187">_xlfn.TEXTSPLIT(I187,"-")</f>
        <v>A02AA018</v>
      </c>
      <c r="H187" s="343" t="str">
        <v>00020</v>
      </c>
      <c r="I187" t="s">
        <v>1300</v>
      </c>
      <c r="J187" t="s">
        <v>946</v>
      </c>
      <c r="K187" t="s">
        <v>1089</v>
      </c>
      <c r="L187" t="s">
        <v>1090</v>
      </c>
      <c r="M187" t="s">
        <v>1091</v>
      </c>
      <c r="N187" t="s">
        <v>1092</v>
      </c>
      <c r="O187" t="s">
        <v>1285</v>
      </c>
      <c r="P187" t="s">
        <v>1286</v>
      </c>
      <c r="Q187" t="s">
        <v>1114</v>
      </c>
      <c r="R187" t="s">
        <v>1115</v>
      </c>
      <c r="S187" t="s">
        <v>954</v>
      </c>
      <c r="T187">
        <v>0</v>
      </c>
      <c r="U187" t="s">
        <v>954</v>
      </c>
      <c r="V187">
        <v>0</v>
      </c>
      <c r="W187" t="s">
        <v>954</v>
      </c>
      <c r="X187">
        <v>0</v>
      </c>
      <c r="Y187" t="s">
        <v>954</v>
      </c>
      <c r="Z187">
        <v>0</v>
      </c>
      <c r="AA187" t="s">
        <v>971</v>
      </c>
      <c r="AB187" t="s">
        <v>1097</v>
      </c>
      <c r="AC187" t="s">
        <v>954</v>
      </c>
      <c r="AD187">
        <v>0</v>
      </c>
      <c r="AE187" t="s">
        <v>1201</v>
      </c>
      <c r="AF187" t="s">
        <v>1202</v>
      </c>
      <c r="AG187">
        <v>0</v>
      </c>
      <c r="AH187" t="s">
        <v>1100</v>
      </c>
      <c r="AI187" t="s">
        <v>1101</v>
      </c>
      <c r="AJ187">
        <v>0</v>
      </c>
      <c r="AK187">
        <v>0</v>
      </c>
      <c r="AL187">
        <v>0</v>
      </c>
      <c r="AM187">
        <v>0</v>
      </c>
      <c r="AN187">
        <v>0</v>
      </c>
      <c r="AO187" t="s">
        <v>954</v>
      </c>
      <c r="AP187" t="s">
        <v>1102</v>
      </c>
      <c r="AQ187" t="s">
        <v>1102</v>
      </c>
      <c r="AR187" t="s">
        <v>1287</v>
      </c>
      <c r="AS187" t="s">
        <v>1300</v>
      </c>
    </row>
    <row r="188" spans="1:45" ht="17.25" customHeight="1">
      <c r="B188" s="356" t="b">
        <v>0</v>
      </c>
      <c r="C188" s="356" t="s">
        <v>99</v>
      </c>
      <c r="D188" s="357" t="str">
        <f t="shared" si="6"/>
        <v>Pile Work_Piling Work</v>
      </c>
      <c r="E188" s="356" t="str">
        <f t="shared" si="7"/>
        <v>M</v>
      </c>
      <c r="F188" s="358" t="str">
        <f t="shared" si="8"/>
        <v>A02AA018-00021 Pile Work Piling Work Pretensioned High-strength Concrete Pile (Type-A) Jacking     Including Pile Connection and Joint Welding Work  900 ≤ DIA &lt;1000</v>
      </c>
      <c r="G188" s="343" t="str" cm="1">
        <f t="array" ref="G188:H188">_xlfn.TEXTSPLIT(I188,"-")</f>
        <v>A02AA018</v>
      </c>
      <c r="H188" s="343" t="str">
        <v>00021</v>
      </c>
      <c r="I188" t="s">
        <v>1301</v>
      </c>
      <c r="J188" t="s">
        <v>946</v>
      </c>
      <c r="K188" t="s">
        <v>1089</v>
      </c>
      <c r="L188" t="s">
        <v>1090</v>
      </c>
      <c r="M188" t="s">
        <v>1091</v>
      </c>
      <c r="N188" t="s">
        <v>1092</v>
      </c>
      <c r="O188" t="s">
        <v>1285</v>
      </c>
      <c r="P188" t="s">
        <v>1286</v>
      </c>
      <c r="Q188" t="s">
        <v>1114</v>
      </c>
      <c r="R188" t="s">
        <v>1115</v>
      </c>
      <c r="S188" t="s">
        <v>954</v>
      </c>
      <c r="T188">
        <v>0</v>
      </c>
      <c r="U188" t="s">
        <v>954</v>
      </c>
      <c r="V188">
        <v>0</v>
      </c>
      <c r="W188" t="s">
        <v>954</v>
      </c>
      <c r="X188">
        <v>0</v>
      </c>
      <c r="Y188" t="s">
        <v>954</v>
      </c>
      <c r="Z188">
        <v>0</v>
      </c>
      <c r="AA188" t="s">
        <v>971</v>
      </c>
      <c r="AB188" t="s">
        <v>1097</v>
      </c>
      <c r="AC188" t="s">
        <v>954</v>
      </c>
      <c r="AD188">
        <v>0</v>
      </c>
      <c r="AE188" t="s">
        <v>1204</v>
      </c>
      <c r="AF188" t="s">
        <v>1205</v>
      </c>
      <c r="AG188">
        <v>0</v>
      </c>
      <c r="AH188" t="s">
        <v>1100</v>
      </c>
      <c r="AI188" t="s">
        <v>1101</v>
      </c>
      <c r="AJ188">
        <v>0</v>
      </c>
      <c r="AK188">
        <v>0</v>
      </c>
      <c r="AL188">
        <v>0</v>
      </c>
      <c r="AM188">
        <v>0</v>
      </c>
      <c r="AN188">
        <v>0</v>
      </c>
      <c r="AO188" t="s">
        <v>954</v>
      </c>
      <c r="AP188" t="s">
        <v>1102</v>
      </c>
      <c r="AQ188" t="s">
        <v>1102</v>
      </c>
      <c r="AR188" t="s">
        <v>1287</v>
      </c>
      <c r="AS188" t="s">
        <v>1301</v>
      </c>
    </row>
    <row r="189" spans="1:45" ht="17.25" customHeight="1">
      <c r="B189" s="356" t="b">
        <v>0</v>
      </c>
      <c r="C189" s="356" t="s">
        <v>99</v>
      </c>
      <c r="D189" s="357" t="str">
        <f t="shared" si="6"/>
        <v>Pile Work_Piling Work</v>
      </c>
      <c r="E189" s="356" t="str">
        <f t="shared" si="7"/>
        <v>M</v>
      </c>
      <c r="F189" s="358" t="str">
        <f t="shared" si="8"/>
        <v>A02AA018-00022 Pile Work Piling Work Pretensioned High-strength Concrete Pile (Type-A) Jacking     Including Pile Connection and Joint Welding Work  1000 ≤ DIA &lt;1200</v>
      </c>
      <c r="G189" s="343" t="str" cm="1">
        <f t="array" ref="G189:H189">_xlfn.TEXTSPLIT(I189,"-")</f>
        <v>A02AA018</v>
      </c>
      <c r="H189" s="343" t="str">
        <v>00022</v>
      </c>
      <c r="I189" t="s">
        <v>1302</v>
      </c>
      <c r="J189" t="s">
        <v>946</v>
      </c>
      <c r="K189" t="s">
        <v>1089</v>
      </c>
      <c r="L189" t="s">
        <v>1090</v>
      </c>
      <c r="M189" t="s">
        <v>1091</v>
      </c>
      <c r="N189" t="s">
        <v>1092</v>
      </c>
      <c r="O189" t="s">
        <v>1285</v>
      </c>
      <c r="P189" t="s">
        <v>1286</v>
      </c>
      <c r="Q189" t="s">
        <v>1114</v>
      </c>
      <c r="R189" t="s">
        <v>1115</v>
      </c>
      <c r="S189" t="s">
        <v>954</v>
      </c>
      <c r="T189">
        <v>0</v>
      </c>
      <c r="U189" t="s">
        <v>954</v>
      </c>
      <c r="V189">
        <v>0</v>
      </c>
      <c r="W189" t="s">
        <v>954</v>
      </c>
      <c r="X189">
        <v>0</v>
      </c>
      <c r="Y189" t="s">
        <v>954</v>
      </c>
      <c r="Z189">
        <v>0</v>
      </c>
      <c r="AA189" t="s">
        <v>971</v>
      </c>
      <c r="AB189" t="s">
        <v>1097</v>
      </c>
      <c r="AC189" t="s">
        <v>954</v>
      </c>
      <c r="AD189">
        <v>0</v>
      </c>
      <c r="AE189" t="s">
        <v>1207</v>
      </c>
      <c r="AF189" t="s">
        <v>1208</v>
      </c>
      <c r="AG189">
        <v>0</v>
      </c>
      <c r="AH189" t="s">
        <v>1100</v>
      </c>
      <c r="AI189" t="s">
        <v>1101</v>
      </c>
      <c r="AJ189">
        <v>0</v>
      </c>
      <c r="AK189">
        <v>0</v>
      </c>
      <c r="AL189">
        <v>0</v>
      </c>
      <c r="AM189">
        <v>0</v>
      </c>
      <c r="AN189">
        <v>0</v>
      </c>
      <c r="AO189" t="s">
        <v>954</v>
      </c>
      <c r="AP189" t="s">
        <v>1102</v>
      </c>
      <c r="AQ189" t="s">
        <v>1102</v>
      </c>
      <c r="AR189" t="s">
        <v>1287</v>
      </c>
      <c r="AS189" t="s">
        <v>1302</v>
      </c>
    </row>
    <row r="190" spans="1:45" ht="17.25" customHeight="1">
      <c r="B190" s="356" t="b">
        <v>0</v>
      </c>
      <c r="C190" s="356" t="s">
        <v>99</v>
      </c>
      <c r="D190" s="357" t="str">
        <f t="shared" si="6"/>
        <v>Pile Work_Piling Work</v>
      </c>
      <c r="E190" s="356" t="str">
        <f t="shared" si="7"/>
        <v>M</v>
      </c>
      <c r="F190" s="358" t="str">
        <f t="shared" si="8"/>
        <v>A02AA018-00023 Pile Work Piling Work Pretensioned High-strength Concrete Pile (Type-A) Augering without Casing     Including Pile Connection and Joint Welding Work  DIA&lt;400</v>
      </c>
      <c r="G190" s="343" t="str" cm="1">
        <f t="array" ref="G190:H190">_xlfn.TEXTSPLIT(I190,"-")</f>
        <v>A02AA018</v>
      </c>
      <c r="H190" s="343" t="str">
        <v>00023</v>
      </c>
      <c r="I190" t="s">
        <v>1303</v>
      </c>
      <c r="J190" t="s">
        <v>946</v>
      </c>
      <c r="K190" t="s">
        <v>1089</v>
      </c>
      <c r="L190" t="s">
        <v>1090</v>
      </c>
      <c r="M190" t="s">
        <v>1091</v>
      </c>
      <c r="N190" t="s">
        <v>1092</v>
      </c>
      <c r="O190" t="s">
        <v>1285</v>
      </c>
      <c r="P190" t="s">
        <v>1286</v>
      </c>
      <c r="Q190" t="s">
        <v>1120</v>
      </c>
      <c r="R190" t="s">
        <v>1121</v>
      </c>
      <c r="S190" t="s">
        <v>954</v>
      </c>
      <c r="T190">
        <v>0</v>
      </c>
      <c r="U190" t="s">
        <v>954</v>
      </c>
      <c r="V190">
        <v>0</v>
      </c>
      <c r="W190" t="s">
        <v>954</v>
      </c>
      <c r="X190">
        <v>0</v>
      </c>
      <c r="Y190" t="s">
        <v>954</v>
      </c>
      <c r="Z190">
        <v>0</v>
      </c>
      <c r="AA190" t="s">
        <v>971</v>
      </c>
      <c r="AB190" t="s">
        <v>1097</v>
      </c>
      <c r="AC190" t="s">
        <v>954</v>
      </c>
      <c r="AD190">
        <v>0</v>
      </c>
      <c r="AE190" t="s">
        <v>1185</v>
      </c>
      <c r="AF190" t="s">
        <v>1186</v>
      </c>
      <c r="AG190">
        <v>0</v>
      </c>
      <c r="AH190" t="s">
        <v>1100</v>
      </c>
      <c r="AI190" t="s">
        <v>1101</v>
      </c>
      <c r="AJ190">
        <v>0</v>
      </c>
      <c r="AK190">
        <v>0</v>
      </c>
      <c r="AL190">
        <v>0</v>
      </c>
      <c r="AM190">
        <v>0</v>
      </c>
      <c r="AN190">
        <v>0</v>
      </c>
      <c r="AO190" t="s">
        <v>954</v>
      </c>
      <c r="AP190" t="s">
        <v>1102</v>
      </c>
      <c r="AQ190" t="s">
        <v>1102</v>
      </c>
      <c r="AR190" t="s">
        <v>1287</v>
      </c>
      <c r="AS190" t="s">
        <v>1303</v>
      </c>
    </row>
    <row r="191" spans="1:45" ht="17.25" customHeight="1">
      <c r="B191" s="356" t="b">
        <v>0</v>
      </c>
      <c r="C191" s="356" t="s">
        <v>99</v>
      </c>
      <c r="D191" s="357" t="str">
        <f t="shared" si="6"/>
        <v>Pile Work_Piling Work</v>
      </c>
      <c r="E191" s="356" t="str">
        <f t="shared" si="7"/>
        <v>M</v>
      </c>
      <c r="F191" s="358" t="str">
        <f t="shared" si="8"/>
        <v>A02AA018-00024 Pile Work Piling Work Pretensioned High-strength Concrete Pile (Type-A) Augering without Casing     Including Pile Connection and Joint Welding Work  400 ≤ DIA &lt;500</v>
      </c>
      <c r="G191" s="343" t="str" cm="1">
        <f t="array" ref="G191:H191">_xlfn.TEXTSPLIT(I191,"-")</f>
        <v>A02AA018</v>
      </c>
      <c r="H191" s="343" t="str">
        <v>00024</v>
      </c>
      <c r="I191" t="s">
        <v>1304</v>
      </c>
      <c r="J191" t="s">
        <v>946</v>
      </c>
      <c r="K191" t="s">
        <v>1089</v>
      </c>
      <c r="L191" t="s">
        <v>1090</v>
      </c>
      <c r="M191" t="s">
        <v>1091</v>
      </c>
      <c r="N191" t="s">
        <v>1092</v>
      </c>
      <c r="O191" t="s">
        <v>1285</v>
      </c>
      <c r="P191" t="s">
        <v>1286</v>
      </c>
      <c r="Q191" t="s">
        <v>1120</v>
      </c>
      <c r="R191" t="s">
        <v>1121</v>
      </c>
      <c r="S191" t="s">
        <v>954</v>
      </c>
      <c r="T191">
        <v>0</v>
      </c>
      <c r="U191" t="s">
        <v>954</v>
      </c>
      <c r="V191">
        <v>0</v>
      </c>
      <c r="W191" t="s">
        <v>954</v>
      </c>
      <c r="X191">
        <v>0</v>
      </c>
      <c r="Y191" t="s">
        <v>954</v>
      </c>
      <c r="Z191">
        <v>0</v>
      </c>
      <c r="AA191" t="s">
        <v>971</v>
      </c>
      <c r="AB191" t="s">
        <v>1097</v>
      </c>
      <c r="AC191" t="s">
        <v>954</v>
      </c>
      <c r="AD191">
        <v>0</v>
      </c>
      <c r="AE191" t="s">
        <v>1189</v>
      </c>
      <c r="AF191" t="s">
        <v>1190</v>
      </c>
      <c r="AG191">
        <v>0</v>
      </c>
      <c r="AH191" t="s">
        <v>1100</v>
      </c>
      <c r="AI191" t="s">
        <v>1101</v>
      </c>
      <c r="AJ191">
        <v>0</v>
      </c>
      <c r="AK191">
        <v>0</v>
      </c>
      <c r="AL191">
        <v>0</v>
      </c>
      <c r="AM191">
        <v>0</v>
      </c>
      <c r="AN191">
        <v>0</v>
      </c>
      <c r="AO191" t="s">
        <v>954</v>
      </c>
      <c r="AP191" t="s">
        <v>1102</v>
      </c>
      <c r="AQ191" t="s">
        <v>1102</v>
      </c>
      <c r="AR191" t="s">
        <v>1287</v>
      </c>
      <c r="AS191" t="s">
        <v>1304</v>
      </c>
    </row>
    <row r="192" spans="1:45" s="364" customFormat="1" ht="17.25" customHeight="1">
      <c r="A192" s="341"/>
      <c r="B192" s="356" t="b">
        <v>0</v>
      </c>
      <c r="C192" s="356" t="s">
        <v>99</v>
      </c>
      <c r="D192" s="357" t="str">
        <f t="shared" si="6"/>
        <v>Pile Work_Piling Work</v>
      </c>
      <c r="E192" s="356" t="str">
        <f t="shared" si="7"/>
        <v>M</v>
      </c>
      <c r="F192" s="358" t="str">
        <f t="shared" si="8"/>
        <v>A02AA018-00025 Pile Work Piling Work Pretensioned High-strength Concrete Pile (Type-A) Augering without Casing     Including Pile Connection and Joint Welding Work  500 ≤ DIA &lt;600</v>
      </c>
      <c r="G192" s="343" t="str" cm="1">
        <f t="array" ref="G192:H192">_xlfn.TEXTSPLIT(I192,"-")</f>
        <v>A02AA018</v>
      </c>
      <c r="H192" s="343" t="str">
        <v>00025</v>
      </c>
      <c r="I192" t="s">
        <v>1305</v>
      </c>
      <c r="J192" t="s">
        <v>946</v>
      </c>
      <c r="K192" t="s">
        <v>1089</v>
      </c>
      <c r="L192" t="s">
        <v>1090</v>
      </c>
      <c r="M192" t="s">
        <v>1091</v>
      </c>
      <c r="N192" t="s">
        <v>1092</v>
      </c>
      <c r="O192" t="s">
        <v>1285</v>
      </c>
      <c r="P192" t="s">
        <v>1286</v>
      </c>
      <c r="Q192" t="s">
        <v>1120</v>
      </c>
      <c r="R192" t="s">
        <v>1121</v>
      </c>
      <c r="S192" t="s">
        <v>954</v>
      </c>
      <c r="T192">
        <v>0</v>
      </c>
      <c r="U192" t="s">
        <v>954</v>
      </c>
      <c r="V192">
        <v>0</v>
      </c>
      <c r="W192" t="s">
        <v>954</v>
      </c>
      <c r="X192">
        <v>0</v>
      </c>
      <c r="Y192" t="s">
        <v>954</v>
      </c>
      <c r="Z192">
        <v>0</v>
      </c>
      <c r="AA192" t="s">
        <v>971</v>
      </c>
      <c r="AB192" t="s">
        <v>1097</v>
      </c>
      <c r="AC192" t="s">
        <v>954</v>
      </c>
      <c r="AD192">
        <v>0</v>
      </c>
      <c r="AE192" t="s">
        <v>1192</v>
      </c>
      <c r="AF192" t="s">
        <v>1193</v>
      </c>
      <c r="AG192">
        <v>0</v>
      </c>
      <c r="AH192" t="s">
        <v>1100</v>
      </c>
      <c r="AI192" t="s">
        <v>1101</v>
      </c>
      <c r="AJ192">
        <v>0</v>
      </c>
      <c r="AK192">
        <v>0</v>
      </c>
      <c r="AL192">
        <v>0</v>
      </c>
      <c r="AM192">
        <v>0</v>
      </c>
      <c r="AN192">
        <v>0</v>
      </c>
      <c r="AO192" t="s">
        <v>954</v>
      </c>
      <c r="AP192" t="s">
        <v>1102</v>
      </c>
      <c r="AQ192" t="s">
        <v>1102</v>
      </c>
      <c r="AR192" t="s">
        <v>1287</v>
      </c>
      <c r="AS192" t="s">
        <v>1305</v>
      </c>
    </row>
    <row r="193" spans="1:45" s="364" customFormat="1" ht="17.25" customHeight="1">
      <c r="A193" s="341"/>
      <c r="B193" s="356" t="b">
        <v>0</v>
      </c>
      <c r="C193" s="356" t="s">
        <v>99</v>
      </c>
      <c r="D193" s="357" t="str">
        <f t="shared" si="6"/>
        <v>Pile Work_Piling Work</v>
      </c>
      <c r="E193" s="356" t="str">
        <f t="shared" si="7"/>
        <v>M</v>
      </c>
      <c r="F193" s="358" t="str">
        <f t="shared" si="8"/>
        <v>A02AA018-00026 Pile Work Piling Work Pretensioned High-strength Concrete Pile (Type-A) Augering without Casing     Including Pile Connection and Joint Welding Work  600 ≤ DIA &lt;700</v>
      </c>
      <c r="G193" s="343" t="str" cm="1">
        <f t="array" ref="G193:H193">_xlfn.TEXTSPLIT(I193,"-")</f>
        <v>A02AA018</v>
      </c>
      <c r="H193" s="343" t="str">
        <v>00026</v>
      </c>
      <c r="I193" t="s">
        <v>1306</v>
      </c>
      <c r="J193" t="s">
        <v>946</v>
      </c>
      <c r="K193" t="s">
        <v>1089</v>
      </c>
      <c r="L193" t="s">
        <v>1090</v>
      </c>
      <c r="M193" t="s">
        <v>1091</v>
      </c>
      <c r="N193" t="s">
        <v>1092</v>
      </c>
      <c r="O193" t="s">
        <v>1285</v>
      </c>
      <c r="P193" t="s">
        <v>1286</v>
      </c>
      <c r="Q193" t="s">
        <v>1120</v>
      </c>
      <c r="R193" t="s">
        <v>1121</v>
      </c>
      <c r="S193" t="s">
        <v>954</v>
      </c>
      <c r="T193">
        <v>0</v>
      </c>
      <c r="U193" t="s">
        <v>954</v>
      </c>
      <c r="V193">
        <v>0</v>
      </c>
      <c r="W193" t="s">
        <v>954</v>
      </c>
      <c r="X193">
        <v>0</v>
      </c>
      <c r="Y193" t="s">
        <v>954</v>
      </c>
      <c r="Z193">
        <v>0</v>
      </c>
      <c r="AA193" t="s">
        <v>971</v>
      </c>
      <c r="AB193" t="s">
        <v>1097</v>
      </c>
      <c r="AC193" t="s">
        <v>954</v>
      </c>
      <c r="AD193">
        <v>0</v>
      </c>
      <c r="AE193" t="s">
        <v>1195</v>
      </c>
      <c r="AF193" t="s">
        <v>1196</v>
      </c>
      <c r="AG193">
        <v>0</v>
      </c>
      <c r="AH193" t="s">
        <v>1100</v>
      </c>
      <c r="AI193" t="s">
        <v>1101</v>
      </c>
      <c r="AJ193">
        <v>0</v>
      </c>
      <c r="AK193">
        <v>0</v>
      </c>
      <c r="AL193">
        <v>0</v>
      </c>
      <c r="AM193">
        <v>0</v>
      </c>
      <c r="AN193">
        <v>0</v>
      </c>
      <c r="AO193" t="s">
        <v>954</v>
      </c>
      <c r="AP193" t="s">
        <v>1102</v>
      </c>
      <c r="AQ193" t="s">
        <v>1102</v>
      </c>
      <c r="AR193" t="s">
        <v>1287</v>
      </c>
      <c r="AS193" t="s">
        <v>1306</v>
      </c>
    </row>
    <row r="194" spans="1:45" s="364" customFormat="1" ht="17.25" customHeight="1">
      <c r="A194" s="341"/>
      <c r="B194" s="356" t="b">
        <v>0</v>
      </c>
      <c r="C194" s="356" t="s">
        <v>99</v>
      </c>
      <c r="D194" s="357" t="str">
        <f t="shared" si="6"/>
        <v>Pile Work_Piling Work</v>
      </c>
      <c r="E194" s="356" t="str">
        <f t="shared" si="7"/>
        <v>M</v>
      </c>
      <c r="F194" s="358" t="str">
        <f t="shared" si="8"/>
        <v>A02AA018-00027 Pile Work Piling Work Pretensioned High-strength Concrete Pile (Type-A) Augering without Casing     Including Pile Connection and Joint Welding Work  700 ≤ DIA &lt;800</v>
      </c>
      <c r="G194" s="343" t="str" cm="1">
        <f t="array" ref="G194:H194">_xlfn.TEXTSPLIT(I194,"-")</f>
        <v>A02AA018</v>
      </c>
      <c r="H194" s="343" t="str">
        <v>00027</v>
      </c>
      <c r="I194" t="s">
        <v>1307</v>
      </c>
      <c r="J194" t="s">
        <v>946</v>
      </c>
      <c r="K194" t="s">
        <v>1089</v>
      </c>
      <c r="L194" t="s">
        <v>1090</v>
      </c>
      <c r="M194" t="s">
        <v>1091</v>
      </c>
      <c r="N194" t="s">
        <v>1092</v>
      </c>
      <c r="O194" t="s">
        <v>1285</v>
      </c>
      <c r="P194" t="s">
        <v>1286</v>
      </c>
      <c r="Q194" t="s">
        <v>1120</v>
      </c>
      <c r="R194" t="s">
        <v>1121</v>
      </c>
      <c r="S194" t="s">
        <v>954</v>
      </c>
      <c r="T194">
        <v>0</v>
      </c>
      <c r="U194" t="s">
        <v>954</v>
      </c>
      <c r="V194">
        <v>0</v>
      </c>
      <c r="W194" t="s">
        <v>954</v>
      </c>
      <c r="X194">
        <v>0</v>
      </c>
      <c r="Y194" t="s">
        <v>954</v>
      </c>
      <c r="Z194">
        <v>0</v>
      </c>
      <c r="AA194" t="s">
        <v>971</v>
      </c>
      <c r="AB194" t="s">
        <v>1097</v>
      </c>
      <c r="AC194" t="s">
        <v>954</v>
      </c>
      <c r="AD194">
        <v>0</v>
      </c>
      <c r="AE194" t="s">
        <v>1198</v>
      </c>
      <c r="AF194" t="s">
        <v>1199</v>
      </c>
      <c r="AG194">
        <v>0</v>
      </c>
      <c r="AH194" t="s">
        <v>1100</v>
      </c>
      <c r="AI194" t="s">
        <v>1101</v>
      </c>
      <c r="AJ194">
        <v>0</v>
      </c>
      <c r="AK194">
        <v>0</v>
      </c>
      <c r="AL194">
        <v>0</v>
      </c>
      <c r="AM194">
        <v>0</v>
      </c>
      <c r="AN194">
        <v>0</v>
      </c>
      <c r="AO194" t="s">
        <v>954</v>
      </c>
      <c r="AP194" t="s">
        <v>1102</v>
      </c>
      <c r="AQ194" t="s">
        <v>1102</v>
      </c>
      <c r="AR194" t="s">
        <v>1287</v>
      </c>
      <c r="AS194" t="s">
        <v>1307</v>
      </c>
    </row>
    <row r="195" spans="1:45" s="364" customFormat="1" ht="17.25" customHeight="1">
      <c r="A195" s="341"/>
      <c r="B195" s="356" t="b">
        <v>0</v>
      </c>
      <c r="C195" s="356" t="s">
        <v>99</v>
      </c>
      <c r="D195" s="357" t="str">
        <f t="shared" si="6"/>
        <v>Pile Work_Piling Work</v>
      </c>
      <c r="E195" s="356" t="str">
        <f t="shared" si="7"/>
        <v>M</v>
      </c>
      <c r="F195" s="358" t="str">
        <f t="shared" si="8"/>
        <v>A02AA018-00028 Pile Work Piling Work Pretensioned High-strength Concrete Pile (Type-A) Augering without Casing     Including Pile Connection and Joint Welding Work  800 ≤ DIA &lt;900</v>
      </c>
      <c r="G195" s="343" t="str" cm="1">
        <f t="array" ref="G195:H195">_xlfn.TEXTSPLIT(I195,"-")</f>
        <v>A02AA018</v>
      </c>
      <c r="H195" s="343" t="str">
        <v>00028</v>
      </c>
      <c r="I195" t="s">
        <v>1308</v>
      </c>
      <c r="J195" t="s">
        <v>946</v>
      </c>
      <c r="K195" t="s">
        <v>1089</v>
      </c>
      <c r="L195" t="s">
        <v>1090</v>
      </c>
      <c r="M195" t="s">
        <v>1091</v>
      </c>
      <c r="N195" t="s">
        <v>1092</v>
      </c>
      <c r="O195" t="s">
        <v>1285</v>
      </c>
      <c r="P195" t="s">
        <v>1286</v>
      </c>
      <c r="Q195" t="s">
        <v>1120</v>
      </c>
      <c r="R195" t="s">
        <v>1121</v>
      </c>
      <c r="S195" t="s">
        <v>954</v>
      </c>
      <c r="T195">
        <v>0</v>
      </c>
      <c r="U195" t="s">
        <v>954</v>
      </c>
      <c r="V195">
        <v>0</v>
      </c>
      <c r="W195" t="s">
        <v>954</v>
      </c>
      <c r="X195">
        <v>0</v>
      </c>
      <c r="Y195" t="s">
        <v>954</v>
      </c>
      <c r="Z195">
        <v>0</v>
      </c>
      <c r="AA195" t="s">
        <v>971</v>
      </c>
      <c r="AB195" t="s">
        <v>1097</v>
      </c>
      <c r="AC195" t="s">
        <v>954</v>
      </c>
      <c r="AD195">
        <v>0</v>
      </c>
      <c r="AE195" t="s">
        <v>1201</v>
      </c>
      <c r="AF195" t="s">
        <v>1202</v>
      </c>
      <c r="AG195">
        <v>0</v>
      </c>
      <c r="AH195" t="s">
        <v>1100</v>
      </c>
      <c r="AI195" t="s">
        <v>1101</v>
      </c>
      <c r="AJ195">
        <v>0</v>
      </c>
      <c r="AK195">
        <v>0</v>
      </c>
      <c r="AL195">
        <v>0</v>
      </c>
      <c r="AM195">
        <v>0</v>
      </c>
      <c r="AN195">
        <v>0</v>
      </c>
      <c r="AO195" t="s">
        <v>954</v>
      </c>
      <c r="AP195" t="s">
        <v>1102</v>
      </c>
      <c r="AQ195" t="s">
        <v>1102</v>
      </c>
      <c r="AR195" t="s">
        <v>1287</v>
      </c>
      <c r="AS195" t="s">
        <v>1308</v>
      </c>
    </row>
    <row r="196" spans="1:45" ht="17.25" customHeight="1">
      <c r="B196" s="356" t="b">
        <v>0</v>
      </c>
      <c r="C196" s="356" t="s">
        <v>99</v>
      </c>
      <c r="D196" s="357" t="str">
        <f t="shared" si="6"/>
        <v>Pile Work_Piling Work</v>
      </c>
      <c r="E196" s="356" t="str">
        <f t="shared" si="7"/>
        <v>M</v>
      </c>
      <c r="F196" s="358" t="str">
        <f t="shared" si="8"/>
        <v>A02AA018-00029 Pile Work Piling Work Pretensioned High-strength Concrete Pile (Type-A) Augering without Casing     Including Pile Connection and Joint Welding Work  900 ≤ DIA &lt;1000</v>
      </c>
      <c r="G196" s="343" t="str" cm="1">
        <f t="array" ref="G196:H196">_xlfn.TEXTSPLIT(I196,"-")</f>
        <v>A02AA018</v>
      </c>
      <c r="H196" s="343" t="str">
        <v>00029</v>
      </c>
      <c r="I196" t="s">
        <v>1309</v>
      </c>
      <c r="J196" t="s">
        <v>946</v>
      </c>
      <c r="K196" t="s">
        <v>1089</v>
      </c>
      <c r="L196" t="s">
        <v>1090</v>
      </c>
      <c r="M196" t="s">
        <v>1091</v>
      </c>
      <c r="N196" t="s">
        <v>1092</v>
      </c>
      <c r="O196" t="s">
        <v>1285</v>
      </c>
      <c r="P196" t="s">
        <v>1286</v>
      </c>
      <c r="Q196" t="s">
        <v>1120</v>
      </c>
      <c r="R196" t="s">
        <v>1121</v>
      </c>
      <c r="S196" t="s">
        <v>954</v>
      </c>
      <c r="T196">
        <v>0</v>
      </c>
      <c r="U196" t="s">
        <v>954</v>
      </c>
      <c r="V196">
        <v>0</v>
      </c>
      <c r="W196" t="s">
        <v>954</v>
      </c>
      <c r="X196">
        <v>0</v>
      </c>
      <c r="Y196" t="s">
        <v>954</v>
      </c>
      <c r="Z196">
        <v>0</v>
      </c>
      <c r="AA196" t="s">
        <v>971</v>
      </c>
      <c r="AB196" t="s">
        <v>1097</v>
      </c>
      <c r="AC196" t="s">
        <v>954</v>
      </c>
      <c r="AD196">
        <v>0</v>
      </c>
      <c r="AE196" t="s">
        <v>1204</v>
      </c>
      <c r="AF196" t="s">
        <v>1205</v>
      </c>
      <c r="AG196">
        <v>0</v>
      </c>
      <c r="AH196" t="s">
        <v>1100</v>
      </c>
      <c r="AI196" t="s">
        <v>1101</v>
      </c>
      <c r="AJ196">
        <v>0</v>
      </c>
      <c r="AK196">
        <v>0</v>
      </c>
      <c r="AL196">
        <v>0</v>
      </c>
      <c r="AM196">
        <v>0</v>
      </c>
      <c r="AN196">
        <v>0</v>
      </c>
      <c r="AO196" t="s">
        <v>954</v>
      </c>
      <c r="AP196" t="s">
        <v>1102</v>
      </c>
      <c r="AQ196" t="s">
        <v>1102</v>
      </c>
      <c r="AR196" t="s">
        <v>1287</v>
      </c>
      <c r="AS196" t="s">
        <v>1309</v>
      </c>
    </row>
    <row r="197" spans="1:45" ht="17.25" customHeight="1">
      <c r="B197" s="356" t="b">
        <v>0</v>
      </c>
      <c r="C197" s="356" t="s">
        <v>99</v>
      </c>
      <c r="D197" s="357" t="str">
        <f t="shared" si="6"/>
        <v>Pile Work_Piling Work</v>
      </c>
      <c r="E197" s="356" t="str">
        <f t="shared" si="7"/>
        <v>M</v>
      </c>
      <c r="F197" s="358" t="str">
        <f t="shared" si="8"/>
        <v>A02AA018-00030 Pile Work Piling Work Pretensioned High-strength Concrete Pile (Type-A) Augering without Casing     Including Pile Connection and Joint Welding Work  1000 ≤ DIA &lt;1200</v>
      </c>
      <c r="G197" s="343" t="str" cm="1">
        <f t="array" ref="G197:H197">_xlfn.TEXTSPLIT(I197,"-")</f>
        <v>A02AA018</v>
      </c>
      <c r="H197" s="343" t="str">
        <v>00030</v>
      </c>
      <c r="I197" t="s">
        <v>1310</v>
      </c>
      <c r="J197" t="s">
        <v>946</v>
      </c>
      <c r="K197" t="s">
        <v>1089</v>
      </c>
      <c r="L197" t="s">
        <v>1090</v>
      </c>
      <c r="M197" t="s">
        <v>1091</v>
      </c>
      <c r="N197" t="s">
        <v>1092</v>
      </c>
      <c r="O197" t="s">
        <v>1285</v>
      </c>
      <c r="P197" t="s">
        <v>1286</v>
      </c>
      <c r="Q197" t="s">
        <v>1120</v>
      </c>
      <c r="R197" t="s">
        <v>1121</v>
      </c>
      <c r="S197" t="s">
        <v>954</v>
      </c>
      <c r="T197">
        <v>0</v>
      </c>
      <c r="U197" t="s">
        <v>954</v>
      </c>
      <c r="V197">
        <v>0</v>
      </c>
      <c r="W197" t="s">
        <v>954</v>
      </c>
      <c r="X197">
        <v>0</v>
      </c>
      <c r="Y197" t="s">
        <v>954</v>
      </c>
      <c r="Z197">
        <v>0</v>
      </c>
      <c r="AA197" t="s">
        <v>971</v>
      </c>
      <c r="AB197" t="s">
        <v>1097</v>
      </c>
      <c r="AC197" t="s">
        <v>954</v>
      </c>
      <c r="AD197">
        <v>0</v>
      </c>
      <c r="AE197" t="s">
        <v>1207</v>
      </c>
      <c r="AF197" t="s">
        <v>1208</v>
      </c>
      <c r="AG197">
        <v>0</v>
      </c>
      <c r="AH197" t="s">
        <v>1100</v>
      </c>
      <c r="AI197" t="s">
        <v>1101</v>
      </c>
      <c r="AJ197">
        <v>0</v>
      </c>
      <c r="AK197">
        <v>0</v>
      </c>
      <c r="AL197">
        <v>0</v>
      </c>
      <c r="AM197">
        <v>0</v>
      </c>
      <c r="AN197">
        <v>0</v>
      </c>
      <c r="AO197" t="s">
        <v>954</v>
      </c>
      <c r="AP197" t="s">
        <v>1102</v>
      </c>
      <c r="AQ197" t="s">
        <v>1102</v>
      </c>
      <c r="AR197" t="s">
        <v>1287</v>
      </c>
      <c r="AS197" t="s">
        <v>1310</v>
      </c>
    </row>
    <row r="198" spans="1:45" ht="17.25" customHeight="1">
      <c r="B198" s="356" t="b">
        <v>0</v>
      </c>
      <c r="C198" s="356" t="s">
        <v>99</v>
      </c>
      <c r="D198" s="357" t="str">
        <f t="shared" si="6"/>
        <v>Pile Work_Piling Work</v>
      </c>
      <c r="E198" s="356" t="str">
        <f t="shared" si="7"/>
        <v>M</v>
      </c>
      <c r="F198" s="358" t="str">
        <f t="shared" si="8"/>
        <v>A02AA018-00031 Pile Work Piling Work Pretensioned High-strength Concrete Pile (Type-A) Augering with Casing     Including Pile Connection and Joint Welding Work  DIA&lt;400</v>
      </c>
      <c r="G198" s="343" t="str" cm="1">
        <f t="array" ref="G198:H198">_xlfn.TEXTSPLIT(I198,"-")</f>
        <v>A02AA018</v>
      </c>
      <c r="H198" s="343" t="str">
        <v>00031</v>
      </c>
      <c r="I198" t="s">
        <v>1311</v>
      </c>
      <c r="J198" t="s">
        <v>946</v>
      </c>
      <c r="K198" t="s">
        <v>1089</v>
      </c>
      <c r="L198" t="s">
        <v>1090</v>
      </c>
      <c r="M198" t="s">
        <v>1091</v>
      </c>
      <c r="N198" t="s">
        <v>1092</v>
      </c>
      <c r="O198" t="s">
        <v>1285</v>
      </c>
      <c r="P198" t="s">
        <v>1286</v>
      </c>
      <c r="Q198" t="s">
        <v>1126</v>
      </c>
      <c r="R198" t="s">
        <v>1127</v>
      </c>
      <c r="S198" t="s">
        <v>954</v>
      </c>
      <c r="T198">
        <v>0</v>
      </c>
      <c r="U198" t="s">
        <v>954</v>
      </c>
      <c r="V198">
        <v>0</v>
      </c>
      <c r="W198" t="s">
        <v>954</v>
      </c>
      <c r="X198">
        <v>0</v>
      </c>
      <c r="Y198" t="s">
        <v>954</v>
      </c>
      <c r="Z198">
        <v>0</v>
      </c>
      <c r="AA198" t="s">
        <v>971</v>
      </c>
      <c r="AB198" t="s">
        <v>1097</v>
      </c>
      <c r="AC198" t="s">
        <v>954</v>
      </c>
      <c r="AD198">
        <v>0</v>
      </c>
      <c r="AE198" t="s">
        <v>1185</v>
      </c>
      <c r="AF198" t="s">
        <v>1186</v>
      </c>
      <c r="AG198">
        <v>0</v>
      </c>
      <c r="AH198" t="s">
        <v>1100</v>
      </c>
      <c r="AI198" t="s">
        <v>1101</v>
      </c>
      <c r="AJ198">
        <v>0</v>
      </c>
      <c r="AK198">
        <v>0</v>
      </c>
      <c r="AL198">
        <v>0</v>
      </c>
      <c r="AM198">
        <v>0</v>
      </c>
      <c r="AN198">
        <v>0</v>
      </c>
      <c r="AO198" t="s">
        <v>954</v>
      </c>
      <c r="AP198" t="s">
        <v>1102</v>
      </c>
      <c r="AQ198" t="s">
        <v>1102</v>
      </c>
      <c r="AR198" t="s">
        <v>1287</v>
      </c>
      <c r="AS198" t="s">
        <v>1311</v>
      </c>
    </row>
    <row r="199" spans="1:45" ht="17.25" customHeight="1">
      <c r="B199" s="356" t="b">
        <v>0</v>
      </c>
      <c r="C199" s="356" t="s">
        <v>99</v>
      </c>
      <c r="D199" s="357" t="str">
        <f t="shared" si="6"/>
        <v>Pile Work_Piling Work</v>
      </c>
      <c r="E199" s="356" t="str">
        <f t="shared" si="7"/>
        <v>M</v>
      </c>
      <c r="F199" s="358" t="str">
        <f t="shared" si="8"/>
        <v>A02AA018-00032 Pile Work Piling Work Pretensioned High-strength Concrete Pile (Type-A) Augering with Casing     Including Pile Connection and Joint Welding Work  400 ≤ DIA &lt;500</v>
      </c>
      <c r="G199" s="343" t="str" cm="1">
        <f t="array" ref="G199:H199">_xlfn.TEXTSPLIT(I199,"-")</f>
        <v>A02AA018</v>
      </c>
      <c r="H199" s="343" t="str">
        <v>00032</v>
      </c>
      <c r="I199" t="s">
        <v>1312</v>
      </c>
      <c r="J199" t="s">
        <v>946</v>
      </c>
      <c r="K199" t="s">
        <v>1089</v>
      </c>
      <c r="L199" t="s">
        <v>1090</v>
      </c>
      <c r="M199" t="s">
        <v>1091</v>
      </c>
      <c r="N199" t="s">
        <v>1092</v>
      </c>
      <c r="O199" t="s">
        <v>1285</v>
      </c>
      <c r="P199" t="s">
        <v>1286</v>
      </c>
      <c r="Q199" t="s">
        <v>1126</v>
      </c>
      <c r="R199" t="s">
        <v>1127</v>
      </c>
      <c r="S199" t="s">
        <v>954</v>
      </c>
      <c r="T199">
        <v>0</v>
      </c>
      <c r="U199" t="s">
        <v>954</v>
      </c>
      <c r="V199">
        <v>0</v>
      </c>
      <c r="W199" t="s">
        <v>954</v>
      </c>
      <c r="X199">
        <v>0</v>
      </c>
      <c r="Y199" t="s">
        <v>954</v>
      </c>
      <c r="Z199">
        <v>0</v>
      </c>
      <c r="AA199" t="s">
        <v>971</v>
      </c>
      <c r="AB199" t="s">
        <v>1097</v>
      </c>
      <c r="AC199" t="s">
        <v>954</v>
      </c>
      <c r="AD199">
        <v>0</v>
      </c>
      <c r="AE199" t="s">
        <v>1189</v>
      </c>
      <c r="AF199" t="s">
        <v>1190</v>
      </c>
      <c r="AG199">
        <v>0</v>
      </c>
      <c r="AH199" t="s">
        <v>1100</v>
      </c>
      <c r="AI199" t="s">
        <v>1101</v>
      </c>
      <c r="AJ199">
        <v>0</v>
      </c>
      <c r="AK199">
        <v>0</v>
      </c>
      <c r="AL199">
        <v>0</v>
      </c>
      <c r="AM199">
        <v>0</v>
      </c>
      <c r="AN199">
        <v>0</v>
      </c>
      <c r="AO199" t="s">
        <v>954</v>
      </c>
      <c r="AP199" t="s">
        <v>1102</v>
      </c>
      <c r="AQ199" t="s">
        <v>1102</v>
      </c>
      <c r="AR199" t="s">
        <v>1287</v>
      </c>
      <c r="AS199" t="s">
        <v>1312</v>
      </c>
    </row>
    <row r="200" spans="1:45" ht="17.25" customHeight="1">
      <c r="B200" s="356" t="b">
        <v>0</v>
      </c>
      <c r="C200" s="356" t="s">
        <v>99</v>
      </c>
      <c r="D200" s="357" t="str">
        <f t="shared" ref="D200:D263" si="9">L200&amp;"_"&amp;N200</f>
        <v>Pile Work_Piling Work</v>
      </c>
      <c r="E200" s="356" t="str">
        <f t="shared" ref="E200:E263" si="10">AP200</f>
        <v>M</v>
      </c>
      <c r="F200" s="358" t="str">
        <f t="shared" si="8"/>
        <v>A02AA018-00033 Pile Work Piling Work Pretensioned High-strength Concrete Pile (Type-A) Augering with Casing     Including Pile Connection and Joint Welding Work  500 ≤ DIA &lt;600</v>
      </c>
      <c r="G200" s="343" t="str" cm="1">
        <f t="array" ref="G200:H200">_xlfn.TEXTSPLIT(I200,"-")</f>
        <v>A02AA018</v>
      </c>
      <c r="H200" s="343" t="str">
        <v>00033</v>
      </c>
      <c r="I200" t="s">
        <v>1313</v>
      </c>
      <c r="J200" t="s">
        <v>946</v>
      </c>
      <c r="K200" t="s">
        <v>1089</v>
      </c>
      <c r="L200" t="s">
        <v>1090</v>
      </c>
      <c r="M200" t="s">
        <v>1091</v>
      </c>
      <c r="N200" t="s">
        <v>1092</v>
      </c>
      <c r="O200" t="s">
        <v>1285</v>
      </c>
      <c r="P200" t="s">
        <v>1286</v>
      </c>
      <c r="Q200" t="s">
        <v>1126</v>
      </c>
      <c r="R200" t="s">
        <v>1127</v>
      </c>
      <c r="S200" t="s">
        <v>954</v>
      </c>
      <c r="T200">
        <v>0</v>
      </c>
      <c r="U200" t="s">
        <v>954</v>
      </c>
      <c r="V200">
        <v>0</v>
      </c>
      <c r="W200" t="s">
        <v>954</v>
      </c>
      <c r="X200">
        <v>0</v>
      </c>
      <c r="Y200" t="s">
        <v>954</v>
      </c>
      <c r="Z200">
        <v>0</v>
      </c>
      <c r="AA200" t="s">
        <v>971</v>
      </c>
      <c r="AB200" t="s">
        <v>1097</v>
      </c>
      <c r="AC200" t="s">
        <v>954</v>
      </c>
      <c r="AD200">
        <v>0</v>
      </c>
      <c r="AE200" t="s">
        <v>1192</v>
      </c>
      <c r="AF200" t="s">
        <v>1193</v>
      </c>
      <c r="AG200">
        <v>0</v>
      </c>
      <c r="AH200" t="s">
        <v>1100</v>
      </c>
      <c r="AI200" t="s">
        <v>1101</v>
      </c>
      <c r="AJ200">
        <v>0</v>
      </c>
      <c r="AK200">
        <v>0</v>
      </c>
      <c r="AL200">
        <v>0</v>
      </c>
      <c r="AM200">
        <v>0</v>
      </c>
      <c r="AN200">
        <v>0</v>
      </c>
      <c r="AO200" t="s">
        <v>954</v>
      </c>
      <c r="AP200" t="s">
        <v>1102</v>
      </c>
      <c r="AQ200" t="s">
        <v>1102</v>
      </c>
      <c r="AR200" t="s">
        <v>1287</v>
      </c>
      <c r="AS200" t="s">
        <v>1313</v>
      </c>
    </row>
    <row r="201" spans="1:45" ht="17.25" customHeight="1">
      <c r="B201" s="356" t="b">
        <v>0</v>
      </c>
      <c r="C201" s="356" t="s">
        <v>99</v>
      </c>
      <c r="D201" s="357" t="str">
        <f t="shared" si="9"/>
        <v>Pile Work_Piling Work</v>
      </c>
      <c r="E201" s="356" t="str">
        <f t="shared" si="10"/>
        <v>M</v>
      </c>
      <c r="F201" s="358"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3" t="str" cm="1">
        <f t="array" ref="G201:H201">_xlfn.TEXTSPLIT(I201,"-")</f>
        <v>A02AA018</v>
      </c>
      <c r="H201" s="343" t="str">
        <v>00034</v>
      </c>
      <c r="I201" t="s">
        <v>1314</v>
      </c>
      <c r="J201" t="s">
        <v>946</v>
      </c>
      <c r="K201" t="s">
        <v>1089</v>
      </c>
      <c r="L201" t="s">
        <v>1090</v>
      </c>
      <c r="M201" t="s">
        <v>1091</v>
      </c>
      <c r="N201" t="s">
        <v>1092</v>
      </c>
      <c r="O201" t="s">
        <v>1285</v>
      </c>
      <c r="P201" t="s">
        <v>1286</v>
      </c>
      <c r="Q201" t="s">
        <v>1126</v>
      </c>
      <c r="R201" t="s">
        <v>1127</v>
      </c>
      <c r="S201" t="s">
        <v>954</v>
      </c>
      <c r="T201">
        <v>0</v>
      </c>
      <c r="U201" t="s">
        <v>954</v>
      </c>
      <c r="V201">
        <v>0</v>
      </c>
      <c r="W201" t="s">
        <v>954</v>
      </c>
      <c r="X201">
        <v>0</v>
      </c>
      <c r="Y201" t="s">
        <v>954</v>
      </c>
      <c r="Z201">
        <v>0</v>
      </c>
      <c r="AA201" t="s">
        <v>971</v>
      </c>
      <c r="AB201" t="s">
        <v>1097</v>
      </c>
      <c r="AC201" t="s">
        <v>954</v>
      </c>
      <c r="AD201">
        <v>0</v>
      </c>
      <c r="AE201" t="s">
        <v>1195</v>
      </c>
      <c r="AF201" t="s">
        <v>1196</v>
      </c>
      <c r="AG201">
        <v>0</v>
      </c>
      <c r="AH201" t="s">
        <v>1100</v>
      </c>
      <c r="AI201" t="s">
        <v>1101</v>
      </c>
      <c r="AJ201">
        <v>0</v>
      </c>
      <c r="AK201">
        <v>0</v>
      </c>
      <c r="AL201">
        <v>0</v>
      </c>
      <c r="AM201">
        <v>0</v>
      </c>
      <c r="AN201">
        <v>0</v>
      </c>
      <c r="AO201" t="s">
        <v>954</v>
      </c>
      <c r="AP201" t="s">
        <v>1102</v>
      </c>
      <c r="AQ201" t="s">
        <v>1102</v>
      </c>
      <c r="AR201" t="s">
        <v>1287</v>
      </c>
      <c r="AS201" t="s">
        <v>1314</v>
      </c>
    </row>
    <row r="202" spans="1:45" ht="17.25" customHeight="1">
      <c r="B202" s="356" t="b">
        <v>0</v>
      </c>
      <c r="C202" s="356" t="s">
        <v>99</v>
      </c>
      <c r="D202" s="357" t="str">
        <f t="shared" si="9"/>
        <v>Pile Work_Piling Work</v>
      </c>
      <c r="E202" s="356" t="str">
        <f t="shared" si="10"/>
        <v>M</v>
      </c>
      <c r="F202" s="358" t="str">
        <f t="shared" si="11"/>
        <v>A02AA018-00035 Pile Work Piling Work Pretensioned High-strength Concrete Pile (Type-A) Augering with Casing     Including Pile Connection and Joint Welding Work  700 ≤ DIA &lt;800</v>
      </c>
      <c r="G202" s="343" t="str" cm="1">
        <f t="array" ref="G202:H202">_xlfn.TEXTSPLIT(I202,"-")</f>
        <v>A02AA018</v>
      </c>
      <c r="H202" s="343" t="str">
        <v>00035</v>
      </c>
      <c r="I202" t="s">
        <v>1315</v>
      </c>
      <c r="J202" t="s">
        <v>946</v>
      </c>
      <c r="K202" t="s">
        <v>1089</v>
      </c>
      <c r="L202" t="s">
        <v>1090</v>
      </c>
      <c r="M202" t="s">
        <v>1091</v>
      </c>
      <c r="N202" t="s">
        <v>1092</v>
      </c>
      <c r="O202" t="s">
        <v>1285</v>
      </c>
      <c r="P202" t="s">
        <v>1286</v>
      </c>
      <c r="Q202" t="s">
        <v>1126</v>
      </c>
      <c r="R202" t="s">
        <v>1127</v>
      </c>
      <c r="S202" t="s">
        <v>954</v>
      </c>
      <c r="T202">
        <v>0</v>
      </c>
      <c r="U202" t="s">
        <v>954</v>
      </c>
      <c r="V202">
        <v>0</v>
      </c>
      <c r="W202" t="s">
        <v>954</v>
      </c>
      <c r="X202">
        <v>0</v>
      </c>
      <c r="Y202" t="s">
        <v>954</v>
      </c>
      <c r="Z202">
        <v>0</v>
      </c>
      <c r="AA202" t="s">
        <v>971</v>
      </c>
      <c r="AB202" t="s">
        <v>1097</v>
      </c>
      <c r="AC202" t="s">
        <v>954</v>
      </c>
      <c r="AD202">
        <v>0</v>
      </c>
      <c r="AE202" t="s">
        <v>1198</v>
      </c>
      <c r="AF202" t="s">
        <v>1199</v>
      </c>
      <c r="AG202">
        <v>0</v>
      </c>
      <c r="AH202" t="s">
        <v>1100</v>
      </c>
      <c r="AI202" t="s">
        <v>1101</v>
      </c>
      <c r="AJ202">
        <v>0</v>
      </c>
      <c r="AK202">
        <v>0</v>
      </c>
      <c r="AL202">
        <v>0</v>
      </c>
      <c r="AM202">
        <v>0</v>
      </c>
      <c r="AN202">
        <v>0</v>
      </c>
      <c r="AO202" t="s">
        <v>954</v>
      </c>
      <c r="AP202" t="s">
        <v>1102</v>
      </c>
      <c r="AQ202" t="s">
        <v>1102</v>
      </c>
      <c r="AR202" t="s">
        <v>1287</v>
      </c>
      <c r="AS202" t="s">
        <v>1315</v>
      </c>
    </row>
    <row r="203" spans="1:45" ht="17.25" customHeight="1">
      <c r="B203" s="356" t="b">
        <v>0</v>
      </c>
      <c r="C203" s="356" t="s">
        <v>99</v>
      </c>
      <c r="D203" s="357" t="str">
        <f t="shared" si="9"/>
        <v>Pile Work_Piling Work</v>
      </c>
      <c r="E203" s="356" t="str">
        <f t="shared" si="10"/>
        <v>M</v>
      </c>
      <c r="F203" s="358" t="str">
        <f t="shared" si="11"/>
        <v>A02AA018-00036 Pile Work Piling Work Pretensioned High-strength Concrete Pile (Type-A) Augering with Casing     Including Pile Connection and Joint Welding Work  800 ≤ DIA &lt;900</v>
      </c>
      <c r="G203" s="343" t="str" cm="1">
        <f t="array" ref="G203:H203">_xlfn.TEXTSPLIT(I203,"-")</f>
        <v>A02AA018</v>
      </c>
      <c r="H203" s="343" t="str">
        <v>00036</v>
      </c>
      <c r="I203" t="s">
        <v>1316</v>
      </c>
      <c r="J203" t="s">
        <v>946</v>
      </c>
      <c r="K203" t="s">
        <v>1089</v>
      </c>
      <c r="L203" t="s">
        <v>1090</v>
      </c>
      <c r="M203" t="s">
        <v>1091</v>
      </c>
      <c r="N203" t="s">
        <v>1092</v>
      </c>
      <c r="O203" t="s">
        <v>1285</v>
      </c>
      <c r="P203" t="s">
        <v>1286</v>
      </c>
      <c r="Q203" t="s">
        <v>1126</v>
      </c>
      <c r="R203" t="s">
        <v>1127</v>
      </c>
      <c r="S203" t="s">
        <v>954</v>
      </c>
      <c r="T203">
        <v>0</v>
      </c>
      <c r="U203" t="s">
        <v>954</v>
      </c>
      <c r="V203">
        <v>0</v>
      </c>
      <c r="W203" t="s">
        <v>954</v>
      </c>
      <c r="X203">
        <v>0</v>
      </c>
      <c r="Y203" t="s">
        <v>954</v>
      </c>
      <c r="Z203">
        <v>0</v>
      </c>
      <c r="AA203" t="s">
        <v>971</v>
      </c>
      <c r="AB203" t="s">
        <v>1097</v>
      </c>
      <c r="AC203" t="s">
        <v>954</v>
      </c>
      <c r="AD203">
        <v>0</v>
      </c>
      <c r="AE203" t="s">
        <v>1201</v>
      </c>
      <c r="AF203" t="s">
        <v>1202</v>
      </c>
      <c r="AG203">
        <v>0</v>
      </c>
      <c r="AH203" t="s">
        <v>1100</v>
      </c>
      <c r="AI203" t="s">
        <v>1101</v>
      </c>
      <c r="AJ203">
        <v>0</v>
      </c>
      <c r="AK203">
        <v>0</v>
      </c>
      <c r="AL203">
        <v>0</v>
      </c>
      <c r="AM203">
        <v>0</v>
      </c>
      <c r="AN203">
        <v>0</v>
      </c>
      <c r="AO203" t="s">
        <v>954</v>
      </c>
      <c r="AP203" t="s">
        <v>1102</v>
      </c>
      <c r="AQ203" t="s">
        <v>1102</v>
      </c>
      <c r="AR203" t="s">
        <v>1287</v>
      </c>
      <c r="AS203" t="s">
        <v>1316</v>
      </c>
    </row>
    <row r="204" spans="1:45" ht="17.25" customHeight="1">
      <c r="B204" s="356" t="b">
        <v>0</v>
      </c>
      <c r="C204" s="356" t="s">
        <v>99</v>
      </c>
      <c r="D204" s="357" t="str">
        <f t="shared" si="9"/>
        <v>Pile Work_Piling Work</v>
      </c>
      <c r="E204" s="356" t="str">
        <f t="shared" si="10"/>
        <v>M</v>
      </c>
      <c r="F204" s="358" t="str">
        <f t="shared" si="11"/>
        <v>A02AA018-00037 Pile Work Piling Work Pretensioned High-strength Concrete Pile (Type-A) Augering with Casing     Including Pile Connection and Joint Welding Work  900 ≤ DIA &lt;1000</v>
      </c>
      <c r="G204" s="343" t="str" cm="1">
        <f t="array" ref="G204:H204">_xlfn.TEXTSPLIT(I204,"-")</f>
        <v>A02AA018</v>
      </c>
      <c r="H204" s="343" t="str">
        <v>00037</v>
      </c>
      <c r="I204" t="s">
        <v>1317</v>
      </c>
      <c r="J204" t="s">
        <v>946</v>
      </c>
      <c r="K204" t="s">
        <v>1089</v>
      </c>
      <c r="L204" t="s">
        <v>1090</v>
      </c>
      <c r="M204" t="s">
        <v>1091</v>
      </c>
      <c r="N204" t="s">
        <v>1092</v>
      </c>
      <c r="O204" t="s">
        <v>1285</v>
      </c>
      <c r="P204" t="s">
        <v>1286</v>
      </c>
      <c r="Q204" t="s">
        <v>1126</v>
      </c>
      <c r="R204" t="s">
        <v>1127</v>
      </c>
      <c r="S204" t="s">
        <v>954</v>
      </c>
      <c r="T204">
        <v>0</v>
      </c>
      <c r="U204" t="s">
        <v>954</v>
      </c>
      <c r="V204">
        <v>0</v>
      </c>
      <c r="W204" t="s">
        <v>954</v>
      </c>
      <c r="X204">
        <v>0</v>
      </c>
      <c r="Y204" t="s">
        <v>954</v>
      </c>
      <c r="Z204">
        <v>0</v>
      </c>
      <c r="AA204" t="s">
        <v>971</v>
      </c>
      <c r="AB204" t="s">
        <v>1097</v>
      </c>
      <c r="AC204" t="s">
        <v>954</v>
      </c>
      <c r="AD204">
        <v>0</v>
      </c>
      <c r="AE204" t="s">
        <v>1204</v>
      </c>
      <c r="AF204" t="s">
        <v>1205</v>
      </c>
      <c r="AG204">
        <v>0</v>
      </c>
      <c r="AH204" t="s">
        <v>1100</v>
      </c>
      <c r="AI204" t="s">
        <v>1101</v>
      </c>
      <c r="AJ204">
        <v>0</v>
      </c>
      <c r="AK204">
        <v>0</v>
      </c>
      <c r="AL204">
        <v>0</v>
      </c>
      <c r="AM204">
        <v>0</v>
      </c>
      <c r="AN204">
        <v>0</v>
      </c>
      <c r="AO204" t="s">
        <v>954</v>
      </c>
      <c r="AP204" t="s">
        <v>1102</v>
      </c>
      <c r="AQ204" t="s">
        <v>1102</v>
      </c>
      <c r="AR204" t="s">
        <v>1287</v>
      </c>
      <c r="AS204" t="s">
        <v>1317</v>
      </c>
    </row>
    <row r="205" spans="1:45" ht="17.25" customHeight="1">
      <c r="B205" s="356" t="b">
        <v>0</v>
      </c>
      <c r="C205" s="356" t="s">
        <v>99</v>
      </c>
      <c r="D205" s="357" t="str">
        <f t="shared" si="9"/>
        <v>Pile Work_Piling Work</v>
      </c>
      <c r="E205" s="356" t="str">
        <f t="shared" si="10"/>
        <v>M</v>
      </c>
      <c r="F205" s="358" t="str">
        <f t="shared" si="11"/>
        <v>A02AA018-00038 Pile Work Piling Work Pretensioned High-strength Concrete Pile (Type-A) Augering with Casing     Including Pile Connection and Joint Welding Work  1000 ≤ DIA &lt;1200</v>
      </c>
      <c r="G205" s="343" t="str" cm="1">
        <f t="array" ref="G205:H205">_xlfn.TEXTSPLIT(I205,"-")</f>
        <v>A02AA018</v>
      </c>
      <c r="H205" s="343" t="str">
        <v>00038</v>
      </c>
      <c r="I205" t="s">
        <v>1318</v>
      </c>
      <c r="J205" t="s">
        <v>946</v>
      </c>
      <c r="K205" t="s">
        <v>1089</v>
      </c>
      <c r="L205" t="s">
        <v>1090</v>
      </c>
      <c r="M205" t="s">
        <v>1091</v>
      </c>
      <c r="N205" t="s">
        <v>1092</v>
      </c>
      <c r="O205" t="s">
        <v>1285</v>
      </c>
      <c r="P205" t="s">
        <v>1286</v>
      </c>
      <c r="Q205" t="s">
        <v>1126</v>
      </c>
      <c r="R205" t="s">
        <v>1127</v>
      </c>
      <c r="S205" t="s">
        <v>954</v>
      </c>
      <c r="T205">
        <v>0</v>
      </c>
      <c r="U205" t="s">
        <v>954</v>
      </c>
      <c r="V205">
        <v>0</v>
      </c>
      <c r="W205" t="s">
        <v>954</v>
      </c>
      <c r="X205">
        <v>0</v>
      </c>
      <c r="Y205" t="s">
        <v>954</v>
      </c>
      <c r="Z205">
        <v>0</v>
      </c>
      <c r="AA205" t="s">
        <v>971</v>
      </c>
      <c r="AB205" t="s">
        <v>1097</v>
      </c>
      <c r="AC205" t="s">
        <v>954</v>
      </c>
      <c r="AD205">
        <v>0</v>
      </c>
      <c r="AE205" t="s">
        <v>1207</v>
      </c>
      <c r="AF205" t="s">
        <v>1208</v>
      </c>
      <c r="AG205">
        <v>0</v>
      </c>
      <c r="AH205" t="s">
        <v>1100</v>
      </c>
      <c r="AI205" t="s">
        <v>1101</v>
      </c>
      <c r="AJ205">
        <v>0</v>
      </c>
      <c r="AK205">
        <v>0</v>
      </c>
      <c r="AL205">
        <v>0</v>
      </c>
      <c r="AM205">
        <v>0</v>
      </c>
      <c r="AN205">
        <v>0</v>
      </c>
      <c r="AO205" t="s">
        <v>954</v>
      </c>
      <c r="AP205" t="s">
        <v>1102</v>
      </c>
      <c r="AQ205" t="s">
        <v>1102</v>
      </c>
      <c r="AR205" t="s">
        <v>1287</v>
      </c>
      <c r="AS205" t="s">
        <v>1318</v>
      </c>
    </row>
    <row r="206" spans="1:45" ht="17.25" customHeight="1">
      <c r="B206" s="356" t="b">
        <v>0</v>
      </c>
      <c r="C206" s="356" t="s">
        <v>99</v>
      </c>
      <c r="D206" s="357" t="str">
        <f t="shared" si="9"/>
        <v>Pile Work_Piling Work</v>
      </c>
      <c r="E206" s="356" t="str">
        <f t="shared" si="10"/>
        <v>M</v>
      </c>
      <c r="F206" s="358" t="str">
        <f t="shared" si="11"/>
        <v>A02AA018-00039 Pile Work Piling Work Pretensioned High-strength Concrete Pile (Type-A) Percussion Rotary Drilling with Casing     Including Pile Connection and Joint Welding Work  DIA&lt;400</v>
      </c>
      <c r="G206" s="343" t="str" cm="1">
        <f t="array" ref="G206:H206">_xlfn.TEXTSPLIT(I206,"-")</f>
        <v>A02AA018</v>
      </c>
      <c r="H206" s="343" t="str">
        <v>00039</v>
      </c>
      <c r="I206" t="s">
        <v>1319</v>
      </c>
      <c r="J206" t="s">
        <v>946</v>
      </c>
      <c r="K206" t="s">
        <v>1089</v>
      </c>
      <c r="L206" t="s">
        <v>1090</v>
      </c>
      <c r="M206" t="s">
        <v>1091</v>
      </c>
      <c r="N206" t="s">
        <v>1092</v>
      </c>
      <c r="O206" t="s">
        <v>1285</v>
      </c>
      <c r="P206" t="s">
        <v>1286</v>
      </c>
      <c r="Q206" t="s">
        <v>1132</v>
      </c>
      <c r="R206" t="s">
        <v>1133</v>
      </c>
      <c r="S206" t="s">
        <v>954</v>
      </c>
      <c r="T206">
        <v>0</v>
      </c>
      <c r="U206" t="s">
        <v>954</v>
      </c>
      <c r="V206">
        <v>0</v>
      </c>
      <c r="W206" t="s">
        <v>954</v>
      </c>
      <c r="X206">
        <v>0</v>
      </c>
      <c r="Y206" t="s">
        <v>954</v>
      </c>
      <c r="Z206">
        <v>0</v>
      </c>
      <c r="AA206" t="s">
        <v>971</v>
      </c>
      <c r="AB206" t="s">
        <v>1097</v>
      </c>
      <c r="AC206" t="s">
        <v>954</v>
      </c>
      <c r="AD206">
        <v>0</v>
      </c>
      <c r="AE206" t="s">
        <v>1185</v>
      </c>
      <c r="AF206" t="s">
        <v>1186</v>
      </c>
      <c r="AG206">
        <v>0</v>
      </c>
      <c r="AH206" t="s">
        <v>1100</v>
      </c>
      <c r="AI206" t="s">
        <v>1101</v>
      </c>
      <c r="AJ206">
        <v>0</v>
      </c>
      <c r="AK206">
        <v>0</v>
      </c>
      <c r="AL206">
        <v>0</v>
      </c>
      <c r="AM206">
        <v>0</v>
      </c>
      <c r="AN206">
        <v>0</v>
      </c>
      <c r="AO206" t="s">
        <v>954</v>
      </c>
      <c r="AP206" t="s">
        <v>1102</v>
      </c>
      <c r="AQ206" t="s">
        <v>1102</v>
      </c>
      <c r="AR206" t="s">
        <v>1287</v>
      </c>
      <c r="AS206" t="s">
        <v>1319</v>
      </c>
    </row>
    <row r="207" spans="1:45" ht="17.25" customHeight="1">
      <c r="B207" s="356" t="b">
        <v>0</v>
      </c>
      <c r="C207" s="356" t="s">
        <v>99</v>
      </c>
      <c r="D207" s="357" t="str">
        <f t="shared" si="9"/>
        <v>Pile Work_Piling Work</v>
      </c>
      <c r="E207" s="356" t="str">
        <f t="shared" si="10"/>
        <v>M</v>
      </c>
      <c r="F207" s="358" t="str">
        <f t="shared" si="11"/>
        <v>A02AA018-00040 Pile Work Piling Work Pretensioned High-strength Concrete Pile (Type-A) Percussion Rotary Drilling with Casing     Including Pile Connection and Joint Welding Work  400 ≤ DIA &lt;500</v>
      </c>
      <c r="G207" s="343" t="str" cm="1">
        <f t="array" ref="G207:H207">_xlfn.TEXTSPLIT(I207,"-")</f>
        <v>A02AA018</v>
      </c>
      <c r="H207" s="343" t="str">
        <v>00040</v>
      </c>
      <c r="I207" t="s">
        <v>1320</v>
      </c>
      <c r="J207" t="s">
        <v>946</v>
      </c>
      <c r="K207" t="s">
        <v>1089</v>
      </c>
      <c r="L207" t="s">
        <v>1090</v>
      </c>
      <c r="M207" t="s">
        <v>1091</v>
      </c>
      <c r="N207" t="s">
        <v>1092</v>
      </c>
      <c r="O207" t="s">
        <v>1285</v>
      </c>
      <c r="P207" t="s">
        <v>1286</v>
      </c>
      <c r="Q207" t="s">
        <v>1132</v>
      </c>
      <c r="R207" t="s">
        <v>1133</v>
      </c>
      <c r="S207" t="s">
        <v>954</v>
      </c>
      <c r="T207">
        <v>0</v>
      </c>
      <c r="U207" t="s">
        <v>954</v>
      </c>
      <c r="V207">
        <v>0</v>
      </c>
      <c r="W207" t="s">
        <v>954</v>
      </c>
      <c r="X207">
        <v>0</v>
      </c>
      <c r="Y207" t="s">
        <v>954</v>
      </c>
      <c r="Z207">
        <v>0</v>
      </c>
      <c r="AA207" t="s">
        <v>971</v>
      </c>
      <c r="AB207" t="s">
        <v>1097</v>
      </c>
      <c r="AC207" t="s">
        <v>954</v>
      </c>
      <c r="AD207">
        <v>0</v>
      </c>
      <c r="AE207" t="s">
        <v>1189</v>
      </c>
      <c r="AF207" t="s">
        <v>1190</v>
      </c>
      <c r="AG207">
        <v>0</v>
      </c>
      <c r="AH207" t="s">
        <v>1100</v>
      </c>
      <c r="AI207" t="s">
        <v>1101</v>
      </c>
      <c r="AJ207">
        <v>0</v>
      </c>
      <c r="AK207">
        <v>0</v>
      </c>
      <c r="AL207">
        <v>0</v>
      </c>
      <c r="AM207">
        <v>0</v>
      </c>
      <c r="AN207">
        <v>0</v>
      </c>
      <c r="AO207" t="s">
        <v>954</v>
      </c>
      <c r="AP207" t="s">
        <v>1102</v>
      </c>
      <c r="AQ207" t="s">
        <v>1102</v>
      </c>
      <c r="AR207" t="s">
        <v>1287</v>
      </c>
      <c r="AS207" t="s">
        <v>1320</v>
      </c>
    </row>
    <row r="208" spans="1:45" ht="17.25" customHeight="1">
      <c r="B208" s="356" t="b">
        <v>0</v>
      </c>
      <c r="C208" s="356" t="s">
        <v>99</v>
      </c>
      <c r="D208" s="357" t="str">
        <f t="shared" si="9"/>
        <v>Pile Work_Piling Work</v>
      </c>
      <c r="E208" s="356" t="str">
        <f t="shared" si="10"/>
        <v>M</v>
      </c>
      <c r="F208" s="358" t="str">
        <f t="shared" si="11"/>
        <v>A02AA018-00041 Pile Work Piling Work Pretensioned High-strength Concrete Pile (Type-A) Percussion Rotary Drilling with Casing     Including Pile Connection and Joint Welding Work  500 ≤ DIA &lt;600</v>
      </c>
      <c r="G208" s="343" t="str" cm="1">
        <f t="array" ref="G208:H208">_xlfn.TEXTSPLIT(I208,"-")</f>
        <v>A02AA018</v>
      </c>
      <c r="H208" s="343" t="str">
        <v>00041</v>
      </c>
      <c r="I208" t="s">
        <v>1321</v>
      </c>
      <c r="J208" t="s">
        <v>946</v>
      </c>
      <c r="K208" t="s">
        <v>1089</v>
      </c>
      <c r="L208" t="s">
        <v>1090</v>
      </c>
      <c r="M208" t="s">
        <v>1091</v>
      </c>
      <c r="N208" t="s">
        <v>1092</v>
      </c>
      <c r="O208" t="s">
        <v>1285</v>
      </c>
      <c r="P208" t="s">
        <v>1286</v>
      </c>
      <c r="Q208" t="s">
        <v>1132</v>
      </c>
      <c r="R208" t="s">
        <v>1133</v>
      </c>
      <c r="S208" t="s">
        <v>954</v>
      </c>
      <c r="T208">
        <v>0</v>
      </c>
      <c r="U208" t="s">
        <v>954</v>
      </c>
      <c r="V208">
        <v>0</v>
      </c>
      <c r="W208" t="s">
        <v>954</v>
      </c>
      <c r="X208">
        <v>0</v>
      </c>
      <c r="Y208" t="s">
        <v>954</v>
      </c>
      <c r="Z208">
        <v>0</v>
      </c>
      <c r="AA208" t="s">
        <v>971</v>
      </c>
      <c r="AB208" t="s">
        <v>1097</v>
      </c>
      <c r="AC208" t="s">
        <v>954</v>
      </c>
      <c r="AD208">
        <v>0</v>
      </c>
      <c r="AE208" t="s">
        <v>1192</v>
      </c>
      <c r="AF208" t="s">
        <v>1193</v>
      </c>
      <c r="AG208">
        <v>0</v>
      </c>
      <c r="AH208" t="s">
        <v>1100</v>
      </c>
      <c r="AI208" t="s">
        <v>1101</v>
      </c>
      <c r="AJ208">
        <v>0</v>
      </c>
      <c r="AK208">
        <v>0</v>
      </c>
      <c r="AL208">
        <v>0</v>
      </c>
      <c r="AM208">
        <v>0</v>
      </c>
      <c r="AN208">
        <v>0</v>
      </c>
      <c r="AO208" t="s">
        <v>954</v>
      </c>
      <c r="AP208" t="s">
        <v>1102</v>
      </c>
      <c r="AQ208" t="s">
        <v>1102</v>
      </c>
      <c r="AR208" t="s">
        <v>1287</v>
      </c>
      <c r="AS208" t="s">
        <v>1321</v>
      </c>
    </row>
    <row r="209" spans="2:45" ht="17.25" customHeight="1">
      <c r="B209" s="356" t="b">
        <v>0</v>
      </c>
      <c r="C209" s="356" t="s">
        <v>99</v>
      </c>
      <c r="D209" s="357" t="str">
        <f t="shared" si="9"/>
        <v>Pile Work_Piling Work</v>
      </c>
      <c r="E209" s="356" t="str">
        <f t="shared" si="10"/>
        <v>M</v>
      </c>
      <c r="F209" s="358" t="str">
        <f t="shared" si="11"/>
        <v>A02AA018-00042 Pile Work Piling Work Pretensioned High-strength Concrete Pile (Type-A) Percussion Rotary Drilling with Casing     Including Pile Connection and Joint Welding Work  600 ≤ DIA &lt;700</v>
      </c>
      <c r="G209" s="343" t="str" cm="1">
        <f t="array" ref="G209:H209">_xlfn.TEXTSPLIT(I209,"-")</f>
        <v>A02AA018</v>
      </c>
      <c r="H209" s="343" t="str">
        <v>00042</v>
      </c>
      <c r="I209" t="s">
        <v>1322</v>
      </c>
      <c r="J209" t="s">
        <v>946</v>
      </c>
      <c r="K209" t="s">
        <v>1089</v>
      </c>
      <c r="L209" t="s">
        <v>1090</v>
      </c>
      <c r="M209" t="s">
        <v>1091</v>
      </c>
      <c r="N209" t="s">
        <v>1092</v>
      </c>
      <c r="O209" t="s">
        <v>1285</v>
      </c>
      <c r="P209" t="s">
        <v>1286</v>
      </c>
      <c r="Q209" t="s">
        <v>1132</v>
      </c>
      <c r="R209" t="s">
        <v>1133</v>
      </c>
      <c r="S209" t="s">
        <v>954</v>
      </c>
      <c r="T209">
        <v>0</v>
      </c>
      <c r="U209" t="s">
        <v>954</v>
      </c>
      <c r="V209">
        <v>0</v>
      </c>
      <c r="W209" t="s">
        <v>954</v>
      </c>
      <c r="X209">
        <v>0</v>
      </c>
      <c r="Y209" t="s">
        <v>954</v>
      </c>
      <c r="Z209">
        <v>0</v>
      </c>
      <c r="AA209" t="s">
        <v>971</v>
      </c>
      <c r="AB209" t="s">
        <v>1097</v>
      </c>
      <c r="AC209" t="s">
        <v>954</v>
      </c>
      <c r="AD209">
        <v>0</v>
      </c>
      <c r="AE209" t="s">
        <v>1195</v>
      </c>
      <c r="AF209" t="s">
        <v>1196</v>
      </c>
      <c r="AG209">
        <v>0</v>
      </c>
      <c r="AH209" t="s">
        <v>1100</v>
      </c>
      <c r="AI209" t="s">
        <v>1101</v>
      </c>
      <c r="AJ209">
        <v>0</v>
      </c>
      <c r="AK209">
        <v>0</v>
      </c>
      <c r="AL209">
        <v>0</v>
      </c>
      <c r="AM209">
        <v>0</v>
      </c>
      <c r="AN209">
        <v>0</v>
      </c>
      <c r="AO209" t="s">
        <v>954</v>
      </c>
      <c r="AP209" t="s">
        <v>1102</v>
      </c>
      <c r="AQ209" t="s">
        <v>1102</v>
      </c>
      <c r="AR209" t="s">
        <v>1287</v>
      </c>
      <c r="AS209" t="s">
        <v>1322</v>
      </c>
    </row>
    <row r="210" spans="2:45" ht="17.25" customHeight="1">
      <c r="B210" s="356" t="b">
        <v>0</v>
      </c>
      <c r="C210" s="356" t="s">
        <v>99</v>
      </c>
      <c r="D210" s="357" t="str">
        <f t="shared" si="9"/>
        <v>Pile Work_Piling Work</v>
      </c>
      <c r="E210" s="356" t="str">
        <f t="shared" si="10"/>
        <v>M</v>
      </c>
      <c r="F210" s="358" t="str">
        <f t="shared" si="11"/>
        <v>A02AA018-00043 Pile Work Piling Work Pretensioned High-strength Concrete Pile (Type-A) Percussion Rotary Drilling with Casing     Including Pile Connection and Joint Welding Work  700 ≤ DIA &lt;800</v>
      </c>
      <c r="G210" s="343" t="str" cm="1">
        <f t="array" ref="G210:H210">_xlfn.TEXTSPLIT(I210,"-")</f>
        <v>A02AA018</v>
      </c>
      <c r="H210" s="343" t="str">
        <v>00043</v>
      </c>
      <c r="I210" t="s">
        <v>1323</v>
      </c>
      <c r="J210" t="s">
        <v>946</v>
      </c>
      <c r="K210" t="s">
        <v>1089</v>
      </c>
      <c r="L210" t="s">
        <v>1090</v>
      </c>
      <c r="M210" t="s">
        <v>1091</v>
      </c>
      <c r="N210" t="s">
        <v>1092</v>
      </c>
      <c r="O210" t="s">
        <v>1285</v>
      </c>
      <c r="P210" t="s">
        <v>1286</v>
      </c>
      <c r="Q210" t="s">
        <v>1132</v>
      </c>
      <c r="R210" t="s">
        <v>1133</v>
      </c>
      <c r="S210" t="s">
        <v>954</v>
      </c>
      <c r="T210">
        <v>0</v>
      </c>
      <c r="U210" t="s">
        <v>954</v>
      </c>
      <c r="V210">
        <v>0</v>
      </c>
      <c r="W210" t="s">
        <v>954</v>
      </c>
      <c r="X210">
        <v>0</v>
      </c>
      <c r="Y210" t="s">
        <v>954</v>
      </c>
      <c r="Z210">
        <v>0</v>
      </c>
      <c r="AA210" t="s">
        <v>971</v>
      </c>
      <c r="AB210" t="s">
        <v>1097</v>
      </c>
      <c r="AC210" t="s">
        <v>954</v>
      </c>
      <c r="AD210">
        <v>0</v>
      </c>
      <c r="AE210" t="s">
        <v>1198</v>
      </c>
      <c r="AF210" t="s">
        <v>1199</v>
      </c>
      <c r="AG210">
        <v>0</v>
      </c>
      <c r="AH210" t="s">
        <v>1100</v>
      </c>
      <c r="AI210" t="s">
        <v>1101</v>
      </c>
      <c r="AJ210">
        <v>0</v>
      </c>
      <c r="AK210">
        <v>0</v>
      </c>
      <c r="AL210">
        <v>0</v>
      </c>
      <c r="AM210">
        <v>0</v>
      </c>
      <c r="AN210">
        <v>0</v>
      </c>
      <c r="AO210" t="s">
        <v>954</v>
      </c>
      <c r="AP210" t="s">
        <v>1102</v>
      </c>
      <c r="AQ210" t="s">
        <v>1102</v>
      </c>
      <c r="AR210" t="s">
        <v>1287</v>
      </c>
      <c r="AS210" t="s">
        <v>1323</v>
      </c>
    </row>
    <row r="211" spans="2:45" ht="17.25" customHeight="1">
      <c r="B211" s="356" t="b">
        <v>0</v>
      </c>
      <c r="C211" s="356" t="s">
        <v>99</v>
      </c>
      <c r="D211" s="357" t="str">
        <f t="shared" si="9"/>
        <v>Pile Work_Piling Work</v>
      </c>
      <c r="E211" s="356" t="str">
        <f t="shared" si="10"/>
        <v>M</v>
      </c>
      <c r="F211" s="358" t="str">
        <f t="shared" si="11"/>
        <v>A02AA018-00044 Pile Work Piling Work Pretensioned High-strength Concrete Pile (Type-A) Percussion Rotary Drilling with Casing     Including Pile Connection and Joint Welding Work  800 ≤ DIA &lt;900</v>
      </c>
      <c r="G211" s="343" t="str" cm="1">
        <f t="array" ref="G211:H211">_xlfn.TEXTSPLIT(I211,"-")</f>
        <v>A02AA018</v>
      </c>
      <c r="H211" s="343" t="str">
        <v>00044</v>
      </c>
      <c r="I211" t="s">
        <v>1324</v>
      </c>
      <c r="J211" t="s">
        <v>946</v>
      </c>
      <c r="K211" t="s">
        <v>1089</v>
      </c>
      <c r="L211" t="s">
        <v>1090</v>
      </c>
      <c r="M211" t="s">
        <v>1091</v>
      </c>
      <c r="N211" t="s">
        <v>1092</v>
      </c>
      <c r="O211" t="s">
        <v>1285</v>
      </c>
      <c r="P211" t="s">
        <v>1286</v>
      </c>
      <c r="Q211" t="s">
        <v>1132</v>
      </c>
      <c r="R211" t="s">
        <v>1133</v>
      </c>
      <c r="S211" t="s">
        <v>954</v>
      </c>
      <c r="T211">
        <v>0</v>
      </c>
      <c r="U211" t="s">
        <v>954</v>
      </c>
      <c r="V211">
        <v>0</v>
      </c>
      <c r="W211" t="s">
        <v>954</v>
      </c>
      <c r="X211">
        <v>0</v>
      </c>
      <c r="Y211" t="s">
        <v>954</v>
      </c>
      <c r="Z211">
        <v>0</v>
      </c>
      <c r="AA211" t="s">
        <v>971</v>
      </c>
      <c r="AB211" t="s">
        <v>1097</v>
      </c>
      <c r="AC211" t="s">
        <v>954</v>
      </c>
      <c r="AD211">
        <v>0</v>
      </c>
      <c r="AE211" t="s">
        <v>1201</v>
      </c>
      <c r="AF211" t="s">
        <v>1202</v>
      </c>
      <c r="AG211">
        <v>0</v>
      </c>
      <c r="AH211" t="s">
        <v>1100</v>
      </c>
      <c r="AI211" t="s">
        <v>1101</v>
      </c>
      <c r="AJ211">
        <v>0</v>
      </c>
      <c r="AK211">
        <v>0</v>
      </c>
      <c r="AL211">
        <v>0</v>
      </c>
      <c r="AM211">
        <v>0</v>
      </c>
      <c r="AN211">
        <v>0</v>
      </c>
      <c r="AO211" t="s">
        <v>954</v>
      </c>
      <c r="AP211" t="s">
        <v>1102</v>
      </c>
      <c r="AQ211" t="s">
        <v>1102</v>
      </c>
      <c r="AR211" t="s">
        <v>1287</v>
      </c>
      <c r="AS211" t="s">
        <v>1324</v>
      </c>
    </row>
    <row r="212" spans="2:45" ht="17.25" customHeight="1">
      <c r="B212" s="356" t="b">
        <v>0</v>
      </c>
      <c r="C212" s="356" t="s">
        <v>99</v>
      </c>
      <c r="D212" s="357" t="str">
        <f t="shared" si="9"/>
        <v>Pile Work_Piling Work</v>
      </c>
      <c r="E212" s="356" t="str">
        <f t="shared" si="10"/>
        <v>M</v>
      </c>
      <c r="F212" s="358" t="str">
        <f t="shared" si="11"/>
        <v>A02AA018-00045 Pile Work Piling Work Pretensioned High-strength Concrete Pile (Type-A) Percussion Rotary Drilling with Casing     Including Pile Connection and Joint Welding Work  900 ≤ DIA &lt;1000</v>
      </c>
      <c r="G212" s="343" t="str" cm="1">
        <f t="array" ref="G212:H212">_xlfn.TEXTSPLIT(I212,"-")</f>
        <v>A02AA018</v>
      </c>
      <c r="H212" s="343" t="str">
        <v>00045</v>
      </c>
      <c r="I212" t="s">
        <v>1325</v>
      </c>
      <c r="J212" t="s">
        <v>946</v>
      </c>
      <c r="K212" t="s">
        <v>1089</v>
      </c>
      <c r="L212" t="s">
        <v>1090</v>
      </c>
      <c r="M212" t="s">
        <v>1091</v>
      </c>
      <c r="N212" t="s">
        <v>1092</v>
      </c>
      <c r="O212" t="s">
        <v>1285</v>
      </c>
      <c r="P212" t="s">
        <v>1286</v>
      </c>
      <c r="Q212" t="s">
        <v>1132</v>
      </c>
      <c r="R212" t="s">
        <v>1133</v>
      </c>
      <c r="S212" t="s">
        <v>954</v>
      </c>
      <c r="T212">
        <v>0</v>
      </c>
      <c r="U212" t="s">
        <v>954</v>
      </c>
      <c r="V212">
        <v>0</v>
      </c>
      <c r="W212" t="s">
        <v>954</v>
      </c>
      <c r="X212">
        <v>0</v>
      </c>
      <c r="Y212" t="s">
        <v>954</v>
      </c>
      <c r="Z212">
        <v>0</v>
      </c>
      <c r="AA212" t="s">
        <v>971</v>
      </c>
      <c r="AB212" t="s">
        <v>1097</v>
      </c>
      <c r="AC212" t="s">
        <v>954</v>
      </c>
      <c r="AD212">
        <v>0</v>
      </c>
      <c r="AE212" t="s">
        <v>1204</v>
      </c>
      <c r="AF212" t="s">
        <v>1205</v>
      </c>
      <c r="AG212">
        <v>0</v>
      </c>
      <c r="AH212" t="s">
        <v>1100</v>
      </c>
      <c r="AI212" t="s">
        <v>1101</v>
      </c>
      <c r="AJ212">
        <v>0</v>
      </c>
      <c r="AK212">
        <v>0</v>
      </c>
      <c r="AL212">
        <v>0</v>
      </c>
      <c r="AM212">
        <v>0</v>
      </c>
      <c r="AN212">
        <v>0</v>
      </c>
      <c r="AO212" t="s">
        <v>954</v>
      </c>
      <c r="AP212" t="s">
        <v>1102</v>
      </c>
      <c r="AQ212" t="s">
        <v>1102</v>
      </c>
      <c r="AR212" t="s">
        <v>1287</v>
      </c>
      <c r="AS212" t="s">
        <v>1325</v>
      </c>
    </row>
    <row r="213" spans="2:45" ht="17.25" customHeight="1">
      <c r="B213" s="356" t="b">
        <v>0</v>
      </c>
      <c r="C213" s="356" t="s">
        <v>99</v>
      </c>
      <c r="D213" s="357" t="str">
        <f t="shared" si="9"/>
        <v>Pile Work_Piling Work</v>
      </c>
      <c r="E213" s="356" t="str">
        <f t="shared" si="10"/>
        <v>M</v>
      </c>
      <c r="F213" s="358" t="str">
        <f t="shared" si="11"/>
        <v>A02AA018-00046 Pile Work Piling Work Pretensioned High-strength Concrete Pile (Type-A) Percussion Rotary Drilling with Casing     Including Pile Connection and Joint Welding Work  1000 ≤ DIA &lt;1200</v>
      </c>
      <c r="G213" s="343" t="str" cm="1">
        <f t="array" ref="G213:H213">_xlfn.TEXTSPLIT(I213,"-")</f>
        <v>A02AA018</v>
      </c>
      <c r="H213" s="343" t="str">
        <v>00046</v>
      </c>
      <c r="I213" t="s">
        <v>1326</v>
      </c>
      <c r="J213" t="s">
        <v>946</v>
      </c>
      <c r="K213" t="s">
        <v>1089</v>
      </c>
      <c r="L213" t="s">
        <v>1090</v>
      </c>
      <c r="M213" t="s">
        <v>1091</v>
      </c>
      <c r="N213" t="s">
        <v>1092</v>
      </c>
      <c r="O213" t="s">
        <v>1285</v>
      </c>
      <c r="P213" t="s">
        <v>1286</v>
      </c>
      <c r="Q213" t="s">
        <v>1132</v>
      </c>
      <c r="R213" t="s">
        <v>1133</v>
      </c>
      <c r="S213" t="s">
        <v>954</v>
      </c>
      <c r="T213">
        <v>0</v>
      </c>
      <c r="U213" t="s">
        <v>954</v>
      </c>
      <c r="V213">
        <v>0</v>
      </c>
      <c r="W213" t="s">
        <v>954</v>
      </c>
      <c r="X213">
        <v>0</v>
      </c>
      <c r="Y213" t="s">
        <v>954</v>
      </c>
      <c r="Z213">
        <v>0</v>
      </c>
      <c r="AA213" t="s">
        <v>971</v>
      </c>
      <c r="AB213" t="s">
        <v>1097</v>
      </c>
      <c r="AC213" t="s">
        <v>954</v>
      </c>
      <c r="AD213">
        <v>0</v>
      </c>
      <c r="AE213" t="s">
        <v>1207</v>
      </c>
      <c r="AF213" t="s">
        <v>1208</v>
      </c>
      <c r="AG213">
        <v>0</v>
      </c>
      <c r="AH213" t="s">
        <v>1100</v>
      </c>
      <c r="AI213" t="s">
        <v>1101</v>
      </c>
      <c r="AJ213">
        <v>0</v>
      </c>
      <c r="AK213">
        <v>0</v>
      </c>
      <c r="AL213">
        <v>0</v>
      </c>
      <c r="AM213">
        <v>0</v>
      </c>
      <c r="AN213">
        <v>0</v>
      </c>
      <c r="AO213" t="s">
        <v>954</v>
      </c>
      <c r="AP213" t="s">
        <v>1102</v>
      </c>
      <c r="AQ213" t="s">
        <v>1102</v>
      </c>
      <c r="AR213" t="s">
        <v>1287</v>
      </c>
      <c r="AS213" t="s">
        <v>1326</v>
      </c>
    </row>
    <row r="214" spans="2:45" ht="17.25" customHeight="1">
      <c r="B214" s="356" t="b">
        <v>0</v>
      </c>
      <c r="C214" s="356" t="s">
        <v>99</v>
      </c>
      <c r="D214" s="357" t="str">
        <f t="shared" si="9"/>
        <v>Pile Work_Piling Work</v>
      </c>
      <c r="E214" s="356" t="str">
        <f t="shared" si="10"/>
        <v>M</v>
      </c>
      <c r="F214" s="358" t="str">
        <f t="shared" si="11"/>
        <v>A02AA019-00007 Pile Work Piling Work Pretensioned High-strength Concrete Pile (Type-B) Direct Driving     Including Pile Connection and Joint Welding Work  DIA&lt;400</v>
      </c>
      <c r="G214" s="343" t="str" cm="1">
        <f t="array" ref="G214:H214">_xlfn.TEXTSPLIT(I214,"-")</f>
        <v>A02AA019</v>
      </c>
      <c r="H214" s="343" t="str">
        <v>00007</v>
      </c>
      <c r="I214" t="s">
        <v>1327</v>
      </c>
      <c r="J214" t="s">
        <v>946</v>
      </c>
      <c r="K214" t="s">
        <v>1089</v>
      </c>
      <c r="L214" t="s">
        <v>1090</v>
      </c>
      <c r="M214" t="s">
        <v>1091</v>
      </c>
      <c r="N214" t="s">
        <v>1092</v>
      </c>
      <c r="O214" t="s">
        <v>1328</v>
      </c>
      <c r="P214" t="s">
        <v>1329</v>
      </c>
      <c r="Q214" t="s">
        <v>1095</v>
      </c>
      <c r="R214" t="s">
        <v>1096</v>
      </c>
      <c r="S214" t="s">
        <v>954</v>
      </c>
      <c r="T214">
        <v>0</v>
      </c>
      <c r="U214" t="s">
        <v>954</v>
      </c>
      <c r="V214">
        <v>0</v>
      </c>
      <c r="W214" t="s">
        <v>954</v>
      </c>
      <c r="X214">
        <v>0</v>
      </c>
      <c r="Y214" t="s">
        <v>954</v>
      </c>
      <c r="Z214">
        <v>0</v>
      </c>
      <c r="AA214" t="s">
        <v>971</v>
      </c>
      <c r="AB214" t="s">
        <v>1097</v>
      </c>
      <c r="AC214" t="s">
        <v>954</v>
      </c>
      <c r="AD214">
        <v>0</v>
      </c>
      <c r="AE214" t="s">
        <v>1185</v>
      </c>
      <c r="AF214" t="s">
        <v>1186</v>
      </c>
      <c r="AG214">
        <v>0</v>
      </c>
      <c r="AH214" t="s">
        <v>1100</v>
      </c>
      <c r="AI214" t="s">
        <v>1101</v>
      </c>
      <c r="AJ214">
        <v>0</v>
      </c>
      <c r="AK214">
        <v>0</v>
      </c>
      <c r="AL214">
        <v>0</v>
      </c>
      <c r="AM214">
        <v>0</v>
      </c>
      <c r="AN214">
        <v>0</v>
      </c>
      <c r="AO214" t="s">
        <v>954</v>
      </c>
      <c r="AP214" t="s">
        <v>1102</v>
      </c>
      <c r="AQ214" t="s">
        <v>1102</v>
      </c>
      <c r="AR214" t="s">
        <v>1330</v>
      </c>
      <c r="AS214" t="s">
        <v>1327</v>
      </c>
    </row>
    <row r="215" spans="2:45" ht="17.25" customHeight="1">
      <c r="B215" s="356" t="b">
        <v>0</v>
      </c>
      <c r="C215" s="356" t="s">
        <v>99</v>
      </c>
      <c r="D215" s="357" t="str">
        <f t="shared" si="9"/>
        <v>Pile Work_Piling Work</v>
      </c>
      <c r="E215" s="356" t="str">
        <f t="shared" si="10"/>
        <v>M</v>
      </c>
      <c r="F215" s="358" t="str">
        <f t="shared" si="11"/>
        <v>A02AA019-00008 Pile Work Piling Work Pretensioned High-strength Concrete Pile (Type-B) Direct Driving     Including Pile Connection and Joint Welding Work  400 ≤ DIA &lt;500</v>
      </c>
      <c r="G215" s="343" t="str" cm="1">
        <f t="array" ref="G215:H215">_xlfn.TEXTSPLIT(I215,"-")</f>
        <v>A02AA019</v>
      </c>
      <c r="H215" s="343" t="str">
        <v>00008</v>
      </c>
      <c r="I215" t="s">
        <v>1331</v>
      </c>
      <c r="J215" t="s">
        <v>946</v>
      </c>
      <c r="K215" t="s">
        <v>1089</v>
      </c>
      <c r="L215" t="s">
        <v>1090</v>
      </c>
      <c r="M215" t="s">
        <v>1091</v>
      </c>
      <c r="N215" t="s">
        <v>1092</v>
      </c>
      <c r="O215" t="s">
        <v>1328</v>
      </c>
      <c r="P215" t="s">
        <v>1329</v>
      </c>
      <c r="Q215" t="s">
        <v>1095</v>
      </c>
      <c r="R215" t="s">
        <v>1096</v>
      </c>
      <c r="S215" t="s">
        <v>954</v>
      </c>
      <c r="T215">
        <v>0</v>
      </c>
      <c r="U215" t="s">
        <v>954</v>
      </c>
      <c r="V215">
        <v>0</v>
      </c>
      <c r="W215" t="s">
        <v>954</v>
      </c>
      <c r="X215">
        <v>0</v>
      </c>
      <c r="Y215" t="s">
        <v>954</v>
      </c>
      <c r="Z215">
        <v>0</v>
      </c>
      <c r="AA215" t="s">
        <v>971</v>
      </c>
      <c r="AB215" t="s">
        <v>1097</v>
      </c>
      <c r="AC215" t="s">
        <v>954</v>
      </c>
      <c r="AD215">
        <v>0</v>
      </c>
      <c r="AE215" t="s">
        <v>1189</v>
      </c>
      <c r="AF215" t="s">
        <v>1190</v>
      </c>
      <c r="AG215">
        <v>0</v>
      </c>
      <c r="AH215" t="s">
        <v>1100</v>
      </c>
      <c r="AI215" t="s">
        <v>1101</v>
      </c>
      <c r="AJ215">
        <v>0</v>
      </c>
      <c r="AK215">
        <v>0</v>
      </c>
      <c r="AL215">
        <v>0</v>
      </c>
      <c r="AM215">
        <v>0</v>
      </c>
      <c r="AN215">
        <v>0</v>
      </c>
      <c r="AO215" t="s">
        <v>954</v>
      </c>
      <c r="AP215" t="s">
        <v>1102</v>
      </c>
      <c r="AQ215" t="s">
        <v>1102</v>
      </c>
      <c r="AR215" t="s">
        <v>1330</v>
      </c>
      <c r="AS215" t="s">
        <v>1331</v>
      </c>
    </row>
    <row r="216" spans="2:45" ht="17.25" customHeight="1">
      <c r="B216" s="356" t="b">
        <v>0</v>
      </c>
      <c r="C216" s="356" t="s">
        <v>99</v>
      </c>
      <c r="D216" s="357" t="str">
        <f t="shared" si="9"/>
        <v>Pile Work_Piling Work</v>
      </c>
      <c r="E216" s="356" t="str">
        <f t="shared" si="10"/>
        <v>M</v>
      </c>
      <c r="F216" s="358" t="str">
        <f t="shared" si="11"/>
        <v>A02AA019-00009 Pile Work Piling Work Pretensioned High-strength Concrete Pile (Type-B) Direct Driving     Including Pile Connection and Joint Welding Work  500 ≤ DIA &lt;600</v>
      </c>
      <c r="G216" s="343" t="str" cm="1">
        <f t="array" ref="G216:H216">_xlfn.TEXTSPLIT(I216,"-")</f>
        <v>A02AA019</v>
      </c>
      <c r="H216" s="343" t="str">
        <v>00009</v>
      </c>
      <c r="I216" t="s">
        <v>1332</v>
      </c>
      <c r="J216" t="s">
        <v>946</v>
      </c>
      <c r="K216" t="s">
        <v>1089</v>
      </c>
      <c r="L216" t="s">
        <v>1090</v>
      </c>
      <c r="M216" t="s">
        <v>1091</v>
      </c>
      <c r="N216" t="s">
        <v>1092</v>
      </c>
      <c r="O216" t="s">
        <v>1328</v>
      </c>
      <c r="P216" t="s">
        <v>1329</v>
      </c>
      <c r="Q216" t="s">
        <v>1095</v>
      </c>
      <c r="R216" t="s">
        <v>1096</v>
      </c>
      <c r="S216" t="s">
        <v>954</v>
      </c>
      <c r="T216">
        <v>0</v>
      </c>
      <c r="U216" t="s">
        <v>954</v>
      </c>
      <c r="V216">
        <v>0</v>
      </c>
      <c r="W216" t="s">
        <v>954</v>
      </c>
      <c r="X216">
        <v>0</v>
      </c>
      <c r="Y216" t="s">
        <v>954</v>
      </c>
      <c r="Z216">
        <v>0</v>
      </c>
      <c r="AA216" t="s">
        <v>971</v>
      </c>
      <c r="AB216" t="s">
        <v>1097</v>
      </c>
      <c r="AC216" t="s">
        <v>954</v>
      </c>
      <c r="AD216">
        <v>0</v>
      </c>
      <c r="AE216" t="s">
        <v>1192</v>
      </c>
      <c r="AF216" t="s">
        <v>1193</v>
      </c>
      <c r="AG216">
        <v>0</v>
      </c>
      <c r="AH216" t="s">
        <v>1100</v>
      </c>
      <c r="AI216" t="s">
        <v>1101</v>
      </c>
      <c r="AJ216">
        <v>0</v>
      </c>
      <c r="AK216">
        <v>0</v>
      </c>
      <c r="AL216">
        <v>0</v>
      </c>
      <c r="AM216">
        <v>0</v>
      </c>
      <c r="AN216">
        <v>0</v>
      </c>
      <c r="AO216" t="s">
        <v>954</v>
      </c>
      <c r="AP216" t="s">
        <v>1102</v>
      </c>
      <c r="AQ216" t="s">
        <v>1102</v>
      </c>
      <c r="AR216" t="s">
        <v>1330</v>
      </c>
      <c r="AS216" t="s">
        <v>1332</v>
      </c>
    </row>
    <row r="217" spans="2:45" ht="17.25" customHeight="1">
      <c r="B217" s="356" t="b">
        <v>0</v>
      </c>
      <c r="C217" s="356" t="s">
        <v>99</v>
      </c>
      <c r="D217" s="357" t="str">
        <f t="shared" si="9"/>
        <v>Pile Work_Piling Work</v>
      </c>
      <c r="E217" s="356" t="str">
        <f t="shared" si="10"/>
        <v>M</v>
      </c>
      <c r="F217" s="358" t="str">
        <f t="shared" si="11"/>
        <v>A02AA019-00010 Pile Work Piling Work Pretensioned High-strength Concrete Pile (Type-B) Direct Driving     Including Pile Connection and Joint Welding Work  600 ≤ DIA &lt;700</v>
      </c>
      <c r="G217" s="343" t="str" cm="1">
        <f t="array" ref="G217:H217">_xlfn.TEXTSPLIT(I217,"-")</f>
        <v>A02AA019</v>
      </c>
      <c r="H217" s="343" t="str">
        <v>00010</v>
      </c>
      <c r="I217" t="s">
        <v>1333</v>
      </c>
      <c r="J217" t="s">
        <v>946</v>
      </c>
      <c r="K217" t="s">
        <v>1089</v>
      </c>
      <c r="L217" t="s">
        <v>1090</v>
      </c>
      <c r="M217" t="s">
        <v>1091</v>
      </c>
      <c r="N217" t="s">
        <v>1092</v>
      </c>
      <c r="O217" t="s">
        <v>1328</v>
      </c>
      <c r="P217" t="s">
        <v>1329</v>
      </c>
      <c r="Q217" t="s">
        <v>1095</v>
      </c>
      <c r="R217" t="s">
        <v>1096</v>
      </c>
      <c r="S217" t="s">
        <v>954</v>
      </c>
      <c r="T217">
        <v>0</v>
      </c>
      <c r="U217" t="s">
        <v>954</v>
      </c>
      <c r="V217">
        <v>0</v>
      </c>
      <c r="W217" t="s">
        <v>954</v>
      </c>
      <c r="X217">
        <v>0</v>
      </c>
      <c r="Y217" t="s">
        <v>954</v>
      </c>
      <c r="Z217">
        <v>0</v>
      </c>
      <c r="AA217" t="s">
        <v>971</v>
      </c>
      <c r="AB217" t="s">
        <v>1097</v>
      </c>
      <c r="AC217" t="s">
        <v>954</v>
      </c>
      <c r="AD217">
        <v>0</v>
      </c>
      <c r="AE217" t="s">
        <v>1195</v>
      </c>
      <c r="AF217" t="s">
        <v>1196</v>
      </c>
      <c r="AG217">
        <v>0</v>
      </c>
      <c r="AH217" t="s">
        <v>1100</v>
      </c>
      <c r="AI217" t="s">
        <v>1101</v>
      </c>
      <c r="AJ217">
        <v>0</v>
      </c>
      <c r="AK217">
        <v>0</v>
      </c>
      <c r="AL217">
        <v>0</v>
      </c>
      <c r="AM217">
        <v>0</v>
      </c>
      <c r="AN217">
        <v>0</v>
      </c>
      <c r="AO217" t="s">
        <v>954</v>
      </c>
      <c r="AP217" t="s">
        <v>1102</v>
      </c>
      <c r="AQ217" t="s">
        <v>1102</v>
      </c>
      <c r="AR217" t="s">
        <v>1330</v>
      </c>
      <c r="AS217" t="s">
        <v>1333</v>
      </c>
    </row>
    <row r="218" spans="2:45" ht="17.25" customHeight="1">
      <c r="B218" s="356" t="b">
        <v>0</v>
      </c>
      <c r="C218" s="356" t="s">
        <v>99</v>
      </c>
      <c r="D218" s="357" t="str">
        <f t="shared" si="9"/>
        <v>Pile Work_Piling Work</v>
      </c>
      <c r="E218" s="356" t="str">
        <f t="shared" si="10"/>
        <v>M</v>
      </c>
      <c r="F218" s="358" t="str">
        <f t="shared" si="11"/>
        <v>A02AA019-00011 Pile Work Piling Work Pretensioned High-strength Concrete Pile (Type-B) Direct Driving     Including Pile Connection and Joint Welding Work  700 ≤ DIA &lt;800</v>
      </c>
      <c r="G218" s="343" t="str" cm="1">
        <f t="array" ref="G218:H218">_xlfn.TEXTSPLIT(I218,"-")</f>
        <v>A02AA019</v>
      </c>
      <c r="H218" s="343" t="str">
        <v>00011</v>
      </c>
      <c r="I218" t="s">
        <v>1334</v>
      </c>
      <c r="J218" t="s">
        <v>946</v>
      </c>
      <c r="K218" t="s">
        <v>1089</v>
      </c>
      <c r="L218" t="s">
        <v>1090</v>
      </c>
      <c r="M218" t="s">
        <v>1091</v>
      </c>
      <c r="N218" t="s">
        <v>1092</v>
      </c>
      <c r="O218" t="s">
        <v>1328</v>
      </c>
      <c r="P218" t="s">
        <v>1329</v>
      </c>
      <c r="Q218" t="s">
        <v>1095</v>
      </c>
      <c r="R218" t="s">
        <v>1096</v>
      </c>
      <c r="S218" t="s">
        <v>954</v>
      </c>
      <c r="T218">
        <v>0</v>
      </c>
      <c r="U218" t="s">
        <v>954</v>
      </c>
      <c r="V218">
        <v>0</v>
      </c>
      <c r="W218" t="s">
        <v>954</v>
      </c>
      <c r="X218">
        <v>0</v>
      </c>
      <c r="Y218" t="s">
        <v>954</v>
      </c>
      <c r="Z218">
        <v>0</v>
      </c>
      <c r="AA218" t="s">
        <v>971</v>
      </c>
      <c r="AB218" t="s">
        <v>1097</v>
      </c>
      <c r="AC218" t="s">
        <v>954</v>
      </c>
      <c r="AD218">
        <v>0</v>
      </c>
      <c r="AE218" t="s">
        <v>1198</v>
      </c>
      <c r="AF218" t="s">
        <v>1199</v>
      </c>
      <c r="AG218">
        <v>0</v>
      </c>
      <c r="AH218" t="s">
        <v>1100</v>
      </c>
      <c r="AI218" t="s">
        <v>1101</v>
      </c>
      <c r="AJ218">
        <v>0</v>
      </c>
      <c r="AK218">
        <v>0</v>
      </c>
      <c r="AL218">
        <v>0</v>
      </c>
      <c r="AM218">
        <v>0</v>
      </c>
      <c r="AN218">
        <v>0</v>
      </c>
      <c r="AO218" t="s">
        <v>954</v>
      </c>
      <c r="AP218" t="s">
        <v>1102</v>
      </c>
      <c r="AQ218" t="s">
        <v>1102</v>
      </c>
      <c r="AR218" t="s">
        <v>1330</v>
      </c>
      <c r="AS218" t="s">
        <v>1334</v>
      </c>
    </row>
    <row r="219" spans="2:45" ht="17.25" customHeight="1">
      <c r="B219" s="356" t="b">
        <v>0</v>
      </c>
      <c r="C219" s="356" t="s">
        <v>99</v>
      </c>
      <c r="D219" s="357" t="str">
        <f t="shared" si="9"/>
        <v>Pile Work_Piling Work</v>
      </c>
      <c r="E219" s="356" t="str">
        <f t="shared" si="10"/>
        <v>M</v>
      </c>
      <c r="F219" s="358" t="str">
        <f t="shared" si="11"/>
        <v>A02AA019-00012 Pile Work Piling Work Pretensioned High-strength Concrete Pile (Type-B) Direct Driving     Including Pile Connection and Joint Welding Work  800 ≤ DIA &lt;900</v>
      </c>
      <c r="G219" s="343" t="str" cm="1">
        <f t="array" ref="G219:H219">_xlfn.TEXTSPLIT(I219,"-")</f>
        <v>A02AA019</v>
      </c>
      <c r="H219" s="343" t="str">
        <v>00012</v>
      </c>
      <c r="I219" t="s">
        <v>1335</v>
      </c>
      <c r="J219" t="s">
        <v>946</v>
      </c>
      <c r="K219" t="s">
        <v>1089</v>
      </c>
      <c r="L219" t="s">
        <v>1090</v>
      </c>
      <c r="M219" t="s">
        <v>1091</v>
      </c>
      <c r="N219" t="s">
        <v>1092</v>
      </c>
      <c r="O219" t="s">
        <v>1328</v>
      </c>
      <c r="P219" t="s">
        <v>1329</v>
      </c>
      <c r="Q219" t="s">
        <v>1095</v>
      </c>
      <c r="R219" t="s">
        <v>1096</v>
      </c>
      <c r="S219" t="s">
        <v>954</v>
      </c>
      <c r="T219">
        <v>0</v>
      </c>
      <c r="U219" t="s">
        <v>954</v>
      </c>
      <c r="V219">
        <v>0</v>
      </c>
      <c r="W219" t="s">
        <v>954</v>
      </c>
      <c r="X219">
        <v>0</v>
      </c>
      <c r="Y219" t="s">
        <v>954</v>
      </c>
      <c r="Z219">
        <v>0</v>
      </c>
      <c r="AA219" t="s">
        <v>971</v>
      </c>
      <c r="AB219" t="s">
        <v>1097</v>
      </c>
      <c r="AC219" t="s">
        <v>954</v>
      </c>
      <c r="AD219">
        <v>0</v>
      </c>
      <c r="AE219" t="s">
        <v>1201</v>
      </c>
      <c r="AF219" t="s">
        <v>1202</v>
      </c>
      <c r="AG219">
        <v>0</v>
      </c>
      <c r="AH219" t="s">
        <v>1100</v>
      </c>
      <c r="AI219" t="s">
        <v>1101</v>
      </c>
      <c r="AJ219">
        <v>0</v>
      </c>
      <c r="AK219">
        <v>0</v>
      </c>
      <c r="AL219">
        <v>0</v>
      </c>
      <c r="AM219">
        <v>0</v>
      </c>
      <c r="AN219">
        <v>0</v>
      </c>
      <c r="AO219" t="s">
        <v>954</v>
      </c>
      <c r="AP219" t="s">
        <v>1102</v>
      </c>
      <c r="AQ219" t="s">
        <v>1102</v>
      </c>
      <c r="AR219" t="s">
        <v>1330</v>
      </c>
      <c r="AS219" t="s">
        <v>1335</v>
      </c>
    </row>
    <row r="220" spans="2:45" ht="17.25" customHeight="1">
      <c r="B220" s="356" t="b">
        <v>0</v>
      </c>
      <c r="C220" s="356" t="s">
        <v>99</v>
      </c>
      <c r="D220" s="357" t="str">
        <f t="shared" si="9"/>
        <v>Pile Work_Piling Work</v>
      </c>
      <c r="E220" s="356" t="str">
        <f t="shared" si="10"/>
        <v>M</v>
      </c>
      <c r="F220" s="358" t="str">
        <f t="shared" si="11"/>
        <v>A02AA019-00013 Pile Work Piling Work Pretensioned High-strength Concrete Pile (Type-B) Direct Driving     Including Pile Connection and Joint Welding Work  900 ≤ DIA &lt;1000</v>
      </c>
      <c r="G220" s="343" t="str" cm="1">
        <f t="array" ref="G220:H220">_xlfn.TEXTSPLIT(I220,"-")</f>
        <v>A02AA019</v>
      </c>
      <c r="H220" s="343" t="str">
        <v>00013</v>
      </c>
      <c r="I220" t="s">
        <v>1336</v>
      </c>
      <c r="J220" t="s">
        <v>946</v>
      </c>
      <c r="K220" t="s">
        <v>1089</v>
      </c>
      <c r="L220" t="s">
        <v>1090</v>
      </c>
      <c r="M220" t="s">
        <v>1091</v>
      </c>
      <c r="N220" t="s">
        <v>1092</v>
      </c>
      <c r="O220" t="s">
        <v>1328</v>
      </c>
      <c r="P220" t="s">
        <v>1329</v>
      </c>
      <c r="Q220" t="s">
        <v>1095</v>
      </c>
      <c r="R220" t="s">
        <v>1096</v>
      </c>
      <c r="S220" t="s">
        <v>954</v>
      </c>
      <c r="T220">
        <v>0</v>
      </c>
      <c r="U220" t="s">
        <v>954</v>
      </c>
      <c r="V220">
        <v>0</v>
      </c>
      <c r="W220" t="s">
        <v>954</v>
      </c>
      <c r="X220">
        <v>0</v>
      </c>
      <c r="Y220" t="s">
        <v>954</v>
      </c>
      <c r="Z220">
        <v>0</v>
      </c>
      <c r="AA220" t="s">
        <v>971</v>
      </c>
      <c r="AB220" t="s">
        <v>1097</v>
      </c>
      <c r="AC220" t="s">
        <v>954</v>
      </c>
      <c r="AD220">
        <v>0</v>
      </c>
      <c r="AE220" t="s">
        <v>1204</v>
      </c>
      <c r="AF220" t="s">
        <v>1205</v>
      </c>
      <c r="AG220">
        <v>0</v>
      </c>
      <c r="AH220" t="s">
        <v>1100</v>
      </c>
      <c r="AI220" t="s">
        <v>1101</v>
      </c>
      <c r="AJ220">
        <v>0</v>
      </c>
      <c r="AK220">
        <v>0</v>
      </c>
      <c r="AL220">
        <v>0</v>
      </c>
      <c r="AM220">
        <v>0</v>
      </c>
      <c r="AN220">
        <v>0</v>
      </c>
      <c r="AO220" t="s">
        <v>954</v>
      </c>
      <c r="AP220" t="s">
        <v>1102</v>
      </c>
      <c r="AQ220" t="s">
        <v>1102</v>
      </c>
      <c r="AR220" t="s">
        <v>1330</v>
      </c>
      <c r="AS220" t="s">
        <v>1336</v>
      </c>
    </row>
    <row r="221" spans="2:45" ht="17.25" customHeight="1">
      <c r="B221" s="356" t="b">
        <v>0</v>
      </c>
      <c r="C221" s="356" t="s">
        <v>99</v>
      </c>
      <c r="D221" s="357" t="str">
        <f t="shared" si="9"/>
        <v>Pile Work_Piling Work</v>
      </c>
      <c r="E221" s="356" t="str">
        <f t="shared" si="10"/>
        <v>M</v>
      </c>
      <c r="F221" s="358" t="str">
        <f t="shared" si="11"/>
        <v>A02AA019-00014 Pile Work Piling Work Pretensioned High-strength Concrete Pile (Type-B) Direct Driving     Including Pile Connection and Joint Welding Work  1000 ≤ DIA &lt;1200</v>
      </c>
      <c r="G221" s="343" t="str" cm="1">
        <f t="array" ref="G221:H221">_xlfn.TEXTSPLIT(I221,"-")</f>
        <v>A02AA019</v>
      </c>
      <c r="H221" s="343" t="str">
        <v>00014</v>
      </c>
      <c r="I221" t="s">
        <v>1337</v>
      </c>
      <c r="J221" t="s">
        <v>946</v>
      </c>
      <c r="K221" t="s">
        <v>1089</v>
      </c>
      <c r="L221" t="s">
        <v>1090</v>
      </c>
      <c r="M221" t="s">
        <v>1091</v>
      </c>
      <c r="N221" t="s">
        <v>1092</v>
      </c>
      <c r="O221" t="s">
        <v>1328</v>
      </c>
      <c r="P221" t="s">
        <v>1329</v>
      </c>
      <c r="Q221" t="s">
        <v>1095</v>
      </c>
      <c r="R221" t="s">
        <v>1096</v>
      </c>
      <c r="S221" t="s">
        <v>954</v>
      </c>
      <c r="T221">
        <v>0</v>
      </c>
      <c r="U221" t="s">
        <v>954</v>
      </c>
      <c r="V221">
        <v>0</v>
      </c>
      <c r="W221" t="s">
        <v>954</v>
      </c>
      <c r="X221">
        <v>0</v>
      </c>
      <c r="Y221" t="s">
        <v>954</v>
      </c>
      <c r="Z221">
        <v>0</v>
      </c>
      <c r="AA221" t="s">
        <v>971</v>
      </c>
      <c r="AB221" t="s">
        <v>1097</v>
      </c>
      <c r="AC221" t="s">
        <v>954</v>
      </c>
      <c r="AD221">
        <v>0</v>
      </c>
      <c r="AE221" t="s">
        <v>1207</v>
      </c>
      <c r="AF221" t="s">
        <v>1208</v>
      </c>
      <c r="AG221">
        <v>0</v>
      </c>
      <c r="AH221" t="s">
        <v>1100</v>
      </c>
      <c r="AI221" t="s">
        <v>1101</v>
      </c>
      <c r="AJ221">
        <v>0</v>
      </c>
      <c r="AK221">
        <v>0</v>
      </c>
      <c r="AL221">
        <v>0</v>
      </c>
      <c r="AM221">
        <v>0</v>
      </c>
      <c r="AN221">
        <v>0</v>
      </c>
      <c r="AO221" t="s">
        <v>954</v>
      </c>
      <c r="AP221" t="s">
        <v>1102</v>
      </c>
      <c r="AQ221" t="s">
        <v>1102</v>
      </c>
      <c r="AR221" t="s">
        <v>1330</v>
      </c>
      <c r="AS221" t="s">
        <v>1337</v>
      </c>
    </row>
    <row r="222" spans="2:45" ht="17.25" customHeight="1">
      <c r="B222" s="356" t="b">
        <v>0</v>
      </c>
      <c r="C222" s="356" t="s">
        <v>99</v>
      </c>
      <c r="D222" s="357" t="str">
        <f t="shared" si="9"/>
        <v>Pile Work_Piling Work</v>
      </c>
      <c r="E222" s="356" t="str">
        <f t="shared" si="10"/>
        <v>M</v>
      </c>
      <c r="F222" s="358" t="str">
        <f t="shared" si="11"/>
        <v>A02AA019-00015 Pile Work Piling Work Pretensioned High-strength Concrete Pile (Type-B) Jacking     Including Pile Connection and Joint Welding Work  DIA&lt;400</v>
      </c>
      <c r="G222" s="343" t="str" cm="1">
        <f t="array" ref="G222:H222">_xlfn.TEXTSPLIT(I222,"-")</f>
        <v>A02AA019</v>
      </c>
      <c r="H222" s="343" t="str">
        <v>00015</v>
      </c>
      <c r="I222" t="s">
        <v>1338</v>
      </c>
      <c r="J222" t="s">
        <v>946</v>
      </c>
      <c r="K222" t="s">
        <v>1089</v>
      </c>
      <c r="L222" t="s">
        <v>1090</v>
      </c>
      <c r="M222" t="s">
        <v>1091</v>
      </c>
      <c r="N222" t="s">
        <v>1092</v>
      </c>
      <c r="O222" t="s">
        <v>1328</v>
      </c>
      <c r="P222" t="s">
        <v>1329</v>
      </c>
      <c r="Q222" t="s">
        <v>1114</v>
      </c>
      <c r="R222" t="s">
        <v>1115</v>
      </c>
      <c r="S222" t="s">
        <v>954</v>
      </c>
      <c r="T222">
        <v>0</v>
      </c>
      <c r="U222" t="s">
        <v>954</v>
      </c>
      <c r="V222">
        <v>0</v>
      </c>
      <c r="W222" t="s">
        <v>954</v>
      </c>
      <c r="X222">
        <v>0</v>
      </c>
      <c r="Y222" t="s">
        <v>954</v>
      </c>
      <c r="Z222">
        <v>0</v>
      </c>
      <c r="AA222" t="s">
        <v>971</v>
      </c>
      <c r="AB222" t="s">
        <v>1097</v>
      </c>
      <c r="AC222" t="s">
        <v>954</v>
      </c>
      <c r="AD222">
        <v>0</v>
      </c>
      <c r="AE222" t="s">
        <v>1185</v>
      </c>
      <c r="AF222" t="s">
        <v>1186</v>
      </c>
      <c r="AG222">
        <v>0</v>
      </c>
      <c r="AH222" t="s">
        <v>1100</v>
      </c>
      <c r="AI222" t="s">
        <v>1101</v>
      </c>
      <c r="AJ222">
        <v>0</v>
      </c>
      <c r="AK222">
        <v>0</v>
      </c>
      <c r="AL222">
        <v>0</v>
      </c>
      <c r="AM222">
        <v>0</v>
      </c>
      <c r="AN222">
        <v>0</v>
      </c>
      <c r="AO222" t="s">
        <v>954</v>
      </c>
      <c r="AP222" t="s">
        <v>1102</v>
      </c>
      <c r="AQ222" t="s">
        <v>1102</v>
      </c>
      <c r="AR222" t="s">
        <v>1330</v>
      </c>
      <c r="AS222" t="s">
        <v>1338</v>
      </c>
    </row>
    <row r="223" spans="2:45" ht="17.25" customHeight="1">
      <c r="B223" s="356" t="b">
        <v>0</v>
      </c>
      <c r="C223" s="356" t="s">
        <v>99</v>
      </c>
      <c r="D223" s="357" t="str">
        <f t="shared" si="9"/>
        <v>Pile Work_Piling Work</v>
      </c>
      <c r="E223" s="356" t="str">
        <f t="shared" si="10"/>
        <v>M</v>
      </c>
      <c r="F223" s="358" t="str">
        <f t="shared" si="11"/>
        <v>A02AA019-00016 Pile Work Piling Work Pretensioned High-strength Concrete Pile (Type-B) Jacking     Including Pile Connection and Joint Welding Work  400 ≤ DIA &lt;500</v>
      </c>
      <c r="G223" s="343" t="str" cm="1">
        <f t="array" ref="G223:H223">_xlfn.TEXTSPLIT(I223,"-")</f>
        <v>A02AA019</v>
      </c>
      <c r="H223" s="343" t="str">
        <v>00016</v>
      </c>
      <c r="I223" t="s">
        <v>1339</v>
      </c>
      <c r="J223" t="s">
        <v>946</v>
      </c>
      <c r="K223" t="s">
        <v>1089</v>
      </c>
      <c r="L223" t="s">
        <v>1090</v>
      </c>
      <c r="M223" t="s">
        <v>1091</v>
      </c>
      <c r="N223" t="s">
        <v>1092</v>
      </c>
      <c r="O223" t="s">
        <v>1328</v>
      </c>
      <c r="P223" t="s">
        <v>1329</v>
      </c>
      <c r="Q223" t="s">
        <v>1114</v>
      </c>
      <c r="R223" t="s">
        <v>1115</v>
      </c>
      <c r="S223" t="s">
        <v>954</v>
      </c>
      <c r="T223">
        <v>0</v>
      </c>
      <c r="U223" t="s">
        <v>954</v>
      </c>
      <c r="V223">
        <v>0</v>
      </c>
      <c r="W223" t="s">
        <v>954</v>
      </c>
      <c r="X223">
        <v>0</v>
      </c>
      <c r="Y223" t="s">
        <v>954</v>
      </c>
      <c r="Z223">
        <v>0</v>
      </c>
      <c r="AA223" t="s">
        <v>971</v>
      </c>
      <c r="AB223" t="s">
        <v>1097</v>
      </c>
      <c r="AC223" t="s">
        <v>954</v>
      </c>
      <c r="AD223">
        <v>0</v>
      </c>
      <c r="AE223" t="s">
        <v>1189</v>
      </c>
      <c r="AF223" t="s">
        <v>1190</v>
      </c>
      <c r="AG223">
        <v>0</v>
      </c>
      <c r="AH223" t="s">
        <v>1100</v>
      </c>
      <c r="AI223" t="s">
        <v>1101</v>
      </c>
      <c r="AJ223">
        <v>0</v>
      </c>
      <c r="AK223">
        <v>0</v>
      </c>
      <c r="AL223">
        <v>0</v>
      </c>
      <c r="AM223">
        <v>0</v>
      </c>
      <c r="AN223">
        <v>0</v>
      </c>
      <c r="AO223" t="s">
        <v>954</v>
      </c>
      <c r="AP223" t="s">
        <v>1102</v>
      </c>
      <c r="AQ223" t="s">
        <v>1102</v>
      </c>
      <c r="AR223" t="s">
        <v>1330</v>
      </c>
      <c r="AS223" t="s">
        <v>1339</v>
      </c>
    </row>
    <row r="224" spans="2:45" ht="17.25" customHeight="1">
      <c r="B224" s="356" t="b">
        <v>0</v>
      </c>
      <c r="C224" s="356" t="s">
        <v>99</v>
      </c>
      <c r="D224" s="357" t="str">
        <f t="shared" si="9"/>
        <v>Pile Work_Piling Work</v>
      </c>
      <c r="E224" s="356" t="str">
        <f t="shared" si="10"/>
        <v>M</v>
      </c>
      <c r="F224" s="358" t="str">
        <f t="shared" si="11"/>
        <v>A02AA019-00017 Pile Work Piling Work Pretensioned High-strength Concrete Pile (Type-B) Jacking     Including Pile Connection and Joint Welding Work  500 ≤ DIA &lt;600</v>
      </c>
      <c r="G224" s="343" t="str" cm="1">
        <f t="array" ref="G224:H224">_xlfn.TEXTSPLIT(I224,"-")</f>
        <v>A02AA019</v>
      </c>
      <c r="H224" s="343" t="str">
        <v>00017</v>
      </c>
      <c r="I224" t="s">
        <v>1340</v>
      </c>
      <c r="J224" t="s">
        <v>946</v>
      </c>
      <c r="K224" t="s">
        <v>1089</v>
      </c>
      <c r="L224" t="s">
        <v>1090</v>
      </c>
      <c r="M224" t="s">
        <v>1091</v>
      </c>
      <c r="N224" t="s">
        <v>1092</v>
      </c>
      <c r="O224" t="s">
        <v>1328</v>
      </c>
      <c r="P224" t="s">
        <v>1329</v>
      </c>
      <c r="Q224" t="s">
        <v>1114</v>
      </c>
      <c r="R224" t="s">
        <v>1115</v>
      </c>
      <c r="S224" t="s">
        <v>954</v>
      </c>
      <c r="T224">
        <v>0</v>
      </c>
      <c r="U224" t="s">
        <v>954</v>
      </c>
      <c r="V224">
        <v>0</v>
      </c>
      <c r="W224" t="s">
        <v>954</v>
      </c>
      <c r="X224">
        <v>0</v>
      </c>
      <c r="Y224" t="s">
        <v>954</v>
      </c>
      <c r="Z224">
        <v>0</v>
      </c>
      <c r="AA224" t="s">
        <v>971</v>
      </c>
      <c r="AB224" t="s">
        <v>1097</v>
      </c>
      <c r="AC224" t="s">
        <v>954</v>
      </c>
      <c r="AD224">
        <v>0</v>
      </c>
      <c r="AE224" t="s">
        <v>1192</v>
      </c>
      <c r="AF224" t="s">
        <v>1193</v>
      </c>
      <c r="AG224">
        <v>0</v>
      </c>
      <c r="AH224" t="s">
        <v>1100</v>
      </c>
      <c r="AI224" t="s">
        <v>1101</v>
      </c>
      <c r="AJ224">
        <v>0</v>
      </c>
      <c r="AK224">
        <v>0</v>
      </c>
      <c r="AL224">
        <v>0</v>
      </c>
      <c r="AM224">
        <v>0</v>
      </c>
      <c r="AN224">
        <v>0</v>
      </c>
      <c r="AO224" t="s">
        <v>954</v>
      </c>
      <c r="AP224" t="s">
        <v>1102</v>
      </c>
      <c r="AQ224" t="s">
        <v>1102</v>
      </c>
      <c r="AR224" t="s">
        <v>1330</v>
      </c>
      <c r="AS224" t="s">
        <v>1340</v>
      </c>
    </row>
    <row r="225" spans="1:45" ht="17.25" customHeight="1">
      <c r="B225" s="356" t="b">
        <v>0</v>
      </c>
      <c r="C225" s="356" t="s">
        <v>99</v>
      </c>
      <c r="D225" s="357" t="str">
        <f t="shared" si="9"/>
        <v>Pile Work_Piling Work</v>
      </c>
      <c r="E225" s="356" t="str">
        <f t="shared" si="10"/>
        <v>M</v>
      </c>
      <c r="F225" s="358" t="str">
        <f t="shared" si="11"/>
        <v>A02AA019-00018 Pile Work Piling Work Pretensioned High-strength Concrete Pile (Type-B) Jacking     Including Pile Connection and Joint Welding Work  600 ≤ DIA &lt;700</v>
      </c>
      <c r="G225" s="343" t="str" cm="1">
        <f t="array" ref="G225:H225">_xlfn.TEXTSPLIT(I225,"-")</f>
        <v>A02AA019</v>
      </c>
      <c r="H225" s="343" t="str">
        <v>00018</v>
      </c>
      <c r="I225" t="s">
        <v>1341</v>
      </c>
      <c r="J225" t="s">
        <v>946</v>
      </c>
      <c r="K225" t="s">
        <v>1089</v>
      </c>
      <c r="L225" t="s">
        <v>1090</v>
      </c>
      <c r="M225" t="s">
        <v>1091</v>
      </c>
      <c r="N225" t="s">
        <v>1092</v>
      </c>
      <c r="O225" t="s">
        <v>1328</v>
      </c>
      <c r="P225" t="s">
        <v>1329</v>
      </c>
      <c r="Q225" t="s">
        <v>1114</v>
      </c>
      <c r="R225" t="s">
        <v>1115</v>
      </c>
      <c r="S225" t="s">
        <v>954</v>
      </c>
      <c r="T225">
        <v>0</v>
      </c>
      <c r="U225" t="s">
        <v>954</v>
      </c>
      <c r="V225">
        <v>0</v>
      </c>
      <c r="W225" t="s">
        <v>954</v>
      </c>
      <c r="X225">
        <v>0</v>
      </c>
      <c r="Y225" t="s">
        <v>954</v>
      </c>
      <c r="Z225">
        <v>0</v>
      </c>
      <c r="AA225" t="s">
        <v>971</v>
      </c>
      <c r="AB225" t="s">
        <v>1097</v>
      </c>
      <c r="AC225" t="s">
        <v>954</v>
      </c>
      <c r="AD225">
        <v>0</v>
      </c>
      <c r="AE225" t="s">
        <v>1195</v>
      </c>
      <c r="AF225" t="s">
        <v>1196</v>
      </c>
      <c r="AG225">
        <v>0</v>
      </c>
      <c r="AH225" t="s">
        <v>1100</v>
      </c>
      <c r="AI225" t="s">
        <v>1101</v>
      </c>
      <c r="AJ225">
        <v>0</v>
      </c>
      <c r="AK225">
        <v>0</v>
      </c>
      <c r="AL225">
        <v>0</v>
      </c>
      <c r="AM225">
        <v>0</v>
      </c>
      <c r="AN225">
        <v>0</v>
      </c>
      <c r="AO225" t="s">
        <v>954</v>
      </c>
      <c r="AP225" t="s">
        <v>1102</v>
      </c>
      <c r="AQ225" t="s">
        <v>1102</v>
      </c>
      <c r="AR225" t="s">
        <v>1330</v>
      </c>
      <c r="AS225" t="s">
        <v>1341</v>
      </c>
    </row>
    <row r="226" spans="1:45" ht="17.25" customHeight="1">
      <c r="B226" s="356" t="b">
        <v>0</v>
      </c>
      <c r="C226" s="356" t="s">
        <v>99</v>
      </c>
      <c r="D226" s="357" t="str">
        <f t="shared" si="9"/>
        <v>Pile Work_Piling Work</v>
      </c>
      <c r="E226" s="356" t="str">
        <f t="shared" si="10"/>
        <v>M</v>
      </c>
      <c r="F226" s="358" t="str">
        <f t="shared" si="11"/>
        <v>A02AA019-00019 Pile Work Piling Work Pretensioned High-strength Concrete Pile (Type-B) Jacking     Including Pile Connection and Joint Welding Work  700 ≤ DIA &lt;800</v>
      </c>
      <c r="G226" s="343" t="str" cm="1">
        <f t="array" ref="G226:H226">_xlfn.TEXTSPLIT(I226,"-")</f>
        <v>A02AA019</v>
      </c>
      <c r="H226" s="343" t="str">
        <v>00019</v>
      </c>
      <c r="I226" t="s">
        <v>1342</v>
      </c>
      <c r="J226" t="s">
        <v>946</v>
      </c>
      <c r="K226" t="s">
        <v>1089</v>
      </c>
      <c r="L226" t="s">
        <v>1090</v>
      </c>
      <c r="M226" t="s">
        <v>1091</v>
      </c>
      <c r="N226" t="s">
        <v>1092</v>
      </c>
      <c r="O226" t="s">
        <v>1328</v>
      </c>
      <c r="P226" t="s">
        <v>1329</v>
      </c>
      <c r="Q226" t="s">
        <v>1114</v>
      </c>
      <c r="R226" t="s">
        <v>1115</v>
      </c>
      <c r="S226" t="s">
        <v>954</v>
      </c>
      <c r="T226">
        <v>0</v>
      </c>
      <c r="U226" t="s">
        <v>954</v>
      </c>
      <c r="V226">
        <v>0</v>
      </c>
      <c r="W226" t="s">
        <v>954</v>
      </c>
      <c r="X226">
        <v>0</v>
      </c>
      <c r="Y226" t="s">
        <v>954</v>
      </c>
      <c r="Z226">
        <v>0</v>
      </c>
      <c r="AA226" t="s">
        <v>971</v>
      </c>
      <c r="AB226" t="s">
        <v>1097</v>
      </c>
      <c r="AC226" t="s">
        <v>954</v>
      </c>
      <c r="AD226">
        <v>0</v>
      </c>
      <c r="AE226" t="s">
        <v>1198</v>
      </c>
      <c r="AF226" t="s">
        <v>1199</v>
      </c>
      <c r="AG226">
        <v>0</v>
      </c>
      <c r="AH226" t="s">
        <v>1100</v>
      </c>
      <c r="AI226" t="s">
        <v>1101</v>
      </c>
      <c r="AJ226">
        <v>0</v>
      </c>
      <c r="AK226">
        <v>0</v>
      </c>
      <c r="AL226">
        <v>0</v>
      </c>
      <c r="AM226">
        <v>0</v>
      </c>
      <c r="AN226">
        <v>0</v>
      </c>
      <c r="AO226" t="s">
        <v>954</v>
      </c>
      <c r="AP226" t="s">
        <v>1102</v>
      </c>
      <c r="AQ226" t="s">
        <v>1102</v>
      </c>
      <c r="AR226" t="s">
        <v>1330</v>
      </c>
      <c r="AS226" t="s">
        <v>1342</v>
      </c>
    </row>
    <row r="227" spans="1:45" ht="17.25" customHeight="1">
      <c r="B227" s="356" t="b">
        <v>0</v>
      </c>
      <c r="C227" s="356" t="s">
        <v>99</v>
      </c>
      <c r="D227" s="357" t="str">
        <f t="shared" si="9"/>
        <v>Pile Work_Piling Work</v>
      </c>
      <c r="E227" s="356" t="str">
        <f t="shared" si="10"/>
        <v>M</v>
      </c>
      <c r="F227" s="358" t="str">
        <f t="shared" si="11"/>
        <v>A02AA019-00020 Pile Work Piling Work Pretensioned High-strength Concrete Pile (Type-B) Jacking     Including Pile Connection and Joint Welding Work  800 ≤ DIA &lt;900</v>
      </c>
      <c r="G227" s="343" t="str" cm="1">
        <f t="array" ref="G227:H227">_xlfn.TEXTSPLIT(I227,"-")</f>
        <v>A02AA019</v>
      </c>
      <c r="H227" s="343" t="str">
        <v>00020</v>
      </c>
      <c r="I227" t="s">
        <v>1343</v>
      </c>
      <c r="J227" t="s">
        <v>946</v>
      </c>
      <c r="K227" t="s">
        <v>1089</v>
      </c>
      <c r="L227" t="s">
        <v>1090</v>
      </c>
      <c r="M227" t="s">
        <v>1091</v>
      </c>
      <c r="N227" t="s">
        <v>1092</v>
      </c>
      <c r="O227" t="s">
        <v>1328</v>
      </c>
      <c r="P227" t="s">
        <v>1329</v>
      </c>
      <c r="Q227" t="s">
        <v>1114</v>
      </c>
      <c r="R227" t="s">
        <v>1115</v>
      </c>
      <c r="S227" t="s">
        <v>954</v>
      </c>
      <c r="T227">
        <v>0</v>
      </c>
      <c r="U227" t="s">
        <v>954</v>
      </c>
      <c r="V227">
        <v>0</v>
      </c>
      <c r="W227" t="s">
        <v>954</v>
      </c>
      <c r="X227">
        <v>0</v>
      </c>
      <c r="Y227" t="s">
        <v>954</v>
      </c>
      <c r="Z227">
        <v>0</v>
      </c>
      <c r="AA227" t="s">
        <v>971</v>
      </c>
      <c r="AB227" t="s">
        <v>1097</v>
      </c>
      <c r="AC227" t="s">
        <v>954</v>
      </c>
      <c r="AD227">
        <v>0</v>
      </c>
      <c r="AE227" t="s">
        <v>1201</v>
      </c>
      <c r="AF227" t="s">
        <v>1202</v>
      </c>
      <c r="AG227">
        <v>0</v>
      </c>
      <c r="AH227" t="s">
        <v>1100</v>
      </c>
      <c r="AI227" t="s">
        <v>1101</v>
      </c>
      <c r="AJ227">
        <v>0</v>
      </c>
      <c r="AK227">
        <v>0</v>
      </c>
      <c r="AL227">
        <v>0</v>
      </c>
      <c r="AM227">
        <v>0</v>
      </c>
      <c r="AN227">
        <v>0</v>
      </c>
      <c r="AO227" t="s">
        <v>954</v>
      </c>
      <c r="AP227" t="s">
        <v>1102</v>
      </c>
      <c r="AQ227" t="s">
        <v>1102</v>
      </c>
      <c r="AR227" t="s">
        <v>1330</v>
      </c>
      <c r="AS227" t="s">
        <v>1343</v>
      </c>
    </row>
    <row r="228" spans="1:45" ht="17.25" customHeight="1">
      <c r="B228" s="356" t="b">
        <v>0</v>
      </c>
      <c r="C228" s="356" t="s">
        <v>99</v>
      </c>
      <c r="D228" s="357" t="str">
        <f t="shared" si="9"/>
        <v>Pile Work_Piling Work</v>
      </c>
      <c r="E228" s="356" t="str">
        <f t="shared" si="10"/>
        <v>M</v>
      </c>
      <c r="F228" s="358" t="str">
        <f t="shared" si="11"/>
        <v>A02AA019-00021 Pile Work Piling Work Pretensioned High-strength Concrete Pile (Type-B) Jacking     Including Pile Connection and Joint Welding Work  900 ≤ DIA &lt;1000</v>
      </c>
      <c r="G228" s="343" t="str" cm="1">
        <f t="array" ref="G228:H228">_xlfn.TEXTSPLIT(I228,"-")</f>
        <v>A02AA019</v>
      </c>
      <c r="H228" s="343" t="str">
        <v>00021</v>
      </c>
      <c r="I228" t="s">
        <v>1344</v>
      </c>
      <c r="J228" t="s">
        <v>946</v>
      </c>
      <c r="K228" t="s">
        <v>1089</v>
      </c>
      <c r="L228" t="s">
        <v>1090</v>
      </c>
      <c r="M228" t="s">
        <v>1091</v>
      </c>
      <c r="N228" t="s">
        <v>1092</v>
      </c>
      <c r="O228" t="s">
        <v>1328</v>
      </c>
      <c r="P228" t="s">
        <v>1329</v>
      </c>
      <c r="Q228" t="s">
        <v>1114</v>
      </c>
      <c r="R228" t="s">
        <v>1115</v>
      </c>
      <c r="S228" t="s">
        <v>954</v>
      </c>
      <c r="T228">
        <v>0</v>
      </c>
      <c r="U228" t="s">
        <v>954</v>
      </c>
      <c r="V228">
        <v>0</v>
      </c>
      <c r="W228" t="s">
        <v>954</v>
      </c>
      <c r="X228">
        <v>0</v>
      </c>
      <c r="Y228" t="s">
        <v>954</v>
      </c>
      <c r="Z228">
        <v>0</v>
      </c>
      <c r="AA228" t="s">
        <v>971</v>
      </c>
      <c r="AB228" t="s">
        <v>1097</v>
      </c>
      <c r="AC228" t="s">
        <v>954</v>
      </c>
      <c r="AD228">
        <v>0</v>
      </c>
      <c r="AE228" t="s">
        <v>1204</v>
      </c>
      <c r="AF228" t="s">
        <v>1205</v>
      </c>
      <c r="AG228">
        <v>0</v>
      </c>
      <c r="AH228" t="s">
        <v>1100</v>
      </c>
      <c r="AI228" t="s">
        <v>1101</v>
      </c>
      <c r="AJ228">
        <v>0</v>
      </c>
      <c r="AK228">
        <v>0</v>
      </c>
      <c r="AL228">
        <v>0</v>
      </c>
      <c r="AM228">
        <v>0</v>
      </c>
      <c r="AN228">
        <v>0</v>
      </c>
      <c r="AO228" t="s">
        <v>954</v>
      </c>
      <c r="AP228" t="s">
        <v>1102</v>
      </c>
      <c r="AQ228" t="s">
        <v>1102</v>
      </c>
      <c r="AR228" t="s">
        <v>1330</v>
      </c>
      <c r="AS228" t="s">
        <v>1344</v>
      </c>
    </row>
    <row r="229" spans="1:45" ht="17.25" customHeight="1">
      <c r="B229" s="356" t="b">
        <v>0</v>
      </c>
      <c r="C229" s="356" t="s">
        <v>99</v>
      </c>
      <c r="D229" s="357" t="str">
        <f t="shared" si="9"/>
        <v>Pile Work_Piling Work</v>
      </c>
      <c r="E229" s="356" t="str">
        <f t="shared" si="10"/>
        <v>M</v>
      </c>
      <c r="F229" s="358" t="str">
        <f t="shared" si="11"/>
        <v>A02AA019-00022 Pile Work Piling Work Pretensioned High-strength Concrete Pile (Type-B) Jacking     Including Pile Connection and Joint Welding Work  1000 ≤ DIA &lt;1200</v>
      </c>
      <c r="G229" s="343" t="str" cm="1">
        <f t="array" ref="G229:H229">_xlfn.TEXTSPLIT(I229,"-")</f>
        <v>A02AA019</v>
      </c>
      <c r="H229" s="343" t="str">
        <v>00022</v>
      </c>
      <c r="I229" t="s">
        <v>1345</v>
      </c>
      <c r="J229" t="s">
        <v>946</v>
      </c>
      <c r="K229" t="s">
        <v>1089</v>
      </c>
      <c r="L229" t="s">
        <v>1090</v>
      </c>
      <c r="M229" t="s">
        <v>1091</v>
      </c>
      <c r="N229" t="s">
        <v>1092</v>
      </c>
      <c r="O229" t="s">
        <v>1328</v>
      </c>
      <c r="P229" t="s">
        <v>1329</v>
      </c>
      <c r="Q229" t="s">
        <v>1114</v>
      </c>
      <c r="R229" t="s">
        <v>1115</v>
      </c>
      <c r="S229" t="s">
        <v>954</v>
      </c>
      <c r="T229">
        <v>0</v>
      </c>
      <c r="U229" t="s">
        <v>954</v>
      </c>
      <c r="V229">
        <v>0</v>
      </c>
      <c r="W229" t="s">
        <v>954</v>
      </c>
      <c r="X229">
        <v>0</v>
      </c>
      <c r="Y229" t="s">
        <v>954</v>
      </c>
      <c r="Z229">
        <v>0</v>
      </c>
      <c r="AA229" t="s">
        <v>971</v>
      </c>
      <c r="AB229" t="s">
        <v>1097</v>
      </c>
      <c r="AC229" t="s">
        <v>954</v>
      </c>
      <c r="AD229">
        <v>0</v>
      </c>
      <c r="AE229" t="s">
        <v>1207</v>
      </c>
      <c r="AF229" t="s">
        <v>1208</v>
      </c>
      <c r="AG229">
        <v>0</v>
      </c>
      <c r="AH229" t="s">
        <v>1100</v>
      </c>
      <c r="AI229" t="s">
        <v>1101</v>
      </c>
      <c r="AJ229">
        <v>0</v>
      </c>
      <c r="AK229">
        <v>0</v>
      </c>
      <c r="AL229">
        <v>0</v>
      </c>
      <c r="AM229">
        <v>0</v>
      </c>
      <c r="AN229">
        <v>0</v>
      </c>
      <c r="AO229" t="s">
        <v>954</v>
      </c>
      <c r="AP229" t="s">
        <v>1102</v>
      </c>
      <c r="AQ229" t="s">
        <v>1102</v>
      </c>
      <c r="AR229" t="s">
        <v>1330</v>
      </c>
      <c r="AS229" t="s">
        <v>1345</v>
      </c>
    </row>
    <row r="230" spans="1:45" ht="17.25" customHeight="1">
      <c r="B230" s="356" t="b">
        <v>0</v>
      </c>
      <c r="C230" s="356" t="s">
        <v>99</v>
      </c>
      <c r="D230" s="357" t="str">
        <f t="shared" si="9"/>
        <v>Pile Work_Piling Work</v>
      </c>
      <c r="E230" s="356" t="str">
        <f t="shared" si="10"/>
        <v>M</v>
      </c>
      <c r="F230" s="358" t="str">
        <f t="shared" si="11"/>
        <v>A02AA019-00023 Pile Work Piling Work Pretensioned High-strength Concrete Pile (Type-B) Augering without Casing     Including Pile Connection and Joint Welding Work  DIA&lt;400</v>
      </c>
      <c r="G230" s="343" t="str" cm="1">
        <f t="array" ref="G230:H230">_xlfn.TEXTSPLIT(I230,"-")</f>
        <v>A02AA019</v>
      </c>
      <c r="H230" s="343" t="str">
        <v>00023</v>
      </c>
      <c r="I230" t="s">
        <v>1346</v>
      </c>
      <c r="J230" t="s">
        <v>946</v>
      </c>
      <c r="K230" t="s">
        <v>1089</v>
      </c>
      <c r="L230" t="s">
        <v>1090</v>
      </c>
      <c r="M230" t="s">
        <v>1091</v>
      </c>
      <c r="N230" t="s">
        <v>1092</v>
      </c>
      <c r="O230" t="s">
        <v>1328</v>
      </c>
      <c r="P230" t="s">
        <v>1329</v>
      </c>
      <c r="Q230" t="s">
        <v>1120</v>
      </c>
      <c r="R230" t="s">
        <v>1121</v>
      </c>
      <c r="S230" t="s">
        <v>954</v>
      </c>
      <c r="T230">
        <v>0</v>
      </c>
      <c r="U230" t="s">
        <v>954</v>
      </c>
      <c r="V230">
        <v>0</v>
      </c>
      <c r="W230" t="s">
        <v>954</v>
      </c>
      <c r="X230">
        <v>0</v>
      </c>
      <c r="Y230" t="s">
        <v>954</v>
      </c>
      <c r="Z230">
        <v>0</v>
      </c>
      <c r="AA230" t="s">
        <v>971</v>
      </c>
      <c r="AB230" t="s">
        <v>1097</v>
      </c>
      <c r="AC230" t="s">
        <v>954</v>
      </c>
      <c r="AD230">
        <v>0</v>
      </c>
      <c r="AE230" t="s">
        <v>1185</v>
      </c>
      <c r="AF230" t="s">
        <v>1186</v>
      </c>
      <c r="AG230">
        <v>0</v>
      </c>
      <c r="AH230" t="s">
        <v>1100</v>
      </c>
      <c r="AI230" t="s">
        <v>1101</v>
      </c>
      <c r="AJ230">
        <v>0</v>
      </c>
      <c r="AK230">
        <v>0</v>
      </c>
      <c r="AL230">
        <v>0</v>
      </c>
      <c r="AM230">
        <v>0</v>
      </c>
      <c r="AN230">
        <v>0</v>
      </c>
      <c r="AO230" t="s">
        <v>954</v>
      </c>
      <c r="AP230" t="s">
        <v>1102</v>
      </c>
      <c r="AQ230" t="s">
        <v>1102</v>
      </c>
      <c r="AR230" t="s">
        <v>1330</v>
      </c>
      <c r="AS230" t="s">
        <v>1346</v>
      </c>
    </row>
    <row r="231" spans="1:45" s="365" customFormat="1" ht="17.25" customHeight="1">
      <c r="A231" s="341"/>
      <c r="B231" s="356" t="b">
        <v>0</v>
      </c>
      <c r="C231" s="356" t="s">
        <v>99</v>
      </c>
      <c r="D231" s="357" t="str">
        <f t="shared" si="9"/>
        <v>Pile Work_Piling Work</v>
      </c>
      <c r="E231" s="356" t="str">
        <f t="shared" si="10"/>
        <v>M</v>
      </c>
      <c r="F231" s="358" t="str">
        <f t="shared" si="11"/>
        <v>A02AA019-00024 Pile Work Piling Work Pretensioned High-strength Concrete Pile (Type-B) Augering without Casing     Including Pile Connection and Joint Welding Work  400 ≤ DIA &lt;500</v>
      </c>
      <c r="G231" s="343" t="str" cm="1">
        <f t="array" ref="G231:H231">_xlfn.TEXTSPLIT(I231,"-")</f>
        <v>A02AA019</v>
      </c>
      <c r="H231" s="343" t="str">
        <v>00024</v>
      </c>
      <c r="I231" t="s">
        <v>1347</v>
      </c>
      <c r="J231" t="s">
        <v>946</v>
      </c>
      <c r="K231" t="s">
        <v>1089</v>
      </c>
      <c r="L231" t="s">
        <v>1090</v>
      </c>
      <c r="M231" t="s">
        <v>1091</v>
      </c>
      <c r="N231" t="s">
        <v>1092</v>
      </c>
      <c r="O231" t="s">
        <v>1328</v>
      </c>
      <c r="P231" t="s">
        <v>1329</v>
      </c>
      <c r="Q231" t="s">
        <v>1120</v>
      </c>
      <c r="R231" t="s">
        <v>1121</v>
      </c>
      <c r="S231" t="s">
        <v>954</v>
      </c>
      <c r="T231">
        <v>0</v>
      </c>
      <c r="U231" t="s">
        <v>954</v>
      </c>
      <c r="V231">
        <v>0</v>
      </c>
      <c r="W231" t="s">
        <v>954</v>
      </c>
      <c r="X231">
        <v>0</v>
      </c>
      <c r="Y231" t="s">
        <v>954</v>
      </c>
      <c r="Z231">
        <v>0</v>
      </c>
      <c r="AA231" t="s">
        <v>971</v>
      </c>
      <c r="AB231" t="s">
        <v>1097</v>
      </c>
      <c r="AC231" t="s">
        <v>954</v>
      </c>
      <c r="AD231">
        <v>0</v>
      </c>
      <c r="AE231" t="s">
        <v>1189</v>
      </c>
      <c r="AF231" t="s">
        <v>1190</v>
      </c>
      <c r="AG231">
        <v>0</v>
      </c>
      <c r="AH231" t="s">
        <v>1100</v>
      </c>
      <c r="AI231" t="s">
        <v>1101</v>
      </c>
      <c r="AJ231">
        <v>0</v>
      </c>
      <c r="AK231">
        <v>0</v>
      </c>
      <c r="AL231">
        <v>0</v>
      </c>
      <c r="AM231">
        <v>0</v>
      </c>
      <c r="AN231">
        <v>0</v>
      </c>
      <c r="AO231" t="s">
        <v>954</v>
      </c>
      <c r="AP231" t="s">
        <v>1102</v>
      </c>
      <c r="AQ231" t="s">
        <v>1102</v>
      </c>
      <c r="AR231" t="s">
        <v>1330</v>
      </c>
      <c r="AS231" t="s">
        <v>1347</v>
      </c>
    </row>
    <row r="232" spans="1:45" s="365" customFormat="1" ht="17.25" customHeight="1">
      <c r="A232" s="341"/>
      <c r="B232" s="356" t="b">
        <v>0</v>
      </c>
      <c r="C232" s="356" t="s">
        <v>99</v>
      </c>
      <c r="D232" s="357" t="str">
        <f t="shared" si="9"/>
        <v>Pile Work_Piling Work</v>
      </c>
      <c r="E232" s="356" t="str">
        <f t="shared" si="10"/>
        <v>M</v>
      </c>
      <c r="F232" s="358" t="str">
        <f t="shared" si="11"/>
        <v>A02AA019-00025 Pile Work Piling Work Pretensioned High-strength Concrete Pile (Type-B) Augering without Casing     Including Pile Connection and Joint Welding Work  500 ≤ DIA &lt;600</v>
      </c>
      <c r="G232" s="343" t="str" cm="1">
        <f t="array" ref="G232:H232">_xlfn.TEXTSPLIT(I232,"-")</f>
        <v>A02AA019</v>
      </c>
      <c r="H232" s="343" t="str">
        <v>00025</v>
      </c>
      <c r="I232" t="s">
        <v>1348</v>
      </c>
      <c r="J232" t="s">
        <v>946</v>
      </c>
      <c r="K232" t="s">
        <v>1089</v>
      </c>
      <c r="L232" t="s">
        <v>1090</v>
      </c>
      <c r="M232" t="s">
        <v>1091</v>
      </c>
      <c r="N232" t="s">
        <v>1092</v>
      </c>
      <c r="O232" t="s">
        <v>1328</v>
      </c>
      <c r="P232" t="s">
        <v>1329</v>
      </c>
      <c r="Q232" t="s">
        <v>1120</v>
      </c>
      <c r="R232" t="s">
        <v>1121</v>
      </c>
      <c r="S232" t="s">
        <v>954</v>
      </c>
      <c r="T232">
        <v>0</v>
      </c>
      <c r="U232" t="s">
        <v>954</v>
      </c>
      <c r="V232">
        <v>0</v>
      </c>
      <c r="W232" t="s">
        <v>954</v>
      </c>
      <c r="X232">
        <v>0</v>
      </c>
      <c r="Y232" t="s">
        <v>954</v>
      </c>
      <c r="Z232">
        <v>0</v>
      </c>
      <c r="AA232" t="s">
        <v>971</v>
      </c>
      <c r="AB232" t="s">
        <v>1097</v>
      </c>
      <c r="AC232" t="s">
        <v>954</v>
      </c>
      <c r="AD232">
        <v>0</v>
      </c>
      <c r="AE232" t="s">
        <v>1192</v>
      </c>
      <c r="AF232" t="s">
        <v>1193</v>
      </c>
      <c r="AG232">
        <v>0</v>
      </c>
      <c r="AH232" t="s">
        <v>1100</v>
      </c>
      <c r="AI232" t="s">
        <v>1101</v>
      </c>
      <c r="AJ232">
        <v>0</v>
      </c>
      <c r="AK232">
        <v>0</v>
      </c>
      <c r="AL232">
        <v>0</v>
      </c>
      <c r="AM232">
        <v>0</v>
      </c>
      <c r="AN232">
        <v>0</v>
      </c>
      <c r="AO232" t="s">
        <v>954</v>
      </c>
      <c r="AP232" t="s">
        <v>1102</v>
      </c>
      <c r="AQ232" t="s">
        <v>1102</v>
      </c>
      <c r="AR232" t="s">
        <v>1330</v>
      </c>
      <c r="AS232" t="s">
        <v>1348</v>
      </c>
    </row>
    <row r="233" spans="1:45" s="365" customFormat="1" ht="17.25" customHeight="1">
      <c r="A233" s="341"/>
      <c r="B233" s="356" t="b">
        <v>0</v>
      </c>
      <c r="C233" s="356" t="s">
        <v>99</v>
      </c>
      <c r="D233" s="357" t="str">
        <f t="shared" si="9"/>
        <v>Pile Work_Piling Work</v>
      </c>
      <c r="E233" s="356" t="str">
        <f t="shared" si="10"/>
        <v>M</v>
      </c>
      <c r="F233" s="358" t="str">
        <f t="shared" si="11"/>
        <v>A02AA019-00026 Pile Work Piling Work Pretensioned High-strength Concrete Pile (Type-B) Augering without Casing     Including Pile Connection and Joint Welding Work  600 ≤ DIA &lt;700</v>
      </c>
      <c r="G233" s="343" t="str" cm="1">
        <f t="array" ref="G233:H233">_xlfn.TEXTSPLIT(I233,"-")</f>
        <v>A02AA019</v>
      </c>
      <c r="H233" s="343" t="str">
        <v>00026</v>
      </c>
      <c r="I233" t="s">
        <v>1349</v>
      </c>
      <c r="J233" t="s">
        <v>946</v>
      </c>
      <c r="K233" t="s">
        <v>1089</v>
      </c>
      <c r="L233" t="s">
        <v>1090</v>
      </c>
      <c r="M233" t="s">
        <v>1091</v>
      </c>
      <c r="N233" t="s">
        <v>1092</v>
      </c>
      <c r="O233" t="s">
        <v>1328</v>
      </c>
      <c r="P233" t="s">
        <v>1329</v>
      </c>
      <c r="Q233" t="s">
        <v>1120</v>
      </c>
      <c r="R233" t="s">
        <v>1121</v>
      </c>
      <c r="S233" t="s">
        <v>954</v>
      </c>
      <c r="T233">
        <v>0</v>
      </c>
      <c r="U233" t="s">
        <v>954</v>
      </c>
      <c r="V233">
        <v>0</v>
      </c>
      <c r="W233" t="s">
        <v>954</v>
      </c>
      <c r="X233">
        <v>0</v>
      </c>
      <c r="Y233" t="s">
        <v>954</v>
      </c>
      <c r="Z233">
        <v>0</v>
      </c>
      <c r="AA233" t="s">
        <v>971</v>
      </c>
      <c r="AB233" t="s">
        <v>1097</v>
      </c>
      <c r="AC233" t="s">
        <v>954</v>
      </c>
      <c r="AD233">
        <v>0</v>
      </c>
      <c r="AE233" t="s">
        <v>1195</v>
      </c>
      <c r="AF233" t="s">
        <v>1196</v>
      </c>
      <c r="AG233">
        <v>0</v>
      </c>
      <c r="AH233" t="s">
        <v>1100</v>
      </c>
      <c r="AI233" t="s">
        <v>1101</v>
      </c>
      <c r="AJ233">
        <v>0</v>
      </c>
      <c r="AK233">
        <v>0</v>
      </c>
      <c r="AL233">
        <v>0</v>
      </c>
      <c r="AM233">
        <v>0</v>
      </c>
      <c r="AN233">
        <v>0</v>
      </c>
      <c r="AO233" t="s">
        <v>954</v>
      </c>
      <c r="AP233" t="s">
        <v>1102</v>
      </c>
      <c r="AQ233" t="s">
        <v>1102</v>
      </c>
      <c r="AR233" t="s">
        <v>1330</v>
      </c>
      <c r="AS233" t="s">
        <v>1349</v>
      </c>
    </row>
    <row r="234" spans="1:45" s="365" customFormat="1" ht="17.25" customHeight="1">
      <c r="A234" s="341"/>
      <c r="B234" s="356" t="b">
        <v>0</v>
      </c>
      <c r="C234" s="356" t="s">
        <v>99</v>
      </c>
      <c r="D234" s="357" t="str">
        <f t="shared" si="9"/>
        <v>Pile Work_Piling Work</v>
      </c>
      <c r="E234" s="356" t="str">
        <f t="shared" si="10"/>
        <v>M</v>
      </c>
      <c r="F234" s="358" t="str">
        <f t="shared" si="11"/>
        <v>A02AA019-00027 Pile Work Piling Work Pretensioned High-strength Concrete Pile (Type-B) Augering without Casing     Including Pile Connection and Joint Welding Work  700 ≤ DIA &lt;800</v>
      </c>
      <c r="G234" s="343" t="str" cm="1">
        <f t="array" ref="G234:H234">_xlfn.TEXTSPLIT(I234,"-")</f>
        <v>A02AA019</v>
      </c>
      <c r="H234" s="343" t="str">
        <v>00027</v>
      </c>
      <c r="I234" t="s">
        <v>1350</v>
      </c>
      <c r="J234" t="s">
        <v>946</v>
      </c>
      <c r="K234" t="s">
        <v>1089</v>
      </c>
      <c r="L234" t="s">
        <v>1090</v>
      </c>
      <c r="M234" t="s">
        <v>1091</v>
      </c>
      <c r="N234" t="s">
        <v>1092</v>
      </c>
      <c r="O234" t="s">
        <v>1328</v>
      </c>
      <c r="P234" t="s">
        <v>1329</v>
      </c>
      <c r="Q234" t="s">
        <v>1120</v>
      </c>
      <c r="R234" t="s">
        <v>1121</v>
      </c>
      <c r="S234" t="s">
        <v>954</v>
      </c>
      <c r="T234">
        <v>0</v>
      </c>
      <c r="U234" t="s">
        <v>954</v>
      </c>
      <c r="V234">
        <v>0</v>
      </c>
      <c r="W234" t="s">
        <v>954</v>
      </c>
      <c r="X234">
        <v>0</v>
      </c>
      <c r="Y234" t="s">
        <v>954</v>
      </c>
      <c r="Z234">
        <v>0</v>
      </c>
      <c r="AA234" t="s">
        <v>971</v>
      </c>
      <c r="AB234" t="s">
        <v>1097</v>
      </c>
      <c r="AC234" t="s">
        <v>954</v>
      </c>
      <c r="AD234">
        <v>0</v>
      </c>
      <c r="AE234" t="s">
        <v>1198</v>
      </c>
      <c r="AF234" t="s">
        <v>1199</v>
      </c>
      <c r="AG234">
        <v>0</v>
      </c>
      <c r="AH234" t="s">
        <v>1100</v>
      </c>
      <c r="AI234" t="s">
        <v>1101</v>
      </c>
      <c r="AJ234">
        <v>0</v>
      </c>
      <c r="AK234">
        <v>0</v>
      </c>
      <c r="AL234">
        <v>0</v>
      </c>
      <c r="AM234">
        <v>0</v>
      </c>
      <c r="AN234">
        <v>0</v>
      </c>
      <c r="AO234" t="s">
        <v>954</v>
      </c>
      <c r="AP234" t="s">
        <v>1102</v>
      </c>
      <c r="AQ234" t="s">
        <v>1102</v>
      </c>
      <c r="AR234" t="s">
        <v>1330</v>
      </c>
      <c r="AS234" t="s">
        <v>1350</v>
      </c>
    </row>
    <row r="235" spans="1:45" s="365" customFormat="1" ht="17.25" customHeight="1">
      <c r="A235" s="341"/>
      <c r="B235" s="356" t="b">
        <v>0</v>
      </c>
      <c r="C235" s="356" t="s">
        <v>99</v>
      </c>
      <c r="D235" s="357" t="str">
        <f t="shared" si="9"/>
        <v>Pile Work_Piling Work</v>
      </c>
      <c r="E235" s="356" t="str">
        <f t="shared" si="10"/>
        <v>M</v>
      </c>
      <c r="F235" s="358" t="str">
        <f t="shared" si="11"/>
        <v>A02AA019-00028 Pile Work Piling Work Pretensioned High-strength Concrete Pile (Type-B) Augering without Casing     Including Pile Connection and Joint Welding Work  800 ≤ DIA &lt;900</v>
      </c>
      <c r="G235" s="343" t="str" cm="1">
        <f t="array" ref="G235:H235">_xlfn.TEXTSPLIT(I235,"-")</f>
        <v>A02AA019</v>
      </c>
      <c r="H235" s="343" t="str">
        <v>00028</v>
      </c>
      <c r="I235" t="s">
        <v>1351</v>
      </c>
      <c r="J235" t="s">
        <v>946</v>
      </c>
      <c r="K235" t="s">
        <v>1089</v>
      </c>
      <c r="L235" t="s">
        <v>1090</v>
      </c>
      <c r="M235" t="s">
        <v>1091</v>
      </c>
      <c r="N235" t="s">
        <v>1092</v>
      </c>
      <c r="O235" t="s">
        <v>1328</v>
      </c>
      <c r="P235" t="s">
        <v>1329</v>
      </c>
      <c r="Q235" t="s">
        <v>1120</v>
      </c>
      <c r="R235" t="s">
        <v>1121</v>
      </c>
      <c r="S235" t="s">
        <v>954</v>
      </c>
      <c r="T235">
        <v>0</v>
      </c>
      <c r="U235" t="s">
        <v>954</v>
      </c>
      <c r="V235">
        <v>0</v>
      </c>
      <c r="W235" t="s">
        <v>954</v>
      </c>
      <c r="X235">
        <v>0</v>
      </c>
      <c r="Y235" t="s">
        <v>954</v>
      </c>
      <c r="Z235">
        <v>0</v>
      </c>
      <c r="AA235" t="s">
        <v>971</v>
      </c>
      <c r="AB235" t="s">
        <v>1097</v>
      </c>
      <c r="AC235" t="s">
        <v>954</v>
      </c>
      <c r="AD235">
        <v>0</v>
      </c>
      <c r="AE235" t="s">
        <v>1201</v>
      </c>
      <c r="AF235" t="s">
        <v>1202</v>
      </c>
      <c r="AG235">
        <v>0</v>
      </c>
      <c r="AH235" t="s">
        <v>1100</v>
      </c>
      <c r="AI235" t="s">
        <v>1101</v>
      </c>
      <c r="AJ235">
        <v>0</v>
      </c>
      <c r="AK235">
        <v>0</v>
      </c>
      <c r="AL235">
        <v>0</v>
      </c>
      <c r="AM235">
        <v>0</v>
      </c>
      <c r="AN235">
        <v>0</v>
      </c>
      <c r="AO235" t="s">
        <v>954</v>
      </c>
      <c r="AP235" t="s">
        <v>1102</v>
      </c>
      <c r="AQ235" t="s">
        <v>1102</v>
      </c>
      <c r="AR235" t="s">
        <v>1330</v>
      </c>
      <c r="AS235" t="s">
        <v>1351</v>
      </c>
    </row>
    <row r="236" spans="1:45" s="365" customFormat="1" ht="17.25" customHeight="1">
      <c r="A236" s="341"/>
      <c r="B236" s="356" t="b">
        <v>0</v>
      </c>
      <c r="C236" s="356" t="s">
        <v>99</v>
      </c>
      <c r="D236" s="357" t="str">
        <f t="shared" si="9"/>
        <v>Pile Work_Piling Work</v>
      </c>
      <c r="E236" s="356" t="str">
        <f t="shared" si="10"/>
        <v>M</v>
      </c>
      <c r="F236" s="358" t="str">
        <f t="shared" si="11"/>
        <v>A02AA019-00029 Pile Work Piling Work Pretensioned High-strength Concrete Pile (Type-B) Augering without Casing     Including Pile Connection and Joint Welding Work  900 ≤ DIA &lt;1000</v>
      </c>
      <c r="G236" s="343" t="str" cm="1">
        <f t="array" ref="G236:H236">_xlfn.TEXTSPLIT(I236,"-")</f>
        <v>A02AA019</v>
      </c>
      <c r="H236" s="343" t="str">
        <v>00029</v>
      </c>
      <c r="I236" t="s">
        <v>1352</v>
      </c>
      <c r="J236" t="s">
        <v>946</v>
      </c>
      <c r="K236" t="s">
        <v>1089</v>
      </c>
      <c r="L236" t="s">
        <v>1090</v>
      </c>
      <c r="M236" t="s">
        <v>1091</v>
      </c>
      <c r="N236" t="s">
        <v>1092</v>
      </c>
      <c r="O236" t="s">
        <v>1328</v>
      </c>
      <c r="P236" t="s">
        <v>1329</v>
      </c>
      <c r="Q236" t="s">
        <v>1120</v>
      </c>
      <c r="R236" t="s">
        <v>1121</v>
      </c>
      <c r="S236" t="s">
        <v>954</v>
      </c>
      <c r="T236">
        <v>0</v>
      </c>
      <c r="U236" t="s">
        <v>954</v>
      </c>
      <c r="V236">
        <v>0</v>
      </c>
      <c r="W236" t="s">
        <v>954</v>
      </c>
      <c r="X236">
        <v>0</v>
      </c>
      <c r="Y236" t="s">
        <v>954</v>
      </c>
      <c r="Z236">
        <v>0</v>
      </c>
      <c r="AA236" t="s">
        <v>971</v>
      </c>
      <c r="AB236" t="s">
        <v>1097</v>
      </c>
      <c r="AC236" t="s">
        <v>954</v>
      </c>
      <c r="AD236">
        <v>0</v>
      </c>
      <c r="AE236" t="s">
        <v>1204</v>
      </c>
      <c r="AF236" t="s">
        <v>1205</v>
      </c>
      <c r="AG236">
        <v>0</v>
      </c>
      <c r="AH236" t="s">
        <v>1100</v>
      </c>
      <c r="AI236" t="s">
        <v>1101</v>
      </c>
      <c r="AJ236">
        <v>0</v>
      </c>
      <c r="AK236">
        <v>0</v>
      </c>
      <c r="AL236">
        <v>0</v>
      </c>
      <c r="AM236">
        <v>0</v>
      </c>
      <c r="AN236">
        <v>0</v>
      </c>
      <c r="AO236" t="s">
        <v>954</v>
      </c>
      <c r="AP236" t="s">
        <v>1102</v>
      </c>
      <c r="AQ236" t="s">
        <v>1102</v>
      </c>
      <c r="AR236" t="s">
        <v>1330</v>
      </c>
      <c r="AS236" t="s">
        <v>1352</v>
      </c>
    </row>
    <row r="237" spans="1:45" s="365" customFormat="1" ht="17.25" customHeight="1">
      <c r="A237" s="341"/>
      <c r="B237" s="356" t="b">
        <v>0</v>
      </c>
      <c r="C237" s="356" t="s">
        <v>99</v>
      </c>
      <c r="D237" s="357" t="str">
        <f t="shared" si="9"/>
        <v>Pile Work_Piling Work</v>
      </c>
      <c r="E237" s="356" t="str">
        <f t="shared" si="10"/>
        <v>M</v>
      </c>
      <c r="F237" s="358" t="str">
        <f t="shared" si="11"/>
        <v>A02AA019-00030 Pile Work Piling Work Pretensioned High-strength Concrete Pile (Type-B) Augering without Casing     Including Pile Connection and Joint Welding Work  1000 ≤ DIA &lt;1200</v>
      </c>
      <c r="G237" s="343" t="str" cm="1">
        <f t="array" ref="G237:H237">_xlfn.TEXTSPLIT(I237,"-")</f>
        <v>A02AA019</v>
      </c>
      <c r="H237" s="343" t="str">
        <v>00030</v>
      </c>
      <c r="I237" t="s">
        <v>1353</v>
      </c>
      <c r="J237" t="s">
        <v>946</v>
      </c>
      <c r="K237" t="s">
        <v>1089</v>
      </c>
      <c r="L237" t="s">
        <v>1090</v>
      </c>
      <c r="M237" t="s">
        <v>1091</v>
      </c>
      <c r="N237" t="s">
        <v>1092</v>
      </c>
      <c r="O237" t="s">
        <v>1328</v>
      </c>
      <c r="P237" t="s">
        <v>1329</v>
      </c>
      <c r="Q237" t="s">
        <v>1120</v>
      </c>
      <c r="R237" t="s">
        <v>1121</v>
      </c>
      <c r="S237" t="s">
        <v>954</v>
      </c>
      <c r="T237">
        <v>0</v>
      </c>
      <c r="U237" t="s">
        <v>954</v>
      </c>
      <c r="V237">
        <v>0</v>
      </c>
      <c r="W237" t="s">
        <v>954</v>
      </c>
      <c r="X237">
        <v>0</v>
      </c>
      <c r="Y237" t="s">
        <v>954</v>
      </c>
      <c r="Z237">
        <v>0</v>
      </c>
      <c r="AA237" t="s">
        <v>971</v>
      </c>
      <c r="AB237" t="s">
        <v>1097</v>
      </c>
      <c r="AC237" t="s">
        <v>954</v>
      </c>
      <c r="AD237">
        <v>0</v>
      </c>
      <c r="AE237" t="s">
        <v>1207</v>
      </c>
      <c r="AF237" t="s">
        <v>1208</v>
      </c>
      <c r="AG237">
        <v>0</v>
      </c>
      <c r="AH237" t="s">
        <v>1100</v>
      </c>
      <c r="AI237" t="s">
        <v>1101</v>
      </c>
      <c r="AJ237">
        <v>0</v>
      </c>
      <c r="AK237">
        <v>0</v>
      </c>
      <c r="AL237">
        <v>0</v>
      </c>
      <c r="AM237">
        <v>0</v>
      </c>
      <c r="AN237">
        <v>0</v>
      </c>
      <c r="AO237" t="s">
        <v>954</v>
      </c>
      <c r="AP237" t="s">
        <v>1102</v>
      </c>
      <c r="AQ237" t="s">
        <v>1102</v>
      </c>
      <c r="AR237" t="s">
        <v>1330</v>
      </c>
      <c r="AS237" t="s">
        <v>1353</v>
      </c>
    </row>
    <row r="238" spans="1:45" s="365" customFormat="1" ht="17.25" customHeight="1">
      <c r="A238" s="341"/>
      <c r="B238" s="356" t="b">
        <v>0</v>
      </c>
      <c r="C238" s="356" t="s">
        <v>99</v>
      </c>
      <c r="D238" s="357" t="str">
        <f t="shared" si="9"/>
        <v>Pile Work_Piling Work</v>
      </c>
      <c r="E238" s="356" t="str">
        <f t="shared" si="10"/>
        <v>M</v>
      </c>
      <c r="F238" s="358" t="str">
        <f t="shared" si="11"/>
        <v>A02AA019-00031 Pile Work Piling Work Pretensioned High-strength Concrete Pile (Type-B) Augering with Casing     Including Pile Connection and Joint Welding Work  DIA&lt;400</v>
      </c>
      <c r="G238" s="343" t="str" cm="1">
        <f t="array" ref="G238:H238">_xlfn.TEXTSPLIT(I238,"-")</f>
        <v>A02AA019</v>
      </c>
      <c r="H238" s="343" t="str">
        <v>00031</v>
      </c>
      <c r="I238" t="s">
        <v>1354</v>
      </c>
      <c r="J238" t="s">
        <v>946</v>
      </c>
      <c r="K238" t="s">
        <v>1089</v>
      </c>
      <c r="L238" t="s">
        <v>1090</v>
      </c>
      <c r="M238" t="s">
        <v>1091</v>
      </c>
      <c r="N238" t="s">
        <v>1092</v>
      </c>
      <c r="O238" t="s">
        <v>1328</v>
      </c>
      <c r="P238" t="s">
        <v>1329</v>
      </c>
      <c r="Q238" t="s">
        <v>1126</v>
      </c>
      <c r="R238" t="s">
        <v>1127</v>
      </c>
      <c r="S238" t="s">
        <v>954</v>
      </c>
      <c r="T238">
        <v>0</v>
      </c>
      <c r="U238" t="s">
        <v>954</v>
      </c>
      <c r="V238">
        <v>0</v>
      </c>
      <c r="W238" t="s">
        <v>954</v>
      </c>
      <c r="X238">
        <v>0</v>
      </c>
      <c r="Y238" t="s">
        <v>954</v>
      </c>
      <c r="Z238">
        <v>0</v>
      </c>
      <c r="AA238" t="s">
        <v>971</v>
      </c>
      <c r="AB238" t="s">
        <v>1097</v>
      </c>
      <c r="AC238" t="s">
        <v>954</v>
      </c>
      <c r="AD238">
        <v>0</v>
      </c>
      <c r="AE238" t="s">
        <v>1185</v>
      </c>
      <c r="AF238" t="s">
        <v>1186</v>
      </c>
      <c r="AG238">
        <v>0</v>
      </c>
      <c r="AH238" t="s">
        <v>1100</v>
      </c>
      <c r="AI238" t="s">
        <v>1101</v>
      </c>
      <c r="AJ238">
        <v>0</v>
      </c>
      <c r="AK238">
        <v>0</v>
      </c>
      <c r="AL238">
        <v>0</v>
      </c>
      <c r="AM238">
        <v>0</v>
      </c>
      <c r="AN238">
        <v>0</v>
      </c>
      <c r="AO238" t="s">
        <v>954</v>
      </c>
      <c r="AP238" t="s">
        <v>1102</v>
      </c>
      <c r="AQ238" t="s">
        <v>1102</v>
      </c>
      <c r="AR238" t="s">
        <v>1330</v>
      </c>
      <c r="AS238" t="s">
        <v>1354</v>
      </c>
    </row>
    <row r="239" spans="1:45" s="361" customFormat="1" ht="17.25" customHeight="1">
      <c r="A239" s="341"/>
      <c r="B239" s="356" t="b">
        <v>0</v>
      </c>
      <c r="C239" s="356" t="s">
        <v>99</v>
      </c>
      <c r="D239" s="357" t="str">
        <f t="shared" si="9"/>
        <v>Pile Work_Piling Work</v>
      </c>
      <c r="E239" s="356" t="str">
        <f t="shared" si="10"/>
        <v>M</v>
      </c>
      <c r="F239" s="358" t="str">
        <f t="shared" si="11"/>
        <v>A02AA019-00032 Pile Work Piling Work Pretensioned High-strength Concrete Pile (Type-B) Augering with Casing     Including Pile Connection and Joint Welding Work  400 ≤ DIA &lt;500</v>
      </c>
      <c r="G239" s="343" t="str" cm="1">
        <f t="array" ref="G239:H239">_xlfn.TEXTSPLIT(I239,"-")</f>
        <v>A02AA019</v>
      </c>
      <c r="H239" s="343" t="str">
        <v>00032</v>
      </c>
      <c r="I239" t="s">
        <v>1355</v>
      </c>
      <c r="J239" t="s">
        <v>946</v>
      </c>
      <c r="K239" t="s">
        <v>1089</v>
      </c>
      <c r="L239" t="s">
        <v>1090</v>
      </c>
      <c r="M239" t="s">
        <v>1091</v>
      </c>
      <c r="N239" t="s">
        <v>1092</v>
      </c>
      <c r="O239" t="s">
        <v>1328</v>
      </c>
      <c r="P239" t="s">
        <v>1329</v>
      </c>
      <c r="Q239" t="s">
        <v>1126</v>
      </c>
      <c r="R239" t="s">
        <v>1127</v>
      </c>
      <c r="S239" t="s">
        <v>954</v>
      </c>
      <c r="T239">
        <v>0</v>
      </c>
      <c r="U239" t="s">
        <v>954</v>
      </c>
      <c r="V239">
        <v>0</v>
      </c>
      <c r="W239" t="s">
        <v>954</v>
      </c>
      <c r="X239">
        <v>0</v>
      </c>
      <c r="Y239" t="s">
        <v>954</v>
      </c>
      <c r="Z239">
        <v>0</v>
      </c>
      <c r="AA239" t="s">
        <v>971</v>
      </c>
      <c r="AB239" t="s">
        <v>1097</v>
      </c>
      <c r="AC239" t="s">
        <v>954</v>
      </c>
      <c r="AD239">
        <v>0</v>
      </c>
      <c r="AE239" t="s">
        <v>1189</v>
      </c>
      <c r="AF239" t="s">
        <v>1190</v>
      </c>
      <c r="AG239">
        <v>0</v>
      </c>
      <c r="AH239" t="s">
        <v>1100</v>
      </c>
      <c r="AI239" t="s">
        <v>1101</v>
      </c>
      <c r="AJ239">
        <v>0</v>
      </c>
      <c r="AK239">
        <v>0</v>
      </c>
      <c r="AL239">
        <v>0</v>
      </c>
      <c r="AM239">
        <v>0</v>
      </c>
      <c r="AN239">
        <v>0</v>
      </c>
      <c r="AO239" t="s">
        <v>954</v>
      </c>
      <c r="AP239" t="s">
        <v>1102</v>
      </c>
      <c r="AQ239" t="s">
        <v>1102</v>
      </c>
      <c r="AR239" t="s">
        <v>1330</v>
      </c>
      <c r="AS239" t="s">
        <v>1355</v>
      </c>
    </row>
    <row r="240" spans="1:45" s="365" customFormat="1" ht="17.25" customHeight="1">
      <c r="A240" s="341"/>
      <c r="B240" s="356" t="b">
        <v>0</v>
      </c>
      <c r="C240" s="356" t="s">
        <v>99</v>
      </c>
      <c r="D240" s="357" t="str">
        <f t="shared" si="9"/>
        <v>Pile Work_Piling Work</v>
      </c>
      <c r="E240" s="356" t="str">
        <f t="shared" si="10"/>
        <v>M</v>
      </c>
      <c r="F240" s="358" t="str">
        <f t="shared" si="11"/>
        <v>A02AA019-00033 Pile Work Piling Work Pretensioned High-strength Concrete Pile (Type-B) Augering with Casing     Including Pile Connection and Joint Welding Work  500 ≤ DIA &lt;600</v>
      </c>
      <c r="G240" s="343" t="str" cm="1">
        <f t="array" ref="G240:H240">_xlfn.TEXTSPLIT(I240,"-")</f>
        <v>A02AA019</v>
      </c>
      <c r="H240" s="343" t="str">
        <v>00033</v>
      </c>
      <c r="I240" t="s">
        <v>1356</v>
      </c>
      <c r="J240" t="s">
        <v>946</v>
      </c>
      <c r="K240" t="s">
        <v>1089</v>
      </c>
      <c r="L240" t="s">
        <v>1090</v>
      </c>
      <c r="M240" t="s">
        <v>1091</v>
      </c>
      <c r="N240" t="s">
        <v>1092</v>
      </c>
      <c r="O240" t="s">
        <v>1328</v>
      </c>
      <c r="P240" t="s">
        <v>1329</v>
      </c>
      <c r="Q240" t="s">
        <v>1126</v>
      </c>
      <c r="R240" t="s">
        <v>1127</v>
      </c>
      <c r="S240" t="s">
        <v>954</v>
      </c>
      <c r="T240">
        <v>0</v>
      </c>
      <c r="U240" t="s">
        <v>954</v>
      </c>
      <c r="V240">
        <v>0</v>
      </c>
      <c r="W240" t="s">
        <v>954</v>
      </c>
      <c r="X240">
        <v>0</v>
      </c>
      <c r="Y240" t="s">
        <v>954</v>
      </c>
      <c r="Z240">
        <v>0</v>
      </c>
      <c r="AA240" t="s">
        <v>971</v>
      </c>
      <c r="AB240" t="s">
        <v>1097</v>
      </c>
      <c r="AC240" t="s">
        <v>954</v>
      </c>
      <c r="AD240">
        <v>0</v>
      </c>
      <c r="AE240" t="s">
        <v>1192</v>
      </c>
      <c r="AF240" t="s">
        <v>1193</v>
      </c>
      <c r="AG240">
        <v>0</v>
      </c>
      <c r="AH240" t="s">
        <v>1100</v>
      </c>
      <c r="AI240" t="s">
        <v>1101</v>
      </c>
      <c r="AJ240">
        <v>0</v>
      </c>
      <c r="AK240">
        <v>0</v>
      </c>
      <c r="AL240">
        <v>0</v>
      </c>
      <c r="AM240">
        <v>0</v>
      </c>
      <c r="AN240">
        <v>0</v>
      </c>
      <c r="AO240" t="s">
        <v>954</v>
      </c>
      <c r="AP240" t="s">
        <v>1102</v>
      </c>
      <c r="AQ240" t="s">
        <v>1102</v>
      </c>
      <c r="AR240" t="s">
        <v>1330</v>
      </c>
      <c r="AS240" t="s">
        <v>1356</v>
      </c>
    </row>
    <row r="241" spans="1:45" s="365" customFormat="1" ht="17.25" customHeight="1">
      <c r="A241" s="341"/>
      <c r="B241" s="356" t="b">
        <v>0</v>
      </c>
      <c r="C241" s="356" t="s">
        <v>99</v>
      </c>
      <c r="D241" s="357" t="str">
        <f t="shared" si="9"/>
        <v>Pile Work_Piling Work</v>
      </c>
      <c r="E241" s="356" t="str">
        <f t="shared" si="10"/>
        <v>M</v>
      </c>
      <c r="F241" s="358" t="str">
        <f t="shared" si="11"/>
        <v>A02AA019-00034 Pile Work Piling Work Pretensioned High-strength Concrete Pile (Type-B) Augering with Casing     Including Pile Connection and Joint Welding Work  600 ≤ DIA &lt;700</v>
      </c>
      <c r="G241" s="343" t="str" cm="1">
        <f t="array" ref="G241:H241">_xlfn.TEXTSPLIT(I241,"-")</f>
        <v>A02AA019</v>
      </c>
      <c r="H241" s="343" t="str">
        <v>00034</v>
      </c>
      <c r="I241" t="s">
        <v>1357</v>
      </c>
      <c r="J241" t="s">
        <v>946</v>
      </c>
      <c r="K241" t="s">
        <v>1089</v>
      </c>
      <c r="L241" t="s">
        <v>1090</v>
      </c>
      <c r="M241" t="s">
        <v>1091</v>
      </c>
      <c r="N241" t="s">
        <v>1092</v>
      </c>
      <c r="O241" t="s">
        <v>1328</v>
      </c>
      <c r="P241" t="s">
        <v>1329</v>
      </c>
      <c r="Q241" t="s">
        <v>1126</v>
      </c>
      <c r="R241" t="s">
        <v>1127</v>
      </c>
      <c r="S241" t="s">
        <v>954</v>
      </c>
      <c r="T241">
        <v>0</v>
      </c>
      <c r="U241" t="s">
        <v>954</v>
      </c>
      <c r="V241">
        <v>0</v>
      </c>
      <c r="W241" t="s">
        <v>954</v>
      </c>
      <c r="X241">
        <v>0</v>
      </c>
      <c r="Y241" t="s">
        <v>954</v>
      </c>
      <c r="Z241">
        <v>0</v>
      </c>
      <c r="AA241" t="s">
        <v>971</v>
      </c>
      <c r="AB241" t="s">
        <v>1097</v>
      </c>
      <c r="AC241" t="s">
        <v>954</v>
      </c>
      <c r="AD241">
        <v>0</v>
      </c>
      <c r="AE241" t="s">
        <v>1195</v>
      </c>
      <c r="AF241" t="s">
        <v>1196</v>
      </c>
      <c r="AG241">
        <v>0</v>
      </c>
      <c r="AH241" t="s">
        <v>1100</v>
      </c>
      <c r="AI241" t="s">
        <v>1101</v>
      </c>
      <c r="AJ241">
        <v>0</v>
      </c>
      <c r="AK241">
        <v>0</v>
      </c>
      <c r="AL241">
        <v>0</v>
      </c>
      <c r="AM241">
        <v>0</v>
      </c>
      <c r="AN241">
        <v>0</v>
      </c>
      <c r="AO241" t="s">
        <v>954</v>
      </c>
      <c r="AP241" t="s">
        <v>1102</v>
      </c>
      <c r="AQ241" t="s">
        <v>1102</v>
      </c>
      <c r="AR241" t="s">
        <v>1330</v>
      </c>
      <c r="AS241" t="s">
        <v>1357</v>
      </c>
    </row>
    <row r="242" spans="1:45" s="365" customFormat="1" ht="17.25" customHeight="1">
      <c r="A242" s="341"/>
      <c r="B242" s="356" t="b">
        <v>0</v>
      </c>
      <c r="C242" s="356" t="s">
        <v>99</v>
      </c>
      <c r="D242" s="357" t="str">
        <f t="shared" si="9"/>
        <v>Pile Work_Piling Work</v>
      </c>
      <c r="E242" s="356" t="str">
        <f t="shared" si="10"/>
        <v>M</v>
      </c>
      <c r="F242" s="358" t="str">
        <f t="shared" si="11"/>
        <v>A02AA019-00035 Pile Work Piling Work Pretensioned High-strength Concrete Pile (Type-B) Augering with Casing     Including Pile Connection and Joint Welding Work  700 ≤ DIA &lt;800</v>
      </c>
      <c r="G242" s="343" t="str" cm="1">
        <f t="array" ref="G242:H242">_xlfn.TEXTSPLIT(I242,"-")</f>
        <v>A02AA019</v>
      </c>
      <c r="H242" s="343" t="str">
        <v>00035</v>
      </c>
      <c r="I242" t="s">
        <v>1358</v>
      </c>
      <c r="J242" t="s">
        <v>946</v>
      </c>
      <c r="K242" t="s">
        <v>1089</v>
      </c>
      <c r="L242" t="s">
        <v>1090</v>
      </c>
      <c r="M242" t="s">
        <v>1091</v>
      </c>
      <c r="N242" t="s">
        <v>1092</v>
      </c>
      <c r="O242" t="s">
        <v>1328</v>
      </c>
      <c r="P242" t="s">
        <v>1329</v>
      </c>
      <c r="Q242" t="s">
        <v>1126</v>
      </c>
      <c r="R242" t="s">
        <v>1127</v>
      </c>
      <c r="S242" t="s">
        <v>954</v>
      </c>
      <c r="T242">
        <v>0</v>
      </c>
      <c r="U242" t="s">
        <v>954</v>
      </c>
      <c r="V242">
        <v>0</v>
      </c>
      <c r="W242" t="s">
        <v>954</v>
      </c>
      <c r="X242">
        <v>0</v>
      </c>
      <c r="Y242" t="s">
        <v>954</v>
      </c>
      <c r="Z242">
        <v>0</v>
      </c>
      <c r="AA242" t="s">
        <v>971</v>
      </c>
      <c r="AB242" t="s">
        <v>1097</v>
      </c>
      <c r="AC242" t="s">
        <v>954</v>
      </c>
      <c r="AD242">
        <v>0</v>
      </c>
      <c r="AE242" t="s">
        <v>1198</v>
      </c>
      <c r="AF242" t="s">
        <v>1199</v>
      </c>
      <c r="AG242">
        <v>0</v>
      </c>
      <c r="AH242" t="s">
        <v>1100</v>
      </c>
      <c r="AI242" t="s">
        <v>1101</v>
      </c>
      <c r="AJ242">
        <v>0</v>
      </c>
      <c r="AK242">
        <v>0</v>
      </c>
      <c r="AL242">
        <v>0</v>
      </c>
      <c r="AM242">
        <v>0</v>
      </c>
      <c r="AN242">
        <v>0</v>
      </c>
      <c r="AO242" t="s">
        <v>954</v>
      </c>
      <c r="AP242" t="s">
        <v>1102</v>
      </c>
      <c r="AQ242" t="s">
        <v>1102</v>
      </c>
      <c r="AR242" t="s">
        <v>1330</v>
      </c>
      <c r="AS242" t="s">
        <v>1358</v>
      </c>
    </row>
    <row r="243" spans="1:45" s="365" customFormat="1" ht="17.25" customHeight="1">
      <c r="A243" s="341"/>
      <c r="B243" s="356" t="b">
        <v>0</v>
      </c>
      <c r="C243" s="356" t="s">
        <v>99</v>
      </c>
      <c r="D243" s="357" t="str">
        <f t="shared" si="9"/>
        <v>Pile Work_Piling Work</v>
      </c>
      <c r="E243" s="356" t="str">
        <f t="shared" si="10"/>
        <v>M</v>
      </c>
      <c r="F243" s="358" t="str">
        <f t="shared" si="11"/>
        <v>A02AA019-00036 Pile Work Piling Work Pretensioned High-strength Concrete Pile (Type-B) Augering with Casing     Including Pile Connection and Joint Welding Work  800 ≤ DIA &lt;900</v>
      </c>
      <c r="G243" s="343" t="str" cm="1">
        <f t="array" ref="G243:H243">_xlfn.TEXTSPLIT(I243,"-")</f>
        <v>A02AA019</v>
      </c>
      <c r="H243" s="343" t="str">
        <v>00036</v>
      </c>
      <c r="I243" t="s">
        <v>1359</v>
      </c>
      <c r="J243" t="s">
        <v>946</v>
      </c>
      <c r="K243" t="s">
        <v>1089</v>
      </c>
      <c r="L243" t="s">
        <v>1090</v>
      </c>
      <c r="M243" t="s">
        <v>1091</v>
      </c>
      <c r="N243" t="s">
        <v>1092</v>
      </c>
      <c r="O243" t="s">
        <v>1328</v>
      </c>
      <c r="P243" t="s">
        <v>1329</v>
      </c>
      <c r="Q243" t="s">
        <v>1126</v>
      </c>
      <c r="R243" t="s">
        <v>1127</v>
      </c>
      <c r="S243" t="s">
        <v>954</v>
      </c>
      <c r="T243">
        <v>0</v>
      </c>
      <c r="U243" t="s">
        <v>954</v>
      </c>
      <c r="V243">
        <v>0</v>
      </c>
      <c r="W243" t="s">
        <v>954</v>
      </c>
      <c r="X243">
        <v>0</v>
      </c>
      <c r="Y243" t="s">
        <v>954</v>
      </c>
      <c r="Z243">
        <v>0</v>
      </c>
      <c r="AA243" t="s">
        <v>971</v>
      </c>
      <c r="AB243" t="s">
        <v>1097</v>
      </c>
      <c r="AC243" t="s">
        <v>954</v>
      </c>
      <c r="AD243">
        <v>0</v>
      </c>
      <c r="AE243" t="s">
        <v>1201</v>
      </c>
      <c r="AF243" t="s">
        <v>1202</v>
      </c>
      <c r="AG243">
        <v>0</v>
      </c>
      <c r="AH243" t="s">
        <v>1100</v>
      </c>
      <c r="AI243" t="s">
        <v>1101</v>
      </c>
      <c r="AJ243">
        <v>0</v>
      </c>
      <c r="AK243">
        <v>0</v>
      </c>
      <c r="AL243">
        <v>0</v>
      </c>
      <c r="AM243">
        <v>0</v>
      </c>
      <c r="AN243">
        <v>0</v>
      </c>
      <c r="AO243" t="s">
        <v>954</v>
      </c>
      <c r="AP243" t="s">
        <v>1102</v>
      </c>
      <c r="AQ243" t="s">
        <v>1102</v>
      </c>
      <c r="AR243" t="s">
        <v>1330</v>
      </c>
      <c r="AS243" t="s">
        <v>1359</v>
      </c>
    </row>
    <row r="244" spans="1:45" s="365" customFormat="1" ht="17.25" customHeight="1">
      <c r="A244" s="341"/>
      <c r="B244" s="356" t="b">
        <v>0</v>
      </c>
      <c r="C244" s="356" t="s">
        <v>99</v>
      </c>
      <c r="D244" s="357" t="str">
        <f t="shared" si="9"/>
        <v>Pile Work_Piling Work</v>
      </c>
      <c r="E244" s="356" t="str">
        <f t="shared" si="10"/>
        <v>M</v>
      </c>
      <c r="F244" s="358" t="str">
        <f t="shared" si="11"/>
        <v>A02AA019-00037 Pile Work Piling Work Pretensioned High-strength Concrete Pile (Type-B) Augering with Casing     Including Pile Connection and Joint Welding Work  900 ≤ DIA &lt;1000</v>
      </c>
      <c r="G244" s="343" t="str" cm="1">
        <f t="array" ref="G244:H244">_xlfn.TEXTSPLIT(I244,"-")</f>
        <v>A02AA019</v>
      </c>
      <c r="H244" s="343" t="str">
        <v>00037</v>
      </c>
      <c r="I244" t="s">
        <v>1360</v>
      </c>
      <c r="J244" t="s">
        <v>946</v>
      </c>
      <c r="K244" t="s">
        <v>1089</v>
      </c>
      <c r="L244" t="s">
        <v>1090</v>
      </c>
      <c r="M244" t="s">
        <v>1091</v>
      </c>
      <c r="N244" t="s">
        <v>1092</v>
      </c>
      <c r="O244" t="s">
        <v>1328</v>
      </c>
      <c r="P244" t="s">
        <v>1329</v>
      </c>
      <c r="Q244" t="s">
        <v>1126</v>
      </c>
      <c r="R244" t="s">
        <v>1127</v>
      </c>
      <c r="S244" t="s">
        <v>954</v>
      </c>
      <c r="T244">
        <v>0</v>
      </c>
      <c r="U244" t="s">
        <v>954</v>
      </c>
      <c r="V244">
        <v>0</v>
      </c>
      <c r="W244" t="s">
        <v>954</v>
      </c>
      <c r="X244">
        <v>0</v>
      </c>
      <c r="Y244" t="s">
        <v>954</v>
      </c>
      <c r="Z244">
        <v>0</v>
      </c>
      <c r="AA244" t="s">
        <v>971</v>
      </c>
      <c r="AB244" t="s">
        <v>1097</v>
      </c>
      <c r="AC244" t="s">
        <v>954</v>
      </c>
      <c r="AD244">
        <v>0</v>
      </c>
      <c r="AE244" t="s">
        <v>1204</v>
      </c>
      <c r="AF244" t="s">
        <v>1205</v>
      </c>
      <c r="AG244">
        <v>0</v>
      </c>
      <c r="AH244" t="s">
        <v>1100</v>
      </c>
      <c r="AI244" t="s">
        <v>1101</v>
      </c>
      <c r="AJ244">
        <v>0</v>
      </c>
      <c r="AK244">
        <v>0</v>
      </c>
      <c r="AL244">
        <v>0</v>
      </c>
      <c r="AM244">
        <v>0</v>
      </c>
      <c r="AN244">
        <v>0</v>
      </c>
      <c r="AO244" t="s">
        <v>954</v>
      </c>
      <c r="AP244" t="s">
        <v>1102</v>
      </c>
      <c r="AQ244" t="s">
        <v>1102</v>
      </c>
      <c r="AR244" t="s">
        <v>1330</v>
      </c>
      <c r="AS244" t="s">
        <v>1360</v>
      </c>
    </row>
    <row r="245" spans="1:45" s="365" customFormat="1" ht="17.25" customHeight="1">
      <c r="A245" s="341"/>
      <c r="B245" s="356" t="b">
        <v>0</v>
      </c>
      <c r="C245" s="356" t="s">
        <v>99</v>
      </c>
      <c r="D245" s="357" t="str">
        <f t="shared" si="9"/>
        <v>Pile Work_Piling Work</v>
      </c>
      <c r="E245" s="356" t="str">
        <f t="shared" si="10"/>
        <v>M</v>
      </c>
      <c r="F245" s="358" t="str">
        <f t="shared" si="11"/>
        <v>A02AA019-00038 Pile Work Piling Work Pretensioned High-strength Concrete Pile (Type-B) Augering with Casing     Including Pile Connection and Joint Welding Work  1000 ≤ DIA &lt;1200</v>
      </c>
      <c r="G245" s="343" t="str" cm="1">
        <f t="array" ref="G245:H245">_xlfn.TEXTSPLIT(I245,"-")</f>
        <v>A02AA019</v>
      </c>
      <c r="H245" s="343" t="str">
        <v>00038</v>
      </c>
      <c r="I245" t="s">
        <v>1361</v>
      </c>
      <c r="J245" t="s">
        <v>946</v>
      </c>
      <c r="K245" t="s">
        <v>1089</v>
      </c>
      <c r="L245" t="s">
        <v>1090</v>
      </c>
      <c r="M245" t="s">
        <v>1091</v>
      </c>
      <c r="N245" t="s">
        <v>1092</v>
      </c>
      <c r="O245" t="s">
        <v>1328</v>
      </c>
      <c r="P245" t="s">
        <v>1329</v>
      </c>
      <c r="Q245" t="s">
        <v>1126</v>
      </c>
      <c r="R245" t="s">
        <v>1127</v>
      </c>
      <c r="S245" t="s">
        <v>954</v>
      </c>
      <c r="T245">
        <v>0</v>
      </c>
      <c r="U245" t="s">
        <v>954</v>
      </c>
      <c r="V245">
        <v>0</v>
      </c>
      <c r="W245" t="s">
        <v>954</v>
      </c>
      <c r="X245">
        <v>0</v>
      </c>
      <c r="Y245" t="s">
        <v>954</v>
      </c>
      <c r="Z245">
        <v>0</v>
      </c>
      <c r="AA245" t="s">
        <v>971</v>
      </c>
      <c r="AB245" t="s">
        <v>1097</v>
      </c>
      <c r="AC245" t="s">
        <v>954</v>
      </c>
      <c r="AD245">
        <v>0</v>
      </c>
      <c r="AE245" t="s">
        <v>1207</v>
      </c>
      <c r="AF245" t="s">
        <v>1208</v>
      </c>
      <c r="AG245">
        <v>0</v>
      </c>
      <c r="AH245" t="s">
        <v>1100</v>
      </c>
      <c r="AI245" t="s">
        <v>1101</v>
      </c>
      <c r="AJ245">
        <v>0</v>
      </c>
      <c r="AK245">
        <v>0</v>
      </c>
      <c r="AL245">
        <v>0</v>
      </c>
      <c r="AM245">
        <v>0</v>
      </c>
      <c r="AN245">
        <v>0</v>
      </c>
      <c r="AO245" t="s">
        <v>954</v>
      </c>
      <c r="AP245" t="s">
        <v>1102</v>
      </c>
      <c r="AQ245" t="s">
        <v>1102</v>
      </c>
      <c r="AR245" t="s">
        <v>1330</v>
      </c>
      <c r="AS245" t="s">
        <v>1361</v>
      </c>
    </row>
    <row r="246" spans="1:45" ht="17.25" customHeight="1">
      <c r="B246" s="356" t="b">
        <v>0</v>
      </c>
      <c r="C246" s="356" t="s">
        <v>99</v>
      </c>
      <c r="D246" s="357" t="str">
        <f t="shared" si="9"/>
        <v>Pile Work_Piling Work</v>
      </c>
      <c r="E246" s="356" t="str">
        <f t="shared" si="10"/>
        <v>M</v>
      </c>
      <c r="F246" s="358" t="str">
        <f t="shared" si="11"/>
        <v>A02AA019-00039 Pile Work Piling Work Pretensioned High-strength Concrete Pile (Type-B) Percussion Rotary Drilling with Casing     Including Pile Connection and Joint Welding Work  DIA&lt;400</v>
      </c>
      <c r="G246" s="343" t="str" cm="1">
        <f t="array" ref="G246:H246">_xlfn.TEXTSPLIT(I246,"-")</f>
        <v>A02AA019</v>
      </c>
      <c r="H246" s="343" t="str">
        <v>00039</v>
      </c>
      <c r="I246" t="s">
        <v>1362</v>
      </c>
      <c r="J246" t="s">
        <v>946</v>
      </c>
      <c r="K246" t="s">
        <v>1089</v>
      </c>
      <c r="L246" t="s">
        <v>1090</v>
      </c>
      <c r="M246" t="s">
        <v>1091</v>
      </c>
      <c r="N246" t="s">
        <v>1092</v>
      </c>
      <c r="O246" t="s">
        <v>1328</v>
      </c>
      <c r="P246" t="s">
        <v>1329</v>
      </c>
      <c r="Q246" t="s">
        <v>1132</v>
      </c>
      <c r="R246" t="s">
        <v>1133</v>
      </c>
      <c r="S246" t="s">
        <v>954</v>
      </c>
      <c r="T246">
        <v>0</v>
      </c>
      <c r="U246" t="s">
        <v>954</v>
      </c>
      <c r="V246">
        <v>0</v>
      </c>
      <c r="W246" t="s">
        <v>954</v>
      </c>
      <c r="X246">
        <v>0</v>
      </c>
      <c r="Y246" t="s">
        <v>954</v>
      </c>
      <c r="Z246">
        <v>0</v>
      </c>
      <c r="AA246" t="s">
        <v>971</v>
      </c>
      <c r="AB246" t="s">
        <v>1097</v>
      </c>
      <c r="AC246" t="s">
        <v>954</v>
      </c>
      <c r="AD246">
        <v>0</v>
      </c>
      <c r="AE246" t="s">
        <v>1185</v>
      </c>
      <c r="AF246" t="s">
        <v>1186</v>
      </c>
      <c r="AG246">
        <v>0</v>
      </c>
      <c r="AH246" t="s">
        <v>1100</v>
      </c>
      <c r="AI246" t="s">
        <v>1101</v>
      </c>
      <c r="AJ246">
        <v>0</v>
      </c>
      <c r="AK246">
        <v>0</v>
      </c>
      <c r="AL246">
        <v>0</v>
      </c>
      <c r="AM246">
        <v>0</v>
      </c>
      <c r="AN246">
        <v>0</v>
      </c>
      <c r="AO246" t="s">
        <v>954</v>
      </c>
      <c r="AP246" t="s">
        <v>1102</v>
      </c>
      <c r="AQ246" t="s">
        <v>1102</v>
      </c>
      <c r="AR246" t="s">
        <v>1330</v>
      </c>
      <c r="AS246" t="s">
        <v>1362</v>
      </c>
    </row>
    <row r="247" spans="1:45" ht="17.25" customHeight="1">
      <c r="B247" s="356" t="b">
        <v>0</v>
      </c>
      <c r="C247" s="356" t="s">
        <v>99</v>
      </c>
      <c r="D247" s="357" t="str">
        <f t="shared" si="9"/>
        <v>Pile Work_Piling Work</v>
      </c>
      <c r="E247" s="356" t="str">
        <f t="shared" si="10"/>
        <v>M</v>
      </c>
      <c r="F247" s="358" t="str">
        <f t="shared" si="11"/>
        <v>A02AA019-00040 Pile Work Piling Work Pretensioned High-strength Concrete Pile (Type-B) Percussion Rotary Drilling with Casing     Including Pile Connection and Joint Welding Work  400 ≤ DIA &lt;500</v>
      </c>
      <c r="G247" s="343" t="str" cm="1">
        <f t="array" ref="G247:H247">_xlfn.TEXTSPLIT(I247,"-")</f>
        <v>A02AA019</v>
      </c>
      <c r="H247" s="343" t="str">
        <v>00040</v>
      </c>
      <c r="I247" t="s">
        <v>1363</v>
      </c>
      <c r="J247" t="s">
        <v>946</v>
      </c>
      <c r="K247" t="s">
        <v>1089</v>
      </c>
      <c r="L247" t="s">
        <v>1090</v>
      </c>
      <c r="M247" t="s">
        <v>1091</v>
      </c>
      <c r="N247" t="s">
        <v>1092</v>
      </c>
      <c r="O247" t="s">
        <v>1328</v>
      </c>
      <c r="P247" t="s">
        <v>1329</v>
      </c>
      <c r="Q247" t="s">
        <v>1132</v>
      </c>
      <c r="R247" t="s">
        <v>1133</v>
      </c>
      <c r="S247" t="s">
        <v>954</v>
      </c>
      <c r="T247">
        <v>0</v>
      </c>
      <c r="U247" t="s">
        <v>954</v>
      </c>
      <c r="V247">
        <v>0</v>
      </c>
      <c r="W247" t="s">
        <v>954</v>
      </c>
      <c r="X247">
        <v>0</v>
      </c>
      <c r="Y247" t="s">
        <v>954</v>
      </c>
      <c r="Z247">
        <v>0</v>
      </c>
      <c r="AA247" t="s">
        <v>971</v>
      </c>
      <c r="AB247" t="s">
        <v>1097</v>
      </c>
      <c r="AC247" t="s">
        <v>954</v>
      </c>
      <c r="AD247">
        <v>0</v>
      </c>
      <c r="AE247" t="s">
        <v>1189</v>
      </c>
      <c r="AF247" t="s">
        <v>1190</v>
      </c>
      <c r="AG247">
        <v>0</v>
      </c>
      <c r="AH247" t="s">
        <v>1100</v>
      </c>
      <c r="AI247" t="s">
        <v>1101</v>
      </c>
      <c r="AJ247">
        <v>0</v>
      </c>
      <c r="AK247">
        <v>0</v>
      </c>
      <c r="AL247">
        <v>0</v>
      </c>
      <c r="AM247">
        <v>0</v>
      </c>
      <c r="AN247">
        <v>0</v>
      </c>
      <c r="AO247" t="s">
        <v>954</v>
      </c>
      <c r="AP247" t="s">
        <v>1102</v>
      </c>
      <c r="AQ247" t="s">
        <v>1102</v>
      </c>
      <c r="AR247" t="s">
        <v>1330</v>
      </c>
      <c r="AS247" t="s">
        <v>1363</v>
      </c>
    </row>
    <row r="248" spans="1:45" ht="17.25" customHeight="1">
      <c r="B248" s="356" t="b">
        <v>0</v>
      </c>
      <c r="C248" s="356" t="s">
        <v>99</v>
      </c>
      <c r="D248" s="357" t="str">
        <f t="shared" si="9"/>
        <v>Pile Work_Piling Work</v>
      </c>
      <c r="E248" s="356" t="str">
        <f t="shared" si="10"/>
        <v>M</v>
      </c>
      <c r="F248" s="358" t="str">
        <f t="shared" si="11"/>
        <v>A02AA019-00041 Pile Work Piling Work Pretensioned High-strength Concrete Pile (Type-B) Percussion Rotary Drilling with Casing     Including Pile Connection and Joint Welding Work  500 ≤ DIA &lt;600</v>
      </c>
      <c r="G248" s="343" t="str" cm="1">
        <f t="array" ref="G248:H248">_xlfn.TEXTSPLIT(I248,"-")</f>
        <v>A02AA019</v>
      </c>
      <c r="H248" s="343" t="str">
        <v>00041</v>
      </c>
      <c r="I248" t="s">
        <v>1364</v>
      </c>
      <c r="J248" t="s">
        <v>946</v>
      </c>
      <c r="K248" t="s">
        <v>1089</v>
      </c>
      <c r="L248" t="s">
        <v>1090</v>
      </c>
      <c r="M248" t="s">
        <v>1091</v>
      </c>
      <c r="N248" t="s">
        <v>1092</v>
      </c>
      <c r="O248" t="s">
        <v>1328</v>
      </c>
      <c r="P248" t="s">
        <v>1329</v>
      </c>
      <c r="Q248" t="s">
        <v>1132</v>
      </c>
      <c r="R248" t="s">
        <v>1133</v>
      </c>
      <c r="S248" t="s">
        <v>954</v>
      </c>
      <c r="T248">
        <v>0</v>
      </c>
      <c r="U248" t="s">
        <v>954</v>
      </c>
      <c r="V248">
        <v>0</v>
      </c>
      <c r="W248" t="s">
        <v>954</v>
      </c>
      <c r="X248">
        <v>0</v>
      </c>
      <c r="Y248" t="s">
        <v>954</v>
      </c>
      <c r="Z248">
        <v>0</v>
      </c>
      <c r="AA248" t="s">
        <v>971</v>
      </c>
      <c r="AB248" t="s">
        <v>1097</v>
      </c>
      <c r="AC248" t="s">
        <v>954</v>
      </c>
      <c r="AD248">
        <v>0</v>
      </c>
      <c r="AE248" t="s">
        <v>1192</v>
      </c>
      <c r="AF248" t="s">
        <v>1193</v>
      </c>
      <c r="AG248">
        <v>0</v>
      </c>
      <c r="AH248" t="s">
        <v>1100</v>
      </c>
      <c r="AI248" t="s">
        <v>1101</v>
      </c>
      <c r="AJ248">
        <v>0</v>
      </c>
      <c r="AK248">
        <v>0</v>
      </c>
      <c r="AL248">
        <v>0</v>
      </c>
      <c r="AM248">
        <v>0</v>
      </c>
      <c r="AN248">
        <v>0</v>
      </c>
      <c r="AO248" t="s">
        <v>954</v>
      </c>
      <c r="AP248" t="s">
        <v>1102</v>
      </c>
      <c r="AQ248" t="s">
        <v>1102</v>
      </c>
      <c r="AR248" t="s">
        <v>1330</v>
      </c>
      <c r="AS248" t="s">
        <v>1364</v>
      </c>
    </row>
    <row r="249" spans="1:45" ht="17.25" customHeight="1">
      <c r="B249" s="356" t="b">
        <v>0</v>
      </c>
      <c r="C249" s="356" t="s">
        <v>99</v>
      </c>
      <c r="D249" s="357" t="str">
        <f t="shared" si="9"/>
        <v>Pile Work_Piling Work</v>
      </c>
      <c r="E249" s="356" t="str">
        <f t="shared" si="10"/>
        <v>M</v>
      </c>
      <c r="F249" s="358" t="str">
        <f t="shared" si="11"/>
        <v>A02AA019-00042 Pile Work Piling Work Pretensioned High-strength Concrete Pile (Type-B) Percussion Rotary Drilling with Casing     Including Pile Connection and Joint Welding Work  600 ≤ DIA &lt;700</v>
      </c>
      <c r="G249" s="343" t="str" cm="1">
        <f t="array" ref="G249:H249">_xlfn.TEXTSPLIT(I249,"-")</f>
        <v>A02AA019</v>
      </c>
      <c r="H249" s="343" t="str">
        <v>00042</v>
      </c>
      <c r="I249" t="s">
        <v>1365</v>
      </c>
      <c r="J249" t="s">
        <v>946</v>
      </c>
      <c r="K249" t="s">
        <v>1089</v>
      </c>
      <c r="L249" t="s">
        <v>1090</v>
      </c>
      <c r="M249" t="s">
        <v>1091</v>
      </c>
      <c r="N249" t="s">
        <v>1092</v>
      </c>
      <c r="O249" t="s">
        <v>1328</v>
      </c>
      <c r="P249" t="s">
        <v>1329</v>
      </c>
      <c r="Q249" t="s">
        <v>1132</v>
      </c>
      <c r="R249" t="s">
        <v>1133</v>
      </c>
      <c r="S249" t="s">
        <v>954</v>
      </c>
      <c r="T249">
        <v>0</v>
      </c>
      <c r="U249" t="s">
        <v>954</v>
      </c>
      <c r="V249">
        <v>0</v>
      </c>
      <c r="W249" t="s">
        <v>954</v>
      </c>
      <c r="X249">
        <v>0</v>
      </c>
      <c r="Y249" t="s">
        <v>954</v>
      </c>
      <c r="Z249">
        <v>0</v>
      </c>
      <c r="AA249" t="s">
        <v>971</v>
      </c>
      <c r="AB249" t="s">
        <v>1097</v>
      </c>
      <c r="AC249" t="s">
        <v>954</v>
      </c>
      <c r="AD249">
        <v>0</v>
      </c>
      <c r="AE249" t="s">
        <v>1195</v>
      </c>
      <c r="AF249" t="s">
        <v>1196</v>
      </c>
      <c r="AG249">
        <v>0</v>
      </c>
      <c r="AH249" t="s">
        <v>1100</v>
      </c>
      <c r="AI249" t="s">
        <v>1101</v>
      </c>
      <c r="AJ249">
        <v>0</v>
      </c>
      <c r="AK249">
        <v>0</v>
      </c>
      <c r="AL249">
        <v>0</v>
      </c>
      <c r="AM249">
        <v>0</v>
      </c>
      <c r="AN249">
        <v>0</v>
      </c>
      <c r="AO249" t="s">
        <v>954</v>
      </c>
      <c r="AP249" t="s">
        <v>1102</v>
      </c>
      <c r="AQ249" t="s">
        <v>1102</v>
      </c>
      <c r="AR249" t="s">
        <v>1330</v>
      </c>
      <c r="AS249" t="s">
        <v>1365</v>
      </c>
    </row>
    <row r="250" spans="1:45" ht="17.25" customHeight="1">
      <c r="B250" s="356" t="b">
        <v>0</v>
      </c>
      <c r="C250" s="356" t="s">
        <v>99</v>
      </c>
      <c r="D250" s="357" t="str">
        <f t="shared" si="9"/>
        <v>Pile Work_Piling Work</v>
      </c>
      <c r="E250" s="356" t="str">
        <f t="shared" si="10"/>
        <v>M</v>
      </c>
      <c r="F250" s="358" t="str">
        <f t="shared" si="11"/>
        <v>A02AA019-00043 Pile Work Piling Work Pretensioned High-strength Concrete Pile (Type-B) Percussion Rotary Drilling with Casing     Including Pile Connection and Joint Welding Work  700 ≤ DIA &lt;800</v>
      </c>
      <c r="G250" s="343" t="str" cm="1">
        <f t="array" ref="G250:H250">_xlfn.TEXTSPLIT(I250,"-")</f>
        <v>A02AA019</v>
      </c>
      <c r="H250" s="343" t="str">
        <v>00043</v>
      </c>
      <c r="I250" t="s">
        <v>1366</v>
      </c>
      <c r="J250" t="s">
        <v>946</v>
      </c>
      <c r="K250" t="s">
        <v>1089</v>
      </c>
      <c r="L250" t="s">
        <v>1090</v>
      </c>
      <c r="M250" t="s">
        <v>1091</v>
      </c>
      <c r="N250" t="s">
        <v>1092</v>
      </c>
      <c r="O250" t="s">
        <v>1328</v>
      </c>
      <c r="P250" t="s">
        <v>1329</v>
      </c>
      <c r="Q250" t="s">
        <v>1132</v>
      </c>
      <c r="R250" t="s">
        <v>1133</v>
      </c>
      <c r="S250" t="s">
        <v>954</v>
      </c>
      <c r="T250">
        <v>0</v>
      </c>
      <c r="U250" t="s">
        <v>954</v>
      </c>
      <c r="V250">
        <v>0</v>
      </c>
      <c r="W250" t="s">
        <v>954</v>
      </c>
      <c r="X250">
        <v>0</v>
      </c>
      <c r="Y250" t="s">
        <v>954</v>
      </c>
      <c r="Z250">
        <v>0</v>
      </c>
      <c r="AA250" t="s">
        <v>971</v>
      </c>
      <c r="AB250" t="s">
        <v>1097</v>
      </c>
      <c r="AC250" t="s">
        <v>954</v>
      </c>
      <c r="AD250">
        <v>0</v>
      </c>
      <c r="AE250" t="s">
        <v>1198</v>
      </c>
      <c r="AF250" t="s">
        <v>1199</v>
      </c>
      <c r="AG250">
        <v>0</v>
      </c>
      <c r="AH250" t="s">
        <v>1100</v>
      </c>
      <c r="AI250" t="s">
        <v>1101</v>
      </c>
      <c r="AJ250">
        <v>0</v>
      </c>
      <c r="AK250">
        <v>0</v>
      </c>
      <c r="AL250">
        <v>0</v>
      </c>
      <c r="AM250">
        <v>0</v>
      </c>
      <c r="AN250">
        <v>0</v>
      </c>
      <c r="AO250" t="s">
        <v>954</v>
      </c>
      <c r="AP250" t="s">
        <v>1102</v>
      </c>
      <c r="AQ250" t="s">
        <v>1102</v>
      </c>
      <c r="AR250" t="s">
        <v>1330</v>
      </c>
      <c r="AS250" t="s">
        <v>1366</v>
      </c>
    </row>
    <row r="251" spans="1:45" ht="17.25" customHeight="1">
      <c r="B251" s="356" t="b">
        <v>0</v>
      </c>
      <c r="C251" s="356" t="s">
        <v>99</v>
      </c>
      <c r="D251" s="357" t="str">
        <f t="shared" si="9"/>
        <v>Pile Work_Piling Work</v>
      </c>
      <c r="E251" s="356" t="str">
        <f t="shared" si="10"/>
        <v>M</v>
      </c>
      <c r="F251" s="358" t="str">
        <f t="shared" si="11"/>
        <v>A02AA019-00044 Pile Work Piling Work Pretensioned High-strength Concrete Pile (Type-B) Percussion Rotary Drilling with Casing     Including Pile Connection and Joint Welding Work  800 ≤ DIA &lt;900</v>
      </c>
      <c r="G251" s="343" t="str" cm="1">
        <f t="array" ref="G251:H251">_xlfn.TEXTSPLIT(I251,"-")</f>
        <v>A02AA019</v>
      </c>
      <c r="H251" s="343" t="str">
        <v>00044</v>
      </c>
      <c r="I251" t="s">
        <v>1367</v>
      </c>
      <c r="J251" t="s">
        <v>946</v>
      </c>
      <c r="K251" t="s">
        <v>1089</v>
      </c>
      <c r="L251" t="s">
        <v>1090</v>
      </c>
      <c r="M251" t="s">
        <v>1091</v>
      </c>
      <c r="N251" t="s">
        <v>1092</v>
      </c>
      <c r="O251" t="s">
        <v>1328</v>
      </c>
      <c r="P251" t="s">
        <v>1329</v>
      </c>
      <c r="Q251" t="s">
        <v>1132</v>
      </c>
      <c r="R251" t="s">
        <v>1133</v>
      </c>
      <c r="S251" t="s">
        <v>954</v>
      </c>
      <c r="T251">
        <v>0</v>
      </c>
      <c r="U251" t="s">
        <v>954</v>
      </c>
      <c r="V251">
        <v>0</v>
      </c>
      <c r="W251" t="s">
        <v>954</v>
      </c>
      <c r="X251">
        <v>0</v>
      </c>
      <c r="Y251" t="s">
        <v>954</v>
      </c>
      <c r="Z251">
        <v>0</v>
      </c>
      <c r="AA251" t="s">
        <v>971</v>
      </c>
      <c r="AB251" t="s">
        <v>1097</v>
      </c>
      <c r="AC251" t="s">
        <v>954</v>
      </c>
      <c r="AD251">
        <v>0</v>
      </c>
      <c r="AE251" t="s">
        <v>1201</v>
      </c>
      <c r="AF251" t="s">
        <v>1202</v>
      </c>
      <c r="AG251">
        <v>0</v>
      </c>
      <c r="AH251" t="s">
        <v>1100</v>
      </c>
      <c r="AI251" t="s">
        <v>1101</v>
      </c>
      <c r="AJ251">
        <v>0</v>
      </c>
      <c r="AK251">
        <v>0</v>
      </c>
      <c r="AL251">
        <v>0</v>
      </c>
      <c r="AM251">
        <v>0</v>
      </c>
      <c r="AN251">
        <v>0</v>
      </c>
      <c r="AO251" t="s">
        <v>954</v>
      </c>
      <c r="AP251" t="s">
        <v>1102</v>
      </c>
      <c r="AQ251" t="s">
        <v>1102</v>
      </c>
      <c r="AR251" t="s">
        <v>1330</v>
      </c>
      <c r="AS251" t="s">
        <v>1367</v>
      </c>
    </row>
    <row r="252" spans="1:45" ht="17.25" customHeight="1">
      <c r="B252" s="356" t="b">
        <v>0</v>
      </c>
      <c r="C252" s="356" t="s">
        <v>99</v>
      </c>
      <c r="D252" s="357" t="str">
        <f t="shared" si="9"/>
        <v>Pile Work_Piling Work</v>
      </c>
      <c r="E252" s="356" t="str">
        <f t="shared" si="10"/>
        <v>M</v>
      </c>
      <c r="F252" s="358" t="str">
        <f t="shared" si="11"/>
        <v>A02AA019-00045 Pile Work Piling Work Pretensioned High-strength Concrete Pile (Type-B) Percussion Rotary Drilling with Casing     Including Pile Connection and Joint Welding Work  900 ≤ DIA &lt;1000</v>
      </c>
      <c r="G252" s="343" t="str" cm="1">
        <f t="array" ref="G252:H252">_xlfn.TEXTSPLIT(I252,"-")</f>
        <v>A02AA019</v>
      </c>
      <c r="H252" s="343" t="str">
        <v>00045</v>
      </c>
      <c r="I252" t="s">
        <v>1368</v>
      </c>
      <c r="J252" t="s">
        <v>946</v>
      </c>
      <c r="K252" t="s">
        <v>1089</v>
      </c>
      <c r="L252" t="s">
        <v>1090</v>
      </c>
      <c r="M252" t="s">
        <v>1091</v>
      </c>
      <c r="N252" t="s">
        <v>1092</v>
      </c>
      <c r="O252" t="s">
        <v>1328</v>
      </c>
      <c r="P252" t="s">
        <v>1329</v>
      </c>
      <c r="Q252" t="s">
        <v>1132</v>
      </c>
      <c r="R252" t="s">
        <v>1133</v>
      </c>
      <c r="S252" t="s">
        <v>954</v>
      </c>
      <c r="T252">
        <v>0</v>
      </c>
      <c r="U252" t="s">
        <v>954</v>
      </c>
      <c r="V252">
        <v>0</v>
      </c>
      <c r="W252" t="s">
        <v>954</v>
      </c>
      <c r="X252">
        <v>0</v>
      </c>
      <c r="Y252" t="s">
        <v>954</v>
      </c>
      <c r="Z252">
        <v>0</v>
      </c>
      <c r="AA252" t="s">
        <v>971</v>
      </c>
      <c r="AB252" t="s">
        <v>1097</v>
      </c>
      <c r="AC252" t="s">
        <v>954</v>
      </c>
      <c r="AD252">
        <v>0</v>
      </c>
      <c r="AE252" t="s">
        <v>1204</v>
      </c>
      <c r="AF252" t="s">
        <v>1205</v>
      </c>
      <c r="AG252">
        <v>0</v>
      </c>
      <c r="AH252" t="s">
        <v>1100</v>
      </c>
      <c r="AI252" t="s">
        <v>1101</v>
      </c>
      <c r="AJ252">
        <v>0</v>
      </c>
      <c r="AK252">
        <v>0</v>
      </c>
      <c r="AL252">
        <v>0</v>
      </c>
      <c r="AM252">
        <v>0</v>
      </c>
      <c r="AN252">
        <v>0</v>
      </c>
      <c r="AO252" t="s">
        <v>954</v>
      </c>
      <c r="AP252" t="s">
        <v>1102</v>
      </c>
      <c r="AQ252" t="s">
        <v>1102</v>
      </c>
      <c r="AR252" t="s">
        <v>1330</v>
      </c>
      <c r="AS252" t="s">
        <v>1368</v>
      </c>
    </row>
    <row r="253" spans="1:45" ht="17.25" customHeight="1">
      <c r="B253" s="356" t="b">
        <v>0</v>
      </c>
      <c r="C253" s="356" t="s">
        <v>99</v>
      </c>
      <c r="D253" s="357" t="str">
        <f t="shared" si="9"/>
        <v>Pile Work_Piling Work</v>
      </c>
      <c r="E253" s="356" t="str">
        <f t="shared" si="10"/>
        <v>M</v>
      </c>
      <c r="F253" s="358" t="str">
        <f t="shared" si="11"/>
        <v>A02AA019-00046 Pile Work Piling Work Pretensioned High-strength Concrete Pile (Type-B) Percussion Rotary Drilling with Casing     Including Pile Connection and Joint Welding Work  1000 ≤ DIA &lt;1200</v>
      </c>
      <c r="G253" s="343" t="str" cm="1">
        <f t="array" ref="G253:H253">_xlfn.TEXTSPLIT(I253,"-")</f>
        <v>A02AA019</v>
      </c>
      <c r="H253" s="343" t="str">
        <v>00046</v>
      </c>
      <c r="I253" t="s">
        <v>1369</v>
      </c>
      <c r="J253" t="s">
        <v>946</v>
      </c>
      <c r="K253" t="s">
        <v>1089</v>
      </c>
      <c r="L253" t="s">
        <v>1090</v>
      </c>
      <c r="M253" t="s">
        <v>1091</v>
      </c>
      <c r="N253" t="s">
        <v>1092</v>
      </c>
      <c r="O253" t="s">
        <v>1328</v>
      </c>
      <c r="P253" t="s">
        <v>1329</v>
      </c>
      <c r="Q253" t="s">
        <v>1132</v>
      </c>
      <c r="R253" t="s">
        <v>1133</v>
      </c>
      <c r="S253" t="s">
        <v>954</v>
      </c>
      <c r="T253">
        <v>0</v>
      </c>
      <c r="U253" t="s">
        <v>954</v>
      </c>
      <c r="V253">
        <v>0</v>
      </c>
      <c r="W253" t="s">
        <v>954</v>
      </c>
      <c r="X253">
        <v>0</v>
      </c>
      <c r="Y253" t="s">
        <v>954</v>
      </c>
      <c r="Z253">
        <v>0</v>
      </c>
      <c r="AA253" t="s">
        <v>971</v>
      </c>
      <c r="AB253" t="s">
        <v>1097</v>
      </c>
      <c r="AC253" t="s">
        <v>954</v>
      </c>
      <c r="AD253">
        <v>0</v>
      </c>
      <c r="AE253" t="s">
        <v>1207</v>
      </c>
      <c r="AF253" t="s">
        <v>1208</v>
      </c>
      <c r="AG253">
        <v>0</v>
      </c>
      <c r="AH253" t="s">
        <v>1100</v>
      </c>
      <c r="AI253" t="s">
        <v>1101</v>
      </c>
      <c r="AJ253">
        <v>0</v>
      </c>
      <c r="AK253">
        <v>0</v>
      </c>
      <c r="AL253">
        <v>0</v>
      </c>
      <c r="AM253">
        <v>0</v>
      </c>
      <c r="AN253">
        <v>0</v>
      </c>
      <c r="AO253" t="s">
        <v>954</v>
      </c>
      <c r="AP253" t="s">
        <v>1102</v>
      </c>
      <c r="AQ253" t="s">
        <v>1102</v>
      </c>
      <c r="AR253" t="s">
        <v>1330</v>
      </c>
      <c r="AS253" t="s">
        <v>1369</v>
      </c>
    </row>
    <row r="254" spans="1:45" ht="17.25" customHeight="1">
      <c r="B254" s="356" t="b">
        <v>0</v>
      </c>
      <c r="C254" s="356" t="s">
        <v>99</v>
      </c>
      <c r="D254" s="357" t="str">
        <f t="shared" si="9"/>
        <v>Pile Work_Piling Work</v>
      </c>
      <c r="E254" s="356" t="str">
        <f t="shared" si="10"/>
        <v>M</v>
      </c>
      <c r="F254" s="358" t="str">
        <f t="shared" si="11"/>
        <v>A02AA020-00002 Pile Work Piling Work Steel Pipe Pile Work Direct Driving     Including Pile Connection and Joint Welding Work  DIA&lt;400</v>
      </c>
      <c r="G254" s="343" t="str" cm="1">
        <f t="array" ref="G254:H254">_xlfn.TEXTSPLIT(I254,"-")</f>
        <v>A02AA020</v>
      </c>
      <c r="H254" s="343" t="str">
        <v>00002</v>
      </c>
      <c r="I254" t="s">
        <v>1370</v>
      </c>
      <c r="J254" t="s">
        <v>946</v>
      </c>
      <c r="K254" t="s">
        <v>1089</v>
      </c>
      <c r="L254" t="s">
        <v>1090</v>
      </c>
      <c r="M254" t="s">
        <v>1091</v>
      </c>
      <c r="N254" t="s">
        <v>1092</v>
      </c>
      <c r="O254" t="s">
        <v>1371</v>
      </c>
      <c r="P254" t="s">
        <v>1372</v>
      </c>
      <c r="Q254" t="s">
        <v>1095</v>
      </c>
      <c r="R254" t="s">
        <v>1096</v>
      </c>
      <c r="S254" t="s">
        <v>954</v>
      </c>
      <c r="T254">
        <v>0</v>
      </c>
      <c r="U254" t="s">
        <v>954</v>
      </c>
      <c r="V254">
        <v>0</v>
      </c>
      <c r="W254" t="s">
        <v>954</v>
      </c>
      <c r="X254">
        <v>0</v>
      </c>
      <c r="Y254" t="s">
        <v>954</v>
      </c>
      <c r="Z254">
        <v>0</v>
      </c>
      <c r="AA254" t="s">
        <v>971</v>
      </c>
      <c r="AB254" t="s">
        <v>1097</v>
      </c>
      <c r="AC254" t="s">
        <v>954</v>
      </c>
      <c r="AD254">
        <v>0</v>
      </c>
      <c r="AE254" t="s">
        <v>1185</v>
      </c>
      <c r="AF254" t="s">
        <v>1186</v>
      </c>
      <c r="AG254">
        <v>0</v>
      </c>
      <c r="AH254" t="s">
        <v>1100</v>
      </c>
      <c r="AI254" t="s">
        <v>1101</v>
      </c>
      <c r="AJ254">
        <v>0</v>
      </c>
      <c r="AK254">
        <v>0</v>
      </c>
      <c r="AL254">
        <v>0</v>
      </c>
      <c r="AM254">
        <v>0</v>
      </c>
      <c r="AN254">
        <v>0</v>
      </c>
      <c r="AO254" t="s">
        <v>954</v>
      </c>
      <c r="AP254" t="s">
        <v>1102</v>
      </c>
      <c r="AQ254" t="s">
        <v>1102</v>
      </c>
      <c r="AR254" t="s">
        <v>1373</v>
      </c>
      <c r="AS254" t="s">
        <v>1370</v>
      </c>
    </row>
    <row r="255" spans="1:45" ht="17.25" customHeight="1">
      <c r="B255" s="356" t="b">
        <v>0</v>
      </c>
      <c r="C255" s="356" t="s">
        <v>99</v>
      </c>
      <c r="D255" s="357" t="str">
        <f t="shared" si="9"/>
        <v>Pile Work_Piling Work</v>
      </c>
      <c r="E255" s="356" t="str">
        <f t="shared" si="10"/>
        <v>M</v>
      </c>
      <c r="F255" s="358" t="str">
        <f t="shared" si="11"/>
        <v>A02AA020-00003 Pile Work Piling Work Steel Pipe Pile Work Direct Driving     Including Pile Connection and Joint Welding Work  400 ≤ DIA &lt;500</v>
      </c>
      <c r="G255" s="343" t="str" cm="1">
        <f t="array" ref="G255:H255">_xlfn.TEXTSPLIT(I255,"-")</f>
        <v>A02AA020</v>
      </c>
      <c r="H255" s="343" t="str">
        <v>00003</v>
      </c>
      <c r="I255" t="s">
        <v>1374</v>
      </c>
      <c r="J255" t="s">
        <v>946</v>
      </c>
      <c r="K255" t="s">
        <v>1089</v>
      </c>
      <c r="L255" t="s">
        <v>1090</v>
      </c>
      <c r="M255" t="s">
        <v>1091</v>
      </c>
      <c r="N255" t="s">
        <v>1092</v>
      </c>
      <c r="O255" t="s">
        <v>1371</v>
      </c>
      <c r="P255" t="s">
        <v>1372</v>
      </c>
      <c r="Q255" t="s">
        <v>1095</v>
      </c>
      <c r="R255" t="s">
        <v>1096</v>
      </c>
      <c r="S255" t="s">
        <v>954</v>
      </c>
      <c r="T255">
        <v>0</v>
      </c>
      <c r="U255" t="s">
        <v>954</v>
      </c>
      <c r="V255">
        <v>0</v>
      </c>
      <c r="W255" t="s">
        <v>954</v>
      </c>
      <c r="X255">
        <v>0</v>
      </c>
      <c r="Y255" t="s">
        <v>954</v>
      </c>
      <c r="Z255">
        <v>0</v>
      </c>
      <c r="AA255" t="s">
        <v>971</v>
      </c>
      <c r="AB255" t="s">
        <v>1097</v>
      </c>
      <c r="AC255" t="s">
        <v>954</v>
      </c>
      <c r="AD255">
        <v>0</v>
      </c>
      <c r="AE255" t="s">
        <v>1189</v>
      </c>
      <c r="AF255" t="s">
        <v>1190</v>
      </c>
      <c r="AG255">
        <v>0</v>
      </c>
      <c r="AH255" t="s">
        <v>1100</v>
      </c>
      <c r="AI255" t="s">
        <v>1101</v>
      </c>
      <c r="AJ255">
        <v>0</v>
      </c>
      <c r="AK255">
        <v>0</v>
      </c>
      <c r="AL255">
        <v>0</v>
      </c>
      <c r="AM255">
        <v>0</v>
      </c>
      <c r="AN255">
        <v>0</v>
      </c>
      <c r="AO255" t="s">
        <v>954</v>
      </c>
      <c r="AP255" t="s">
        <v>1102</v>
      </c>
      <c r="AQ255" t="s">
        <v>1102</v>
      </c>
      <c r="AR255" t="s">
        <v>1373</v>
      </c>
      <c r="AS255" t="s">
        <v>1374</v>
      </c>
    </row>
    <row r="256" spans="1:45" ht="17.25" customHeight="1">
      <c r="B256" s="356" t="b">
        <v>0</v>
      </c>
      <c r="C256" s="356" t="s">
        <v>99</v>
      </c>
      <c r="D256" s="357" t="str">
        <f t="shared" si="9"/>
        <v>Pile Work_Piling Work</v>
      </c>
      <c r="E256" s="356" t="str">
        <f t="shared" si="10"/>
        <v>M</v>
      </c>
      <c r="F256" s="358" t="str">
        <f t="shared" si="11"/>
        <v>A02AA020-00004 Pile Work Piling Work Steel Pipe Pile Work Direct Driving     Including Pile Connection and Joint Welding Work  500 ≤ DIA &lt;600</v>
      </c>
      <c r="G256" s="343" t="str" cm="1">
        <f t="array" ref="G256:H256">_xlfn.TEXTSPLIT(I256,"-")</f>
        <v>A02AA020</v>
      </c>
      <c r="H256" s="343" t="str">
        <v>00004</v>
      </c>
      <c r="I256" t="s">
        <v>1375</v>
      </c>
      <c r="J256" t="s">
        <v>946</v>
      </c>
      <c r="K256" t="s">
        <v>1089</v>
      </c>
      <c r="L256" t="s">
        <v>1090</v>
      </c>
      <c r="M256" t="s">
        <v>1091</v>
      </c>
      <c r="N256" t="s">
        <v>1092</v>
      </c>
      <c r="O256" t="s">
        <v>1371</v>
      </c>
      <c r="P256" t="s">
        <v>1372</v>
      </c>
      <c r="Q256" t="s">
        <v>1095</v>
      </c>
      <c r="R256" t="s">
        <v>1096</v>
      </c>
      <c r="S256" t="s">
        <v>954</v>
      </c>
      <c r="T256">
        <v>0</v>
      </c>
      <c r="U256" t="s">
        <v>954</v>
      </c>
      <c r="V256">
        <v>0</v>
      </c>
      <c r="W256" t="s">
        <v>954</v>
      </c>
      <c r="X256">
        <v>0</v>
      </c>
      <c r="Y256" t="s">
        <v>954</v>
      </c>
      <c r="Z256">
        <v>0</v>
      </c>
      <c r="AA256" t="s">
        <v>971</v>
      </c>
      <c r="AB256" t="s">
        <v>1097</v>
      </c>
      <c r="AC256" t="s">
        <v>954</v>
      </c>
      <c r="AD256">
        <v>0</v>
      </c>
      <c r="AE256" t="s">
        <v>1192</v>
      </c>
      <c r="AF256" t="s">
        <v>1193</v>
      </c>
      <c r="AG256">
        <v>0</v>
      </c>
      <c r="AH256" t="s">
        <v>1100</v>
      </c>
      <c r="AI256" t="s">
        <v>1101</v>
      </c>
      <c r="AJ256">
        <v>0</v>
      </c>
      <c r="AK256">
        <v>0</v>
      </c>
      <c r="AL256">
        <v>0</v>
      </c>
      <c r="AM256">
        <v>0</v>
      </c>
      <c r="AN256">
        <v>0</v>
      </c>
      <c r="AO256" t="s">
        <v>954</v>
      </c>
      <c r="AP256" t="s">
        <v>1102</v>
      </c>
      <c r="AQ256" t="s">
        <v>1102</v>
      </c>
      <c r="AR256" t="s">
        <v>1373</v>
      </c>
      <c r="AS256" t="s">
        <v>1375</v>
      </c>
    </row>
    <row r="257" spans="1:45" ht="17.25" customHeight="1">
      <c r="B257" s="356" t="b">
        <v>0</v>
      </c>
      <c r="C257" s="356" t="s">
        <v>99</v>
      </c>
      <c r="D257" s="357" t="str">
        <f t="shared" si="9"/>
        <v>Pile Work_Piling Work</v>
      </c>
      <c r="E257" s="356" t="str">
        <f t="shared" si="10"/>
        <v>M</v>
      </c>
      <c r="F257" s="358" t="str">
        <f t="shared" si="11"/>
        <v>A02AA020-00005 Pile Work Piling Work Steel Pipe Pile Work Direct Driving     Including Pile Connection and Joint Welding Work  600 ≤ DIA &lt;700</v>
      </c>
      <c r="G257" s="343" t="str" cm="1">
        <f t="array" ref="G257:H257">_xlfn.TEXTSPLIT(I257,"-")</f>
        <v>A02AA020</v>
      </c>
      <c r="H257" s="343" t="str">
        <v>00005</v>
      </c>
      <c r="I257" t="s">
        <v>1376</v>
      </c>
      <c r="J257" t="s">
        <v>946</v>
      </c>
      <c r="K257" t="s">
        <v>1089</v>
      </c>
      <c r="L257" t="s">
        <v>1090</v>
      </c>
      <c r="M257" t="s">
        <v>1091</v>
      </c>
      <c r="N257" t="s">
        <v>1092</v>
      </c>
      <c r="O257" t="s">
        <v>1371</v>
      </c>
      <c r="P257" t="s">
        <v>1372</v>
      </c>
      <c r="Q257" t="s">
        <v>1095</v>
      </c>
      <c r="R257" t="s">
        <v>1096</v>
      </c>
      <c r="S257" t="s">
        <v>954</v>
      </c>
      <c r="T257">
        <v>0</v>
      </c>
      <c r="U257" t="s">
        <v>954</v>
      </c>
      <c r="V257">
        <v>0</v>
      </c>
      <c r="W257" t="s">
        <v>954</v>
      </c>
      <c r="X257">
        <v>0</v>
      </c>
      <c r="Y257" t="s">
        <v>954</v>
      </c>
      <c r="Z257">
        <v>0</v>
      </c>
      <c r="AA257" t="s">
        <v>971</v>
      </c>
      <c r="AB257" t="s">
        <v>1097</v>
      </c>
      <c r="AC257" t="s">
        <v>954</v>
      </c>
      <c r="AD257">
        <v>0</v>
      </c>
      <c r="AE257" t="s">
        <v>1195</v>
      </c>
      <c r="AF257" t="s">
        <v>1196</v>
      </c>
      <c r="AG257">
        <v>0</v>
      </c>
      <c r="AH257" t="s">
        <v>1100</v>
      </c>
      <c r="AI257" t="s">
        <v>1101</v>
      </c>
      <c r="AJ257">
        <v>0</v>
      </c>
      <c r="AK257">
        <v>0</v>
      </c>
      <c r="AL257">
        <v>0</v>
      </c>
      <c r="AM257">
        <v>0</v>
      </c>
      <c r="AN257">
        <v>0</v>
      </c>
      <c r="AO257" t="s">
        <v>954</v>
      </c>
      <c r="AP257" t="s">
        <v>1102</v>
      </c>
      <c r="AQ257" t="s">
        <v>1102</v>
      </c>
      <c r="AR257" t="s">
        <v>1373</v>
      </c>
      <c r="AS257" t="s">
        <v>1376</v>
      </c>
    </row>
    <row r="258" spans="1:45" ht="17.25" customHeight="1">
      <c r="B258" s="356" t="b">
        <v>0</v>
      </c>
      <c r="C258" s="356" t="s">
        <v>99</v>
      </c>
      <c r="D258" s="357" t="str">
        <f t="shared" si="9"/>
        <v>Pile Work_Piling Work</v>
      </c>
      <c r="E258" s="356" t="str">
        <f t="shared" si="10"/>
        <v>M</v>
      </c>
      <c r="F258" s="358" t="str">
        <f t="shared" si="11"/>
        <v>A02AA020-00006 Pile Work Piling Work Steel Pipe Pile Work Direct Driving     Including Pile Connection and Joint Welding Work  700 ≤ DIA &lt;800</v>
      </c>
      <c r="G258" s="343" t="str" cm="1">
        <f t="array" ref="G258:H258">_xlfn.TEXTSPLIT(I258,"-")</f>
        <v>A02AA020</v>
      </c>
      <c r="H258" s="343" t="str">
        <v>00006</v>
      </c>
      <c r="I258" t="s">
        <v>1377</v>
      </c>
      <c r="J258" t="s">
        <v>946</v>
      </c>
      <c r="K258" t="s">
        <v>1089</v>
      </c>
      <c r="L258" t="s">
        <v>1090</v>
      </c>
      <c r="M258" t="s">
        <v>1091</v>
      </c>
      <c r="N258" t="s">
        <v>1092</v>
      </c>
      <c r="O258" t="s">
        <v>1371</v>
      </c>
      <c r="P258" t="s">
        <v>1372</v>
      </c>
      <c r="Q258" t="s">
        <v>1095</v>
      </c>
      <c r="R258" t="s">
        <v>1096</v>
      </c>
      <c r="S258" t="s">
        <v>954</v>
      </c>
      <c r="T258">
        <v>0</v>
      </c>
      <c r="U258" t="s">
        <v>954</v>
      </c>
      <c r="V258">
        <v>0</v>
      </c>
      <c r="W258" t="s">
        <v>954</v>
      </c>
      <c r="X258">
        <v>0</v>
      </c>
      <c r="Y258" t="s">
        <v>954</v>
      </c>
      <c r="Z258">
        <v>0</v>
      </c>
      <c r="AA258" t="s">
        <v>971</v>
      </c>
      <c r="AB258" t="s">
        <v>1097</v>
      </c>
      <c r="AC258" t="s">
        <v>954</v>
      </c>
      <c r="AD258">
        <v>0</v>
      </c>
      <c r="AE258" t="s">
        <v>1198</v>
      </c>
      <c r="AF258" t="s">
        <v>1199</v>
      </c>
      <c r="AG258">
        <v>0</v>
      </c>
      <c r="AH258" t="s">
        <v>1100</v>
      </c>
      <c r="AI258" t="s">
        <v>1101</v>
      </c>
      <c r="AJ258">
        <v>0</v>
      </c>
      <c r="AK258">
        <v>0</v>
      </c>
      <c r="AL258">
        <v>0</v>
      </c>
      <c r="AM258">
        <v>0</v>
      </c>
      <c r="AN258">
        <v>0</v>
      </c>
      <c r="AO258" t="s">
        <v>954</v>
      </c>
      <c r="AP258" t="s">
        <v>1102</v>
      </c>
      <c r="AQ258" t="s">
        <v>1102</v>
      </c>
      <c r="AR258" t="s">
        <v>1373</v>
      </c>
      <c r="AS258" t="s">
        <v>1377</v>
      </c>
    </row>
    <row r="259" spans="1:45" ht="17.25" customHeight="1">
      <c r="B259" s="356" t="b">
        <v>0</v>
      </c>
      <c r="C259" s="356" t="s">
        <v>99</v>
      </c>
      <c r="D259" s="357" t="str">
        <f t="shared" si="9"/>
        <v>Pile Work_Piling Work</v>
      </c>
      <c r="E259" s="356" t="str">
        <f t="shared" si="10"/>
        <v>M</v>
      </c>
      <c r="F259" s="358" t="str">
        <f t="shared" si="11"/>
        <v>A02AA020-00007 Pile Work Piling Work Steel Pipe Pile Work Direct Driving     Including Pile Connection and Joint Welding Work  800 ≤ DIA &lt;900</v>
      </c>
      <c r="G259" s="343" t="str" cm="1">
        <f t="array" ref="G259:H259">_xlfn.TEXTSPLIT(I259,"-")</f>
        <v>A02AA020</v>
      </c>
      <c r="H259" s="343" t="str">
        <v>00007</v>
      </c>
      <c r="I259" t="s">
        <v>1378</v>
      </c>
      <c r="J259" t="s">
        <v>946</v>
      </c>
      <c r="K259" t="s">
        <v>1089</v>
      </c>
      <c r="L259" t="s">
        <v>1090</v>
      </c>
      <c r="M259" t="s">
        <v>1091</v>
      </c>
      <c r="N259" t="s">
        <v>1092</v>
      </c>
      <c r="O259" t="s">
        <v>1371</v>
      </c>
      <c r="P259" t="s">
        <v>1372</v>
      </c>
      <c r="Q259" t="s">
        <v>1095</v>
      </c>
      <c r="R259" t="s">
        <v>1096</v>
      </c>
      <c r="S259" t="s">
        <v>954</v>
      </c>
      <c r="T259">
        <v>0</v>
      </c>
      <c r="U259" t="s">
        <v>954</v>
      </c>
      <c r="V259">
        <v>0</v>
      </c>
      <c r="W259" t="s">
        <v>954</v>
      </c>
      <c r="X259">
        <v>0</v>
      </c>
      <c r="Y259" t="s">
        <v>954</v>
      </c>
      <c r="Z259">
        <v>0</v>
      </c>
      <c r="AA259" t="s">
        <v>971</v>
      </c>
      <c r="AB259" t="s">
        <v>1097</v>
      </c>
      <c r="AC259" t="s">
        <v>954</v>
      </c>
      <c r="AD259">
        <v>0</v>
      </c>
      <c r="AE259" t="s">
        <v>1201</v>
      </c>
      <c r="AF259" t="s">
        <v>1202</v>
      </c>
      <c r="AG259">
        <v>0</v>
      </c>
      <c r="AH259" t="s">
        <v>1100</v>
      </c>
      <c r="AI259" t="s">
        <v>1101</v>
      </c>
      <c r="AJ259">
        <v>0</v>
      </c>
      <c r="AK259">
        <v>0</v>
      </c>
      <c r="AL259">
        <v>0</v>
      </c>
      <c r="AM259">
        <v>0</v>
      </c>
      <c r="AN259">
        <v>0</v>
      </c>
      <c r="AO259" t="s">
        <v>954</v>
      </c>
      <c r="AP259" t="s">
        <v>1102</v>
      </c>
      <c r="AQ259" t="s">
        <v>1102</v>
      </c>
      <c r="AR259" t="s">
        <v>1373</v>
      </c>
      <c r="AS259" t="s">
        <v>1378</v>
      </c>
    </row>
    <row r="260" spans="1:45" s="361" customFormat="1" ht="17.25" customHeight="1">
      <c r="A260" s="341"/>
      <c r="B260" s="356" t="b">
        <v>0</v>
      </c>
      <c r="C260" s="356" t="s">
        <v>99</v>
      </c>
      <c r="D260" s="357" t="str">
        <f t="shared" si="9"/>
        <v>Pile Work_Piling Work</v>
      </c>
      <c r="E260" s="356" t="str">
        <f t="shared" si="10"/>
        <v>M</v>
      </c>
      <c r="F260" s="358" t="str">
        <f t="shared" si="11"/>
        <v>A02AA020-00008 Pile Work Piling Work Steel Pipe Pile Work Direct Driving     Including Pile Connection and Joint Welding Work  900 ≤ DIA &lt;1000</v>
      </c>
      <c r="G260" s="343" t="str" cm="1">
        <f t="array" ref="G260:H260">_xlfn.TEXTSPLIT(I260,"-")</f>
        <v>A02AA020</v>
      </c>
      <c r="H260" s="343" t="str">
        <v>00008</v>
      </c>
      <c r="I260" t="s">
        <v>1379</v>
      </c>
      <c r="J260" t="s">
        <v>946</v>
      </c>
      <c r="K260" t="s">
        <v>1089</v>
      </c>
      <c r="L260" t="s">
        <v>1090</v>
      </c>
      <c r="M260" t="s">
        <v>1091</v>
      </c>
      <c r="N260" t="s">
        <v>1092</v>
      </c>
      <c r="O260" t="s">
        <v>1371</v>
      </c>
      <c r="P260" t="s">
        <v>1372</v>
      </c>
      <c r="Q260" t="s">
        <v>1095</v>
      </c>
      <c r="R260" t="s">
        <v>1096</v>
      </c>
      <c r="S260" t="s">
        <v>954</v>
      </c>
      <c r="T260">
        <v>0</v>
      </c>
      <c r="U260" t="s">
        <v>954</v>
      </c>
      <c r="V260">
        <v>0</v>
      </c>
      <c r="W260" t="s">
        <v>954</v>
      </c>
      <c r="X260">
        <v>0</v>
      </c>
      <c r="Y260" t="s">
        <v>954</v>
      </c>
      <c r="Z260">
        <v>0</v>
      </c>
      <c r="AA260" t="s">
        <v>971</v>
      </c>
      <c r="AB260" t="s">
        <v>1097</v>
      </c>
      <c r="AC260" t="s">
        <v>954</v>
      </c>
      <c r="AD260">
        <v>0</v>
      </c>
      <c r="AE260" t="s">
        <v>1204</v>
      </c>
      <c r="AF260" t="s">
        <v>1205</v>
      </c>
      <c r="AG260">
        <v>0</v>
      </c>
      <c r="AH260" t="s">
        <v>1100</v>
      </c>
      <c r="AI260" t="s">
        <v>1101</v>
      </c>
      <c r="AJ260">
        <v>0</v>
      </c>
      <c r="AK260">
        <v>0</v>
      </c>
      <c r="AL260">
        <v>0</v>
      </c>
      <c r="AM260">
        <v>0</v>
      </c>
      <c r="AN260">
        <v>0</v>
      </c>
      <c r="AO260" t="s">
        <v>954</v>
      </c>
      <c r="AP260" t="s">
        <v>1102</v>
      </c>
      <c r="AQ260" t="s">
        <v>1102</v>
      </c>
      <c r="AR260" t="s">
        <v>1373</v>
      </c>
      <c r="AS260" t="s">
        <v>1379</v>
      </c>
    </row>
    <row r="261" spans="1:45" ht="17.25" customHeight="1">
      <c r="B261" s="356" t="b">
        <v>0</v>
      </c>
      <c r="C261" s="356" t="s">
        <v>99</v>
      </c>
      <c r="D261" s="357" t="str">
        <f t="shared" si="9"/>
        <v>Pile Work_Piling Work</v>
      </c>
      <c r="E261" s="356" t="str">
        <f t="shared" si="10"/>
        <v>M</v>
      </c>
      <c r="F261" s="358" t="str">
        <f t="shared" si="11"/>
        <v>A02AA020-00009 Pile Work Piling Work Steel Pipe Pile Work Direct Driving     Including Pile Connection and Joint Welding Work  1000 ≤ DIA &lt;1200</v>
      </c>
      <c r="G261" s="343" t="str" cm="1">
        <f t="array" ref="G261:H261">_xlfn.TEXTSPLIT(I261,"-")</f>
        <v>A02AA020</v>
      </c>
      <c r="H261" s="343" t="str">
        <v>00009</v>
      </c>
      <c r="I261" t="s">
        <v>1380</v>
      </c>
      <c r="J261" t="s">
        <v>946</v>
      </c>
      <c r="K261" t="s">
        <v>1089</v>
      </c>
      <c r="L261" t="s">
        <v>1090</v>
      </c>
      <c r="M261" t="s">
        <v>1091</v>
      </c>
      <c r="N261" t="s">
        <v>1092</v>
      </c>
      <c r="O261" t="s">
        <v>1371</v>
      </c>
      <c r="P261" t="s">
        <v>1372</v>
      </c>
      <c r="Q261" t="s">
        <v>1095</v>
      </c>
      <c r="R261" t="s">
        <v>1096</v>
      </c>
      <c r="S261" t="s">
        <v>954</v>
      </c>
      <c r="T261">
        <v>0</v>
      </c>
      <c r="U261" t="s">
        <v>954</v>
      </c>
      <c r="V261">
        <v>0</v>
      </c>
      <c r="W261" t="s">
        <v>954</v>
      </c>
      <c r="X261">
        <v>0</v>
      </c>
      <c r="Y261" t="s">
        <v>954</v>
      </c>
      <c r="Z261">
        <v>0</v>
      </c>
      <c r="AA261" t="s">
        <v>971</v>
      </c>
      <c r="AB261" t="s">
        <v>1097</v>
      </c>
      <c r="AC261" t="s">
        <v>954</v>
      </c>
      <c r="AD261">
        <v>0</v>
      </c>
      <c r="AE261" t="s">
        <v>1207</v>
      </c>
      <c r="AF261" t="s">
        <v>1208</v>
      </c>
      <c r="AG261">
        <v>0</v>
      </c>
      <c r="AH261" t="s">
        <v>1100</v>
      </c>
      <c r="AI261" t="s">
        <v>1101</v>
      </c>
      <c r="AJ261">
        <v>0</v>
      </c>
      <c r="AK261">
        <v>0</v>
      </c>
      <c r="AL261">
        <v>0</v>
      </c>
      <c r="AM261">
        <v>0</v>
      </c>
      <c r="AN261">
        <v>0</v>
      </c>
      <c r="AO261" t="s">
        <v>954</v>
      </c>
      <c r="AP261" t="s">
        <v>1102</v>
      </c>
      <c r="AQ261" t="s">
        <v>1102</v>
      </c>
      <c r="AR261" t="s">
        <v>1373</v>
      </c>
      <c r="AS261" t="s">
        <v>1380</v>
      </c>
    </row>
    <row r="262" spans="1:45" ht="17.25" customHeight="1">
      <c r="B262" s="356" t="b">
        <v>0</v>
      </c>
      <c r="C262" s="356" t="s">
        <v>99</v>
      </c>
      <c r="D262" s="357" t="str">
        <f t="shared" si="9"/>
        <v>Pile Work_Piling Work</v>
      </c>
      <c r="E262" s="356" t="str">
        <f t="shared" si="10"/>
        <v>M</v>
      </c>
      <c r="F262" s="358" t="str">
        <f t="shared" si="11"/>
        <v>A02AA020-00010 Pile Work Piling Work Steel Pipe Pile Work Percussion Rotary Drilling with Casing     Including Pile Connection and Joint Welding Work  DIA&lt;400</v>
      </c>
      <c r="G262" s="343" t="str" cm="1">
        <f t="array" ref="G262:H262">_xlfn.TEXTSPLIT(I262,"-")</f>
        <v>A02AA020</v>
      </c>
      <c r="H262" s="343" t="str">
        <v>00010</v>
      </c>
      <c r="I262" t="s">
        <v>1381</v>
      </c>
      <c r="J262" t="s">
        <v>946</v>
      </c>
      <c r="K262" t="s">
        <v>1089</v>
      </c>
      <c r="L262" t="s">
        <v>1090</v>
      </c>
      <c r="M262" t="s">
        <v>1091</v>
      </c>
      <c r="N262" t="s">
        <v>1092</v>
      </c>
      <c r="O262" t="s">
        <v>1371</v>
      </c>
      <c r="P262" t="s">
        <v>1372</v>
      </c>
      <c r="Q262" t="s">
        <v>1132</v>
      </c>
      <c r="R262" t="s">
        <v>1133</v>
      </c>
      <c r="S262" t="s">
        <v>954</v>
      </c>
      <c r="T262">
        <v>0</v>
      </c>
      <c r="U262" t="s">
        <v>954</v>
      </c>
      <c r="V262">
        <v>0</v>
      </c>
      <c r="W262" t="s">
        <v>954</v>
      </c>
      <c r="X262">
        <v>0</v>
      </c>
      <c r="Y262" t="s">
        <v>954</v>
      </c>
      <c r="Z262">
        <v>0</v>
      </c>
      <c r="AA262" t="s">
        <v>971</v>
      </c>
      <c r="AB262" t="s">
        <v>1097</v>
      </c>
      <c r="AC262" t="s">
        <v>954</v>
      </c>
      <c r="AD262">
        <v>0</v>
      </c>
      <c r="AE262" t="s">
        <v>1185</v>
      </c>
      <c r="AF262" t="s">
        <v>1186</v>
      </c>
      <c r="AG262">
        <v>0</v>
      </c>
      <c r="AH262" t="s">
        <v>1100</v>
      </c>
      <c r="AI262" t="s">
        <v>1101</v>
      </c>
      <c r="AJ262">
        <v>0</v>
      </c>
      <c r="AK262">
        <v>0</v>
      </c>
      <c r="AL262">
        <v>0</v>
      </c>
      <c r="AM262">
        <v>0</v>
      </c>
      <c r="AN262">
        <v>0</v>
      </c>
      <c r="AO262" t="s">
        <v>954</v>
      </c>
      <c r="AP262" t="s">
        <v>1102</v>
      </c>
      <c r="AQ262" t="s">
        <v>1102</v>
      </c>
      <c r="AR262" t="s">
        <v>1373</v>
      </c>
      <c r="AS262" t="s">
        <v>1381</v>
      </c>
    </row>
    <row r="263" spans="1:45" ht="17.25" customHeight="1">
      <c r="B263" s="356" t="b">
        <v>0</v>
      </c>
      <c r="C263" s="356" t="s">
        <v>99</v>
      </c>
      <c r="D263" s="357" t="str">
        <f t="shared" si="9"/>
        <v>Pile Work_Piling Work</v>
      </c>
      <c r="E263" s="356" t="str">
        <f t="shared" si="10"/>
        <v>M</v>
      </c>
      <c r="F263" s="358" t="str">
        <f t="shared" si="11"/>
        <v>A02AA020-00011 Pile Work Piling Work Steel Pipe Pile Work Percussion Rotary Drilling with Casing     Including Pile Connection and Joint Welding Work  400 ≤ DIA &lt;500</v>
      </c>
      <c r="G263" s="343" t="str" cm="1">
        <f t="array" ref="G263:H263">_xlfn.TEXTSPLIT(I263,"-")</f>
        <v>A02AA020</v>
      </c>
      <c r="H263" s="343" t="str">
        <v>00011</v>
      </c>
      <c r="I263" t="s">
        <v>1382</v>
      </c>
      <c r="J263" t="s">
        <v>946</v>
      </c>
      <c r="K263" t="s">
        <v>1089</v>
      </c>
      <c r="L263" t="s">
        <v>1090</v>
      </c>
      <c r="M263" t="s">
        <v>1091</v>
      </c>
      <c r="N263" t="s">
        <v>1092</v>
      </c>
      <c r="O263" t="s">
        <v>1371</v>
      </c>
      <c r="P263" t="s">
        <v>1372</v>
      </c>
      <c r="Q263" t="s">
        <v>1132</v>
      </c>
      <c r="R263" t="s">
        <v>1133</v>
      </c>
      <c r="S263" t="s">
        <v>954</v>
      </c>
      <c r="T263">
        <v>0</v>
      </c>
      <c r="U263" t="s">
        <v>954</v>
      </c>
      <c r="V263">
        <v>0</v>
      </c>
      <c r="W263" t="s">
        <v>954</v>
      </c>
      <c r="X263">
        <v>0</v>
      </c>
      <c r="Y263" t="s">
        <v>954</v>
      </c>
      <c r="Z263">
        <v>0</v>
      </c>
      <c r="AA263" t="s">
        <v>971</v>
      </c>
      <c r="AB263" t="s">
        <v>1097</v>
      </c>
      <c r="AC263" t="s">
        <v>954</v>
      </c>
      <c r="AD263">
        <v>0</v>
      </c>
      <c r="AE263" t="s">
        <v>1189</v>
      </c>
      <c r="AF263" t="s">
        <v>1190</v>
      </c>
      <c r="AG263">
        <v>0</v>
      </c>
      <c r="AH263" t="s">
        <v>1100</v>
      </c>
      <c r="AI263" t="s">
        <v>1101</v>
      </c>
      <c r="AJ263">
        <v>0</v>
      </c>
      <c r="AK263">
        <v>0</v>
      </c>
      <c r="AL263">
        <v>0</v>
      </c>
      <c r="AM263">
        <v>0</v>
      </c>
      <c r="AN263">
        <v>0</v>
      </c>
      <c r="AO263" t="s">
        <v>954</v>
      </c>
      <c r="AP263" t="s">
        <v>1102</v>
      </c>
      <c r="AQ263" t="s">
        <v>1102</v>
      </c>
      <c r="AR263" t="s">
        <v>1373</v>
      </c>
      <c r="AS263" t="s">
        <v>1382</v>
      </c>
    </row>
    <row r="264" spans="1:45" ht="17.25" customHeight="1">
      <c r="B264" s="356" t="b">
        <v>0</v>
      </c>
      <c r="C264" s="356" t="s">
        <v>99</v>
      </c>
      <c r="D264" s="357" t="str">
        <f t="shared" ref="D264:D327" si="12">L264&amp;"_"&amp;N264</f>
        <v>Pile Work_Piling Work</v>
      </c>
      <c r="E264" s="356" t="str">
        <f t="shared" ref="E264:E327" si="13">AP264</f>
        <v>M</v>
      </c>
      <c r="F264" s="358" t="str">
        <f t="shared" si="11"/>
        <v>A02AA020-00012 Pile Work Piling Work Steel Pipe Pile Work Percussion Rotary Drilling with Casing     Including Pile Connection and Joint Welding Work  500 ≤ DIA &lt;600</v>
      </c>
      <c r="G264" s="343" t="str" cm="1">
        <f t="array" ref="G264:H264">_xlfn.TEXTSPLIT(I264,"-")</f>
        <v>A02AA020</v>
      </c>
      <c r="H264" s="343" t="str">
        <v>00012</v>
      </c>
      <c r="I264" t="s">
        <v>1383</v>
      </c>
      <c r="J264" t="s">
        <v>946</v>
      </c>
      <c r="K264" t="s">
        <v>1089</v>
      </c>
      <c r="L264" t="s">
        <v>1090</v>
      </c>
      <c r="M264" t="s">
        <v>1091</v>
      </c>
      <c r="N264" t="s">
        <v>1092</v>
      </c>
      <c r="O264" t="s">
        <v>1371</v>
      </c>
      <c r="P264" t="s">
        <v>1372</v>
      </c>
      <c r="Q264" t="s">
        <v>1132</v>
      </c>
      <c r="R264" t="s">
        <v>1133</v>
      </c>
      <c r="S264" t="s">
        <v>954</v>
      </c>
      <c r="T264">
        <v>0</v>
      </c>
      <c r="U264" t="s">
        <v>954</v>
      </c>
      <c r="V264">
        <v>0</v>
      </c>
      <c r="W264" t="s">
        <v>954</v>
      </c>
      <c r="X264">
        <v>0</v>
      </c>
      <c r="Y264" t="s">
        <v>954</v>
      </c>
      <c r="Z264">
        <v>0</v>
      </c>
      <c r="AA264" t="s">
        <v>971</v>
      </c>
      <c r="AB264" t="s">
        <v>1097</v>
      </c>
      <c r="AC264" t="s">
        <v>954</v>
      </c>
      <c r="AD264">
        <v>0</v>
      </c>
      <c r="AE264" t="s">
        <v>1192</v>
      </c>
      <c r="AF264" t="s">
        <v>1193</v>
      </c>
      <c r="AG264">
        <v>0</v>
      </c>
      <c r="AH264" t="s">
        <v>1100</v>
      </c>
      <c r="AI264" t="s">
        <v>1101</v>
      </c>
      <c r="AJ264">
        <v>0</v>
      </c>
      <c r="AK264">
        <v>0</v>
      </c>
      <c r="AL264">
        <v>0</v>
      </c>
      <c r="AM264">
        <v>0</v>
      </c>
      <c r="AN264">
        <v>0</v>
      </c>
      <c r="AO264" t="s">
        <v>954</v>
      </c>
      <c r="AP264" t="s">
        <v>1102</v>
      </c>
      <c r="AQ264" t="s">
        <v>1102</v>
      </c>
      <c r="AR264" t="s">
        <v>1373</v>
      </c>
      <c r="AS264" t="s">
        <v>1383</v>
      </c>
    </row>
    <row r="265" spans="1:45" ht="17.25" customHeight="1">
      <c r="B265" s="356" t="b">
        <v>0</v>
      </c>
      <c r="C265" s="356" t="s">
        <v>99</v>
      </c>
      <c r="D265" s="357" t="str">
        <f t="shared" si="12"/>
        <v>Pile Work_Piling Work</v>
      </c>
      <c r="E265" s="356" t="str">
        <f t="shared" si="13"/>
        <v>M</v>
      </c>
      <c r="F265" s="358"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3" t="str" cm="1">
        <f t="array" ref="G265:H265">_xlfn.TEXTSPLIT(I265,"-")</f>
        <v>A02AA020</v>
      </c>
      <c r="H265" s="343" t="str">
        <v>00013</v>
      </c>
      <c r="I265" t="s">
        <v>1384</v>
      </c>
      <c r="J265" t="s">
        <v>946</v>
      </c>
      <c r="K265" t="s">
        <v>1089</v>
      </c>
      <c r="L265" t="s">
        <v>1090</v>
      </c>
      <c r="M265" t="s">
        <v>1091</v>
      </c>
      <c r="N265" t="s">
        <v>1092</v>
      </c>
      <c r="O265" t="s">
        <v>1371</v>
      </c>
      <c r="P265" t="s">
        <v>1372</v>
      </c>
      <c r="Q265" t="s">
        <v>1132</v>
      </c>
      <c r="R265" t="s">
        <v>1133</v>
      </c>
      <c r="S265" t="s">
        <v>954</v>
      </c>
      <c r="T265">
        <v>0</v>
      </c>
      <c r="U265" t="s">
        <v>954</v>
      </c>
      <c r="V265">
        <v>0</v>
      </c>
      <c r="W265" t="s">
        <v>954</v>
      </c>
      <c r="X265">
        <v>0</v>
      </c>
      <c r="Y265" t="s">
        <v>954</v>
      </c>
      <c r="Z265">
        <v>0</v>
      </c>
      <c r="AA265" t="s">
        <v>971</v>
      </c>
      <c r="AB265" t="s">
        <v>1097</v>
      </c>
      <c r="AC265" t="s">
        <v>954</v>
      </c>
      <c r="AD265">
        <v>0</v>
      </c>
      <c r="AE265" t="s">
        <v>1195</v>
      </c>
      <c r="AF265" t="s">
        <v>1196</v>
      </c>
      <c r="AG265">
        <v>0</v>
      </c>
      <c r="AH265" t="s">
        <v>1100</v>
      </c>
      <c r="AI265" t="s">
        <v>1101</v>
      </c>
      <c r="AJ265">
        <v>0</v>
      </c>
      <c r="AK265">
        <v>0</v>
      </c>
      <c r="AL265">
        <v>0</v>
      </c>
      <c r="AM265">
        <v>0</v>
      </c>
      <c r="AN265">
        <v>0</v>
      </c>
      <c r="AO265" t="s">
        <v>954</v>
      </c>
      <c r="AP265" t="s">
        <v>1102</v>
      </c>
      <c r="AQ265" t="s">
        <v>1102</v>
      </c>
      <c r="AR265" t="s">
        <v>1373</v>
      </c>
      <c r="AS265" t="s">
        <v>1384</v>
      </c>
    </row>
    <row r="266" spans="1:45" ht="17.25" customHeight="1">
      <c r="B266" s="356" t="b">
        <v>0</v>
      </c>
      <c r="C266" s="356" t="s">
        <v>99</v>
      </c>
      <c r="D266" s="357" t="str">
        <f t="shared" si="12"/>
        <v>Pile Work_Piling Work</v>
      </c>
      <c r="E266" s="356" t="str">
        <f t="shared" si="13"/>
        <v>M</v>
      </c>
      <c r="F266" s="358" t="str">
        <f t="shared" si="14"/>
        <v>A02AA020-00014 Pile Work Piling Work Steel Pipe Pile Work Percussion Rotary Drilling with Casing     Including Pile Connection and Joint Welding Work  700 ≤ DIA &lt;800</v>
      </c>
      <c r="G266" s="343" t="str" cm="1">
        <f t="array" ref="G266:H266">_xlfn.TEXTSPLIT(I266,"-")</f>
        <v>A02AA020</v>
      </c>
      <c r="H266" s="343" t="str">
        <v>00014</v>
      </c>
      <c r="I266" t="s">
        <v>1385</v>
      </c>
      <c r="J266" t="s">
        <v>946</v>
      </c>
      <c r="K266" t="s">
        <v>1089</v>
      </c>
      <c r="L266" t="s">
        <v>1090</v>
      </c>
      <c r="M266" t="s">
        <v>1091</v>
      </c>
      <c r="N266" t="s">
        <v>1092</v>
      </c>
      <c r="O266" t="s">
        <v>1371</v>
      </c>
      <c r="P266" t="s">
        <v>1372</v>
      </c>
      <c r="Q266" t="s">
        <v>1132</v>
      </c>
      <c r="R266" t="s">
        <v>1133</v>
      </c>
      <c r="S266" t="s">
        <v>954</v>
      </c>
      <c r="T266">
        <v>0</v>
      </c>
      <c r="U266" t="s">
        <v>954</v>
      </c>
      <c r="V266">
        <v>0</v>
      </c>
      <c r="W266" t="s">
        <v>954</v>
      </c>
      <c r="X266">
        <v>0</v>
      </c>
      <c r="Y266" t="s">
        <v>954</v>
      </c>
      <c r="Z266">
        <v>0</v>
      </c>
      <c r="AA266" t="s">
        <v>971</v>
      </c>
      <c r="AB266" t="s">
        <v>1097</v>
      </c>
      <c r="AC266" t="s">
        <v>954</v>
      </c>
      <c r="AD266">
        <v>0</v>
      </c>
      <c r="AE266" t="s">
        <v>1198</v>
      </c>
      <c r="AF266" t="s">
        <v>1199</v>
      </c>
      <c r="AG266">
        <v>0</v>
      </c>
      <c r="AH266" t="s">
        <v>1100</v>
      </c>
      <c r="AI266" t="s">
        <v>1101</v>
      </c>
      <c r="AJ266">
        <v>0</v>
      </c>
      <c r="AK266">
        <v>0</v>
      </c>
      <c r="AL266">
        <v>0</v>
      </c>
      <c r="AM266">
        <v>0</v>
      </c>
      <c r="AN266">
        <v>0</v>
      </c>
      <c r="AO266" t="s">
        <v>954</v>
      </c>
      <c r="AP266" t="s">
        <v>1102</v>
      </c>
      <c r="AQ266" t="s">
        <v>1102</v>
      </c>
      <c r="AR266" t="s">
        <v>1373</v>
      </c>
      <c r="AS266" t="s">
        <v>1385</v>
      </c>
    </row>
    <row r="267" spans="1:45" ht="17.25" customHeight="1">
      <c r="B267" s="356" t="b">
        <v>0</v>
      </c>
      <c r="C267" s="356" t="s">
        <v>99</v>
      </c>
      <c r="D267" s="357" t="str">
        <f t="shared" si="12"/>
        <v>Pile Work_Piling Work</v>
      </c>
      <c r="E267" s="356" t="str">
        <f t="shared" si="13"/>
        <v>M</v>
      </c>
      <c r="F267" s="358" t="str">
        <f t="shared" si="14"/>
        <v>A02AA020-00015 Pile Work Piling Work Steel Pipe Pile Work Percussion Rotary Drilling with Casing     Including Pile Connection and Joint Welding Work  800 ≤ DIA &lt;900</v>
      </c>
      <c r="G267" s="343" t="str" cm="1">
        <f t="array" ref="G267:H267">_xlfn.TEXTSPLIT(I267,"-")</f>
        <v>A02AA020</v>
      </c>
      <c r="H267" s="343" t="str">
        <v>00015</v>
      </c>
      <c r="I267" t="s">
        <v>1386</v>
      </c>
      <c r="J267" t="s">
        <v>946</v>
      </c>
      <c r="K267" t="s">
        <v>1089</v>
      </c>
      <c r="L267" t="s">
        <v>1090</v>
      </c>
      <c r="M267" t="s">
        <v>1091</v>
      </c>
      <c r="N267" t="s">
        <v>1092</v>
      </c>
      <c r="O267" t="s">
        <v>1371</v>
      </c>
      <c r="P267" t="s">
        <v>1372</v>
      </c>
      <c r="Q267" t="s">
        <v>1132</v>
      </c>
      <c r="R267" t="s">
        <v>1133</v>
      </c>
      <c r="S267" t="s">
        <v>954</v>
      </c>
      <c r="T267">
        <v>0</v>
      </c>
      <c r="U267" t="s">
        <v>954</v>
      </c>
      <c r="V267">
        <v>0</v>
      </c>
      <c r="W267" t="s">
        <v>954</v>
      </c>
      <c r="X267">
        <v>0</v>
      </c>
      <c r="Y267" t="s">
        <v>954</v>
      </c>
      <c r="Z267">
        <v>0</v>
      </c>
      <c r="AA267" t="s">
        <v>971</v>
      </c>
      <c r="AB267" t="s">
        <v>1097</v>
      </c>
      <c r="AC267" t="s">
        <v>954</v>
      </c>
      <c r="AD267">
        <v>0</v>
      </c>
      <c r="AE267" t="s">
        <v>1201</v>
      </c>
      <c r="AF267" t="s">
        <v>1202</v>
      </c>
      <c r="AG267">
        <v>0</v>
      </c>
      <c r="AH267" t="s">
        <v>1100</v>
      </c>
      <c r="AI267" t="s">
        <v>1101</v>
      </c>
      <c r="AJ267">
        <v>0</v>
      </c>
      <c r="AK267">
        <v>0</v>
      </c>
      <c r="AL267">
        <v>0</v>
      </c>
      <c r="AM267">
        <v>0</v>
      </c>
      <c r="AN267">
        <v>0</v>
      </c>
      <c r="AO267" t="s">
        <v>954</v>
      </c>
      <c r="AP267" t="s">
        <v>1102</v>
      </c>
      <c r="AQ267" t="s">
        <v>1102</v>
      </c>
      <c r="AR267" t="s">
        <v>1373</v>
      </c>
      <c r="AS267" t="s">
        <v>1386</v>
      </c>
    </row>
    <row r="268" spans="1:45" ht="17.25" customHeight="1">
      <c r="B268" s="356" t="b">
        <v>0</v>
      </c>
      <c r="C268" s="356" t="s">
        <v>99</v>
      </c>
      <c r="D268" s="357" t="str">
        <f t="shared" si="12"/>
        <v>Pile Work_Piling Work</v>
      </c>
      <c r="E268" s="356" t="str">
        <f t="shared" si="13"/>
        <v>M</v>
      </c>
      <c r="F268" s="358" t="str">
        <f t="shared" si="14"/>
        <v>A02AA020-00016 Pile Work Piling Work Steel Pipe Pile Work Percussion Rotary Drilling with Casing     Including Pile Connection and Joint Welding Work  900 ≤ DIA &lt;1000</v>
      </c>
      <c r="G268" s="343" t="str" cm="1">
        <f t="array" ref="G268:H268">_xlfn.TEXTSPLIT(I268,"-")</f>
        <v>A02AA020</v>
      </c>
      <c r="H268" s="343" t="str">
        <v>00016</v>
      </c>
      <c r="I268" t="s">
        <v>1387</v>
      </c>
      <c r="J268" t="s">
        <v>946</v>
      </c>
      <c r="K268" t="s">
        <v>1089</v>
      </c>
      <c r="L268" t="s">
        <v>1090</v>
      </c>
      <c r="M268" t="s">
        <v>1091</v>
      </c>
      <c r="N268" t="s">
        <v>1092</v>
      </c>
      <c r="O268" t="s">
        <v>1371</v>
      </c>
      <c r="P268" t="s">
        <v>1372</v>
      </c>
      <c r="Q268" t="s">
        <v>1132</v>
      </c>
      <c r="R268" t="s">
        <v>1133</v>
      </c>
      <c r="S268" t="s">
        <v>954</v>
      </c>
      <c r="T268">
        <v>0</v>
      </c>
      <c r="U268" t="s">
        <v>954</v>
      </c>
      <c r="V268">
        <v>0</v>
      </c>
      <c r="W268" t="s">
        <v>954</v>
      </c>
      <c r="X268">
        <v>0</v>
      </c>
      <c r="Y268" t="s">
        <v>954</v>
      </c>
      <c r="Z268">
        <v>0</v>
      </c>
      <c r="AA268" t="s">
        <v>971</v>
      </c>
      <c r="AB268" t="s">
        <v>1097</v>
      </c>
      <c r="AC268" t="s">
        <v>954</v>
      </c>
      <c r="AD268">
        <v>0</v>
      </c>
      <c r="AE268" t="s">
        <v>1204</v>
      </c>
      <c r="AF268" t="s">
        <v>1205</v>
      </c>
      <c r="AG268">
        <v>0</v>
      </c>
      <c r="AH268" t="s">
        <v>1100</v>
      </c>
      <c r="AI268" t="s">
        <v>1101</v>
      </c>
      <c r="AJ268">
        <v>0</v>
      </c>
      <c r="AK268">
        <v>0</v>
      </c>
      <c r="AL268">
        <v>0</v>
      </c>
      <c r="AM268">
        <v>0</v>
      </c>
      <c r="AN268">
        <v>0</v>
      </c>
      <c r="AO268" t="s">
        <v>954</v>
      </c>
      <c r="AP268" t="s">
        <v>1102</v>
      </c>
      <c r="AQ268" t="s">
        <v>1102</v>
      </c>
      <c r="AR268" t="s">
        <v>1373</v>
      </c>
      <c r="AS268" t="s">
        <v>1387</v>
      </c>
    </row>
    <row r="269" spans="1:45" ht="17.25" customHeight="1">
      <c r="B269" s="356" t="b">
        <v>0</v>
      </c>
      <c r="C269" s="356" t="s">
        <v>99</v>
      </c>
      <c r="D269" s="357" t="str">
        <f t="shared" si="12"/>
        <v>Pile Work_Piling Work</v>
      </c>
      <c r="E269" s="356" t="str">
        <f t="shared" si="13"/>
        <v>M</v>
      </c>
      <c r="F269" s="358" t="str">
        <f t="shared" si="14"/>
        <v>A02AA020-00017 Pile Work Piling Work Steel Pipe Pile Work Percussion Rotary Drilling with Casing     Including Pile Connection and Joint Welding Work  1000 ≤ DIA &lt;1200</v>
      </c>
      <c r="G269" s="343" t="str" cm="1">
        <f t="array" ref="G269:H269">_xlfn.TEXTSPLIT(I269,"-")</f>
        <v>A02AA020</v>
      </c>
      <c r="H269" s="343" t="str">
        <v>00017</v>
      </c>
      <c r="I269" t="s">
        <v>1388</v>
      </c>
      <c r="J269" t="s">
        <v>946</v>
      </c>
      <c r="K269" t="s">
        <v>1089</v>
      </c>
      <c r="L269" t="s">
        <v>1090</v>
      </c>
      <c r="M269" t="s">
        <v>1091</v>
      </c>
      <c r="N269" t="s">
        <v>1092</v>
      </c>
      <c r="O269" t="s">
        <v>1371</v>
      </c>
      <c r="P269" t="s">
        <v>1372</v>
      </c>
      <c r="Q269" t="s">
        <v>1132</v>
      </c>
      <c r="R269" t="s">
        <v>1133</v>
      </c>
      <c r="S269" t="s">
        <v>954</v>
      </c>
      <c r="T269">
        <v>0</v>
      </c>
      <c r="U269" t="s">
        <v>954</v>
      </c>
      <c r="V269">
        <v>0</v>
      </c>
      <c r="W269" t="s">
        <v>954</v>
      </c>
      <c r="X269">
        <v>0</v>
      </c>
      <c r="Y269" t="s">
        <v>954</v>
      </c>
      <c r="Z269">
        <v>0</v>
      </c>
      <c r="AA269" t="s">
        <v>971</v>
      </c>
      <c r="AB269" t="s">
        <v>1097</v>
      </c>
      <c r="AC269" t="s">
        <v>954</v>
      </c>
      <c r="AD269">
        <v>0</v>
      </c>
      <c r="AE269" t="s">
        <v>1207</v>
      </c>
      <c r="AF269" t="s">
        <v>1208</v>
      </c>
      <c r="AG269">
        <v>0</v>
      </c>
      <c r="AH269" t="s">
        <v>1100</v>
      </c>
      <c r="AI269" t="s">
        <v>1101</v>
      </c>
      <c r="AJ269">
        <v>0</v>
      </c>
      <c r="AK269">
        <v>0</v>
      </c>
      <c r="AL269">
        <v>0</v>
      </c>
      <c r="AM269">
        <v>0</v>
      </c>
      <c r="AN269">
        <v>0</v>
      </c>
      <c r="AO269" t="s">
        <v>954</v>
      </c>
      <c r="AP269" t="s">
        <v>1102</v>
      </c>
      <c r="AQ269" t="s">
        <v>1102</v>
      </c>
      <c r="AR269" t="s">
        <v>1373</v>
      </c>
      <c r="AS269" t="s">
        <v>1388</v>
      </c>
    </row>
    <row r="270" spans="1:45" ht="17.25" customHeight="1">
      <c r="B270" s="356" t="b">
        <v>0</v>
      </c>
      <c r="C270" s="356" t="s">
        <v>99</v>
      </c>
      <c r="D270" s="357" t="str">
        <f t="shared" si="12"/>
        <v>Pile Work_Piling Work</v>
      </c>
      <c r="E270" s="356" t="str">
        <f t="shared" si="13"/>
        <v>M</v>
      </c>
      <c r="F270" s="358" t="str">
        <f t="shared" si="14"/>
        <v>A02AA021-00002 Pile Work Piling Work H-Pile Work Direct Driving     Including Pile Connection and Joint Welding Work  SIZE &lt;200</v>
      </c>
      <c r="G270" s="343" t="str" cm="1">
        <f t="array" ref="G270:H270">_xlfn.TEXTSPLIT(I270,"-")</f>
        <v>A02AA021</v>
      </c>
      <c r="H270" s="343" t="str">
        <v>00002</v>
      </c>
      <c r="I270" t="s">
        <v>1389</v>
      </c>
      <c r="J270" t="s">
        <v>946</v>
      </c>
      <c r="K270" t="s">
        <v>1089</v>
      </c>
      <c r="L270" t="s">
        <v>1090</v>
      </c>
      <c r="M270" t="s">
        <v>1091</v>
      </c>
      <c r="N270" t="s">
        <v>1092</v>
      </c>
      <c r="O270" t="s">
        <v>1390</v>
      </c>
      <c r="P270" t="s">
        <v>1391</v>
      </c>
      <c r="Q270" t="s">
        <v>1095</v>
      </c>
      <c r="R270" t="s">
        <v>1096</v>
      </c>
      <c r="S270" t="s">
        <v>954</v>
      </c>
      <c r="T270">
        <v>0</v>
      </c>
      <c r="U270" t="s">
        <v>954</v>
      </c>
      <c r="V270">
        <v>0</v>
      </c>
      <c r="W270" t="s">
        <v>954</v>
      </c>
      <c r="X270">
        <v>0</v>
      </c>
      <c r="Y270" t="s">
        <v>954</v>
      </c>
      <c r="Z270">
        <v>0</v>
      </c>
      <c r="AA270" t="s">
        <v>971</v>
      </c>
      <c r="AB270" t="s">
        <v>1097</v>
      </c>
      <c r="AC270" t="s">
        <v>954</v>
      </c>
      <c r="AD270">
        <v>0</v>
      </c>
      <c r="AE270" t="s">
        <v>1140</v>
      </c>
      <c r="AF270" t="s">
        <v>1141</v>
      </c>
      <c r="AG270">
        <v>0</v>
      </c>
      <c r="AH270" t="s">
        <v>1142</v>
      </c>
      <c r="AI270" t="s">
        <v>1101</v>
      </c>
      <c r="AJ270">
        <v>0</v>
      </c>
      <c r="AK270">
        <v>0</v>
      </c>
      <c r="AL270">
        <v>0</v>
      </c>
      <c r="AM270">
        <v>0</v>
      </c>
      <c r="AN270">
        <v>0</v>
      </c>
      <c r="AO270" t="s">
        <v>954</v>
      </c>
      <c r="AP270" t="s">
        <v>1102</v>
      </c>
      <c r="AQ270" t="s">
        <v>1102</v>
      </c>
      <c r="AR270" t="s">
        <v>1392</v>
      </c>
      <c r="AS270" t="s">
        <v>1389</v>
      </c>
    </row>
    <row r="271" spans="1:45" ht="17.25" customHeight="1">
      <c r="B271" s="356" t="b">
        <v>0</v>
      </c>
      <c r="C271" s="356" t="s">
        <v>99</v>
      </c>
      <c r="D271" s="357" t="str">
        <f t="shared" si="12"/>
        <v>Pile Work_Piling Work</v>
      </c>
      <c r="E271" s="356" t="str">
        <f t="shared" si="13"/>
        <v>M</v>
      </c>
      <c r="F271" s="358" t="str">
        <f t="shared" si="14"/>
        <v>A02AA021-00003 Pile Work Piling Work H-Pile Work Direct Driving     Including Pile Connection and Joint Welding Work  200 ≤ SIZE &lt;250</v>
      </c>
      <c r="G271" s="343" t="str" cm="1">
        <f t="array" ref="G271:H271">_xlfn.TEXTSPLIT(I271,"-")</f>
        <v>A02AA021</v>
      </c>
      <c r="H271" s="343" t="str">
        <v>00003</v>
      </c>
      <c r="I271" t="s">
        <v>1393</v>
      </c>
      <c r="J271" t="s">
        <v>946</v>
      </c>
      <c r="K271" t="s">
        <v>1089</v>
      </c>
      <c r="L271" t="s">
        <v>1090</v>
      </c>
      <c r="M271" t="s">
        <v>1091</v>
      </c>
      <c r="N271" t="s">
        <v>1092</v>
      </c>
      <c r="O271" t="s">
        <v>1390</v>
      </c>
      <c r="P271" t="s">
        <v>1391</v>
      </c>
      <c r="Q271" t="s">
        <v>1095</v>
      </c>
      <c r="R271" t="s">
        <v>1096</v>
      </c>
      <c r="S271" t="s">
        <v>954</v>
      </c>
      <c r="T271">
        <v>0</v>
      </c>
      <c r="U271" t="s">
        <v>954</v>
      </c>
      <c r="V271">
        <v>0</v>
      </c>
      <c r="W271" t="s">
        <v>954</v>
      </c>
      <c r="X271">
        <v>0</v>
      </c>
      <c r="Y271" t="s">
        <v>954</v>
      </c>
      <c r="Z271">
        <v>0</v>
      </c>
      <c r="AA271" t="s">
        <v>971</v>
      </c>
      <c r="AB271" t="s">
        <v>1097</v>
      </c>
      <c r="AC271" t="s">
        <v>954</v>
      </c>
      <c r="AD271">
        <v>0</v>
      </c>
      <c r="AE271" t="s">
        <v>1145</v>
      </c>
      <c r="AF271" t="s">
        <v>1146</v>
      </c>
      <c r="AG271">
        <v>0</v>
      </c>
      <c r="AH271" t="s">
        <v>1142</v>
      </c>
      <c r="AI271" t="s">
        <v>1101</v>
      </c>
      <c r="AJ271">
        <v>0</v>
      </c>
      <c r="AK271">
        <v>0</v>
      </c>
      <c r="AL271">
        <v>0</v>
      </c>
      <c r="AM271">
        <v>0</v>
      </c>
      <c r="AN271">
        <v>0</v>
      </c>
      <c r="AO271" t="s">
        <v>954</v>
      </c>
      <c r="AP271" t="s">
        <v>1102</v>
      </c>
      <c r="AQ271" t="s">
        <v>1102</v>
      </c>
      <c r="AR271" t="s">
        <v>1392</v>
      </c>
      <c r="AS271" t="s">
        <v>1393</v>
      </c>
    </row>
    <row r="272" spans="1:45" ht="17.25" customHeight="1">
      <c r="B272" s="356" t="b">
        <v>0</v>
      </c>
      <c r="C272" s="356" t="s">
        <v>99</v>
      </c>
      <c r="D272" s="357" t="str">
        <f t="shared" si="12"/>
        <v>Pile Work_Piling Work</v>
      </c>
      <c r="E272" s="356" t="str">
        <f t="shared" si="13"/>
        <v>M</v>
      </c>
      <c r="F272" s="358" t="str">
        <f t="shared" si="14"/>
        <v>A02AA021-00004 Pile Work Piling Work H-Pile Work Direct Driving     Including Pile Connection and Joint Welding Work  250 ≤ SIZE &lt;300</v>
      </c>
      <c r="G272" s="343" t="str" cm="1">
        <f t="array" ref="G272:H272">_xlfn.TEXTSPLIT(I272,"-")</f>
        <v>A02AA021</v>
      </c>
      <c r="H272" s="343" t="str">
        <v>00004</v>
      </c>
      <c r="I272" t="s">
        <v>1394</v>
      </c>
      <c r="J272" t="s">
        <v>946</v>
      </c>
      <c r="K272" t="s">
        <v>1089</v>
      </c>
      <c r="L272" t="s">
        <v>1090</v>
      </c>
      <c r="M272" t="s">
        <v>1091</v>
      </c>
      <c r="N272" t="s">
        <v>1092</v>
      </c>
      <c r="O272" t="s">
        <v>1390</v>
      </c>
      <c r="P272" t="s">
        <v>1391</v>
      </c>
      <c r="Q272" t="s">
        <v>1095</v>
      </c>
      <c r="R272" t="s">
        <v>1096</v>
      </c>
      <c r="S272" t="s">
        <v>954</v>
      </c>
      <c r="T272">
        <v>0</v>
      </c>
      <c r="U272" t="s">
        <v>954</v>
      </c>
      <c r="V272">
        <v>0</v>
      </c>
      <c r="W272" t="s">
        <v>954</v>
      </c>
      <c r="X272">
        <v>0</v>
      </c>
      <c r="Y272" t="s">
        <v>954</v>
      </c>
      <c r="Z272">
        <v>0</v>
      </c>
      <c r="AA272" t="s">
        <v>971</v>
      </c>
      <c r="AB272" t="s">
        <v>1097</v>
      </c>
      <c r="AC272" t="s">
        <v>954</v>
      </c>
      <c r="AD272">
        <v>0</v>
      </c>
      <c r="AE272" t="s">
        <v>1148</v>
      </c>
      <c r="AF272" t="s">
        <v>1149</v>
      </c>
      <c r="AG272">
        <v>0</v>
      </c>
      <c r="AH272" t="s">
        <v>1142</v>
      </c>
      <c r="AI272" t="s">
        <v>1101</v>
      </c>
      <c r="AJ272">
        <v>0</v>
      </c>
      <c r="AK272">
        <v>0</v>
      </c>
      <c r="AL272">
        <v>0</v>
      </c>
      <c r="AM272">
        <v>0</v>
      </c>
      <c r="AN272">
        <v>0</v>
      </c>
      <c r="AO272" t="s">
        <v>954</v>
      </c>
      <c r="AP272" t="s">
        <v>1102</v>
      </c>
      <c r="AQ272" t="s">
        <v>1102</v>
      </c>
      <c r="AR272" t="s">
        <v>1392</v>
      </c>
      <c r="AS272" t="s">
        <v>1394</v>
      </c>
    </row>
    <row r="273" spans="1:45" ht="17.25" customHeight="1">
      <c r="B273" s="356" t="b">
        <v>0</v>
      </c>
      <c r="C273" s="356" t="s">
        <v>99</v>
      </c>
      <c r="D273" s="357" t="str">
        <f t="shared" si="12"/>
        <v>Pile Work_Piling Work</v>
      </c>
      <c r="E273" s="356" t="str">
        <f t="shared" si="13"/>
        <v>M</v>
      </c>
      <c r="F273" s="358" t="str">
        <f t="shared" si="14"/>
        <v>A02AA021-00005 Pile Work Piling Work H-Pile Work Direct Driving     Including Pile Connection and Joint Welding Work  300 ≤ SIZE &lt;350</v>
      </c>
      <c r="G273" s="343" t="str" cm="1">
        <f t="array" ref="G273:H273">_xlfn.TEXTSPLIT(I273,"-")</f>
        <v>A02AA021</v>
      </c>
      <c r="H273" s="343" t="str">
        <v>00005</v>
      </c>
      <c r="I273" t="s">
        <v>1395</v>
      </c>
      <c r="J273" t="s">
        <v>946</v>
      </c>
      <c r="K273" t="s">
        <v>1089</v>
      </c>
      <c r="L273" t="s">
        <v>1090</v>
      </c>
      <c r="M273" t="s">
        <v>1091</v>
      </c>
      <c r="N273" t="s">
        <v>1092</v>
      </c>
      <c r="O273" t="s">
        <v>1390</v>
      </c>
      <c r="P273" t="s">
        <v>1391</v>
      </c>
      <c r="Q273" t="s">
        <v>1095</v>
      </c>
      <c r="R273" t="s">
        <v>1096</v>
      </c>
      <c r="S273" t="s">
        <v>954</v>
      </c>
      <c r="T273">
        <v>0</v>
      </c>
      <c r="U273" t="s">
        <v>954</v>
      </c>
      <c r="V273">
        <v>0</v>
      </c>
      <c r="W273" t="s">
        <v>954</v>
      </c>
      <c r="X273">
        <v>0</v>
      </c>
      <c r="Y273" t="s">
        <v>954</v>
      </c>
      <c r="Z273">
        <v>0</v>
      </c>
      <c r="AA273" t="s">
        <v>971</v>
      </c>
      <c r="AB273" t="s">
        <v>1097</v>
      </c>
      <c r="AC273" t="s">
        <v>954</v>
      </c>
      <c r="AD273">
        <v>0</v>
      </c>
      <c r="AE273" t="s">
        <v>1151</v>
      </c>
      <c r="AF273" t="s">
        <v>1152</v>
      </c>
      <c r="AG273">
        <v>0</v>
      </c>
      <c r="AH273" t="s">
        <v>1142</v>
      </c>
      <c r="AI273" t="s">
        <v>1101</v>
      </c>
      <c r="AJ273">
        <v>0</v>
      </c>
      <c r="AK273">
        <v>0</v>
      </c>
      <c r="AL273">
        <v>0</v>
      </c>
      <c r="AM273">
        <v>0</v>
      </c>
      <c r="AN273">
        <v>0</v>
      </c>
      <c r="AO273" t="s">
        <v>954</v>
      </c>
      <c r="AP273" t="s">
        <v>1102</v>
      </c>
      <c r="AQ273" t="s">
        <v>1102</v>
      </c>
      <c r="AR273" t="s">
        <v>1392</v>
      </c>
      <c r="AS273" t="s">
        <v>1395</v>
      </c>
    </row>
    <row r="274" spans="1:45" ht="17.25" customHeight="1">
      <c r="B274" s="356" t="b">
        <v>0</v>
      </c>
      <c r="C274" s="356" t="s">
        <v>99</v>
      </c>
      <c r="D274" s="357" t="str">
        <f t="shared" si="12"/>
        <v>Pile Work_Piling Work</v>
      </c>
      <c r="E274" s="356" t="str">
        <f t="shared" si="13"/>
        <v>M</v>
      </c>
      <c r="F274" s="358" t="str">
        <f t="shared" si="14"/>
        <v>A02AA022-00002 Pile Work Piling Work Micro Pile Work Boring and Pressure Grouting     Including Pile Connection and Joint Welding Work  DIA&lt;150</v>
      </c>
      <c r="G274" s="343" t="str" cm="1">
        <f t="array" ref="G274:H274">_xlfn.TEXTSPLIT(I274,"-")</f>
        <v>A02AA022</v>
      </c>
      <c r="H274" s="343" t="str">
        <v>00002</v>
      </c>
      <c r="I274" t="s">
        <v>1396</v>
      </c>
      <c r="J274" t="s">
        <v>946</v>
      </c>
      <c r="K274" t="s">
        <v>1089</v>
      </c>
      <c r="L274" t="s">
        <v>1090</v>
      </c>
      <c r="M274" t="s">
        <v>1091</v>
      </c>
      <c r="N274" t="s">
        <v>1092</v>
      </c>
      <c r="O274" t="s">
        <v>1397</v>
      </c>
      <c r="P274" t="s">
        <v>1398</v>
      </c>
      <c r="Q274" t="s">
        <v>1399</v>
      </c>
      <c r="R274" t="s">
        <v>1400</v>
      </c>
      <c r="S274" t="s">
        <v>954</v>
      </c>
      <c r="T274">
        <v>0</v>
      </c>
      <c r="U274" t="s">
        <v>954</v>
      </c>
      <c r="V274">
        <v>0</v>
      </c>
      <c r="W274" t="s">
        <v>954</v>
      </c>
      <c r="X274">
        <v>0</v>
      </c>
      <c r="Y274" t="s">
        <v>954</v>
      </c>
      <c r="Z274">
        <v>0</v>
      </c>
      <c r="AA274" t="s">
        <v>971</v>
      </c>
      <c r="AB274" t="s">
        <v>1097</v>
      </c>
      <c r="AC274" t="s">
        <v>954</v>
      </c>
      <c r="AD274">
        <v>0</v>
      </c>
      <c r="AE274" t="s">
        <v>1401</v>
      </c>
      <c r="AF274" t="s">
        <v>1402</v>
      </c>
      <c r="AG274">
        <v>0</v>
      </c>
      <c r="AH274" t="s">
        <v>1100</v>
      </c>
      <c r="AI274" t="s">
        <v>1101</v>
      </c>
      <c r="AJ274">
        <v>0</v>
      </c>
      <c r="AK274">
        <v>0</v>
      </c>
      <c r="AL274">
        <v>0</v>
      </c>
      <c r="AM274">
        <v>0</v>
      </c>
      <c r="AN274">
        <v>0</v>
      </c>
      <c r="AO274" t="s">
        <v>954</v>
      </c>
      <c r="AP274" t="s">
        <v>1102</v>
      </c>
      <c r="AQ274" t="s">
        <v>1102</v>
      </c>
      <c r="AR274" t="s">
        <v>1403</v>
      </c>
      <c r="AS274" t="s">
        <v>1396</v>
      </c>
    </row>
    <row r="275" spans="1:45" ht="17.25" customHeight="1">
      <c r="B275" s="356" t="b">
        <v>0</v>
      </c>
      <c r="C275" s="356" t="s">
        <v>99</v>
      </c>
      <c r="D275" s="357" t="str">
        <f t="shared" si="12"/>
        <v>Pile Work_Piling Work</v>
      </c>
      <c r="E275" s="356" t="str">
        <f t="shared" si="13"/>
        <v>M</v>
      </c>
      <c r="F275" s="358" t="str">
        <f t="shared" si="14"/>
        <v>A02AA022-00003 Pile Work Piling Work Micro Pile Work Boring and Pressure Grouting     Including Pile Connection and Joint Welding Work  150 ≤ DIA &lt;200</v>
      </c>
      <c r="G275" s="343" t="str" cm="1">
        <f t="array" ref="G275:H275">_xlfn.TEXTSPLIT(I275,"-")</f>
        <v>A02AA022</v>
      </c>
      <c r="H275" s="343" t="str">
        <v>00003</v>
      </c>
      <c r="I275" t="s">
        <v>1404</v>
      </c>
      <c r="J275" t="s">
        <v>946</v>
      </c>
      <c r="K275" t="s">
        <v>1089</v>
      </c>
      <c r="L275" t="s">
        <v>1090</v>
      </c>
      <c r="M275" t="s">
        <v>1091</v>
      </c>
      <c r="N275" t="s">
        <v>1092</v>
      </c>
      <c r="O275" t="s">
        <v>1397</v>
      </c>
      <c r="P275" t="s">
        <v>1398</v>
      </c>
      <c r="Q275" t="s">
        <v>1399</v>
      </c>
      <c r="R275" t="s">
        <v>1400</v>
      </c>
      <c r="S275" t="s">
        <v>954</v>
      </c>
      <c r="T275">
        <v>0</v>
      </c>
      <c r="U275" t="s">
        <v>954</v>
      </c>
      <c r="V275">
        <v>0</v>
      </c>
      <c r="W275" t="s">
        <v>954</v>
      </c>
      <c r="X275">
        <v>0</v>
      </c>
      <c r="Y275" t="s">
        <v>954</v>
      </c>
      <c r="Z275">
        <v>0</v>
      </c>
      <c r="AA275" t="s">
        <v>971</v>
      </c>
      <c r="AB275" t="s">
        <v>1097</v>
      </c>
      <c r="AC275" t="s">
        <v>954</v>
      </c>
      <c r="AD275">
        <v>0</v>
      </c>
      <c r="AE275" t="s">
        <v>1405</v>
      </c>
      <c r="AF275" t="s">
        <v>1406</v>
      </c>
      <c r="AG275">
        <v>0</v>
      </c>
      <c r="AH275" t="s">
        <v>1100</v>
      </c>
      <c r="AI275" t="s">
        <v>1101</v>
      </c>
      <c r="AJ275">
        <v>0</v>
      </c>
      <c r="AK275">
        <v>0</v>
      </c>
      <c r="AL275">
        <v>0</v>
      </c>
      <c r="AM275">
        <v>0</v>
      </c>
      <c r="AN275">
        <v>0</v>
      </c>
      <c r="AO275" t="s">
        <v>954</v>
      </c>
      <c r="AP275" t="s">
        <v>1102</v>
      </c>
      <c r="AQ275" t="s">
        <v>1102</v>
      </c>
      <c r="AR275" t="s">
        <v>1403</v>
      </c>
      <c r="AS275" t="s">
        <v>1404</v>
      </c>
    </row>
    <row r="276" spans="1:45" s="362" customFormat="1" ht="17.25" customHeight="1">
      <c r="A276" s="341"/>
      <c r="B276" s="356" t="b">
        <v>0</v>
      </c>
      <c r="C276" s="356" t="s">
        <v>99</v>
      </c>
      <c r="D276" s="357" t="str">
        <f t="shared" si="12"/>
        <v>Pile Work_Piling Work</v>
      </c>
      <c r="E276" s="356" t="str">
        <f t="shared" si="13"/>
        <v>M</v>
      </c>
      <c r="F276" s="358" t="str">
        <f t="shared" si="14"/>
        <v>A02AA022-00004 Pile Work Piling Work Micro Pile Work Boring and Post Grouting     Including Pile Connection and Joint Welding Work  200 ≤ DIA &lt;250</v>
      </c>
      <c r="G276" s="343" t="str" cm="1">
        <f t="array" ref="G276:H276">_xlfn.TEXTSPLIT(I276,"-")</f>
        <v>A02AA022</v>
      </c>
      <c r="H276" s="343" t="str">
        <v>00004</v>
      </c>
      <c r="I276" t="s">
        <v>1407</v>
      </c>
      <c r="J276" t="s">
        <v>946</v>
      </c>
      <c r="K276" t="s">
        <v>1089</v>
      </c>
      <c r="L276" t="s">
        <v>1090</v>
      </c>
      <c r="M276" t="s">
        <v>1091</v>
      </c>
      <c r="N276" t="s">
        <v>1092</v>
      </c>
      <c r="O276" t="s">
        <v>1397</v>
      </c>
      <c r="P276" t="s">
        <v>1398</v>
      </c>
      <c r="Q276" t="s">
        <v>1408</v>
      </c>
      <c r="R276" t="s">
        <v>1409</v>
      </c>
      <c r="S276" t="s">
        <v>954</v>
      </c>
      <c r="T276">
        <v>0</v>
      </c>
      <c r="U276" t="s">
        <v>954</v>
      </c>
      <c r="V276">
        <v>0</v>
      </c>
      <c r="W276" t="s">
        <v>954</v>
      </c>
      <c r="X276">
        <v>0</v>
      </c>
      <c r="Y276" t="s">
        <v>954</v>
      </c>
      <c r="Z276">
        <v>0</v>
      </c>
      <c r="AA276" t="s">
        <v>971</v>
      </c>
      <c r="AB276" t="s">
        <v>1097</v>
      </c>
      <c r="AC276" t="s">
        <v>954</v>
      </c>
      <c r="AD276">
        <v>0</v>
      </c>
      <c r="AE276" t="s">
        <v>1410</v>
      </c>
      <c r="AF276" t="s">
        <v>1411</v>
      </c>
      <c r="AG276">
        <v>0</v>
      </c>
      <c r="AH276" t="s">
        <v>1100</v>
      </c>
      <c r="AI276" t="s">
        <v>1101</v>
      </c>
      <c r="AJ276">
        <v>0</v>
      </c>
      <c r="AK276">
        <v>0</v>
      </c>
      <c r="AL276">
        <v>0</v>
      </c>
      <c r="AM276">
        <v>0</v>
      </c>
      <c r="AN276">
        <v>0</v>
      </c>
      <c r="AO276" t="s">
        <v>954</v>
      </c>
      <c r="AP276" t="s">
        <v>1102</v>
      </c>
      <c r="AQ276" t="s">
        <v>1102</v>
      </c>
      <c r="AR276" t="s">
        <v>1403</v>
      </c>
      <c r="AS276" t="s">
        <v>1407</v>
      </c>
    </row>
    <row r="277" spans="1:45" ht="17.25" customHeight="1">
      <c r="B277" s="356" t="b">
        <v>0</v>
      </c>
      <c r="C277" s="356" t="s">
        <v>99</v>
      </c>
      <c r="D277" s="357" t="str">
        <f t="shared" si="12"/>
        <v>Pile Work_Piling Work</v>
      </c>
      <c r="E277" s="356" t="str">
        <f t="shared" si="13"/>
        <v>M</v>
      </c>
      <c r="F277" s="358" t="str">
        <f t="shared" si="14"/>
        <v>A02AA022-00005 Pile Work Piling Work Micro Pile Work Boring and Post Grouting     Including Pile Connection and Joint Welding Work  250 ≤ DIA &lt;300</v>
      </c>
      <c r="G277" s="343" t="str" cm="1">
        <f t="array" ref="G277:H277">_xlfn.TEXTSPLIT(I277,"-")</f>
        <v>A02AA022</v>
      </c>
      <c r="H277" s="343" t="str">
        <v>00005</v>
      </c>
      <c r="I277" t="s">
        <v>1412</v>
      </c>
      <c r="J277" t="s">
        <v>946</v>
      </c>
      <c r="K277" t="s">
        <v>1089</v>
      </c>
      <c r="L277" t="s">
        <v>1090</v>
      </c>
      <c r="M277" t="s">
        <v>1091</v>
      </c>
      <c r="N277" t="s">
        <v>1092</v>
      </c>
      <c r="O277" t="s">
        <v>1397</v>
      </c>
      <c r="P277" t="s">
        <v>1398</v>
      </c>
      <c r="Q277" t="s">
        <v>1408</v>
      </c>
      <c r="R277" t="s">
        <v>1409</v>
      </c>
      <c r="S277" t="s">
        <v>954</v>
      </c>
      <c r="T277">
        <v>0</v>
      </c>
      <c r="U277" t="s">
        <v>954</v>
      </c>
      <c r="V277">
        <v>0</v>
      </c>
      <c r="W277" t="s">
        <v>954</v>
      </c>
      <c r="X277">
        <v>0</v>
      </c>
      <c r="Y277" t="s">
        <v>954</v>
      </c>
      <c r="Z277">
        <v>0</v>
      </c>
      <c r="AA277" t="s">
        <v>971</v>
      </c>
      <c r="AB277" t="s">
        <v>1097</v>
      </c>
      <c r="AC277" t="s">
        <v>954</v>
      </c>
      <c r="AD277">
        <v>0</v>
      </c>
      <c r="AE277" t="s">
        <v>1098</v>
      </c>
      <c r="AF277" t="s">
        <v>1099</v>
      </c>
      <c r="AG277">
        <v>0</v>
      </c>
      <c r="AH277" t="s">
        <v>1100</v>
      </c>
      <c r="AI277" t="s">
        <v>1101</v>
      </c>
      <c r="AJ277">
        <v>0</v>
      </c>
      <c r="AK277">
        <v>0</v>
      </c>
      <c r="AL277">
        <v>0</v>
      </c>
      <c r="AM277">
        <v>0</v>
      </c>
      <c r="AN277">
        <v>0</v>
      </c>
      <c r="AO277" t="s">
        <v>954</v>
      </c>
      <c r="AP277" t="s">
        <v>1102</v>
      </c>
      <c r="AQ277" t="s">
        <v>1102</v>
      </c>
      <c r="AR277" t="s">
        <v>1403</v>
      </c>
      <c r="AS277" t="s">
        <v>1412</v>
      </c>
    </row>
    <row r="278" spans="1:45" ht="17.25" customHeight="1">
      <c r="B278" s="356" t="b">
        <v>0</v>
      </c>
      <c r="C278" s="356" t="s">
        <v>99</v>
      </c>
      <c r="D278" s="357" t="str">
        <f t="shared" si="12"/>
        <v>Pile Work_Piling Work</v>
      </c>
      <c r="E278" s="356" t="str">
        <f t="shared" si="13"/>
        <v>M</v>
      </c>
      <c r="F278" s="358" t="str">
        <f t="shared" si="14"/>
        <v>A02AA022-00006 Pile Work Piling Work Micro Pile Work Boring and Post Grouting     Including Pile Connection and Joint Welding Work  300 ≤ DIA</v>
      </c>
      <c r="G278" s="343" t="str" cm="1">
        <f t="array" ref="G278:H278">_xlfn.TEXTSPLIT(I278,"-")</f>
        <v>A02AA022</v>
      </c>
      <c r="H278" s="343" t="str">
        <v>00006</v>
      </c>
      <c r="I278" t="s">
        <v>1413</v>
      </c>
      <c r="J278" t="s">
        <v>946</v>
      </c>
      <c r="K278" t="s">
        <v>1089</v>
      </c>
      <c r="L278" t="s">
        <v>1090</v>
      </c>
      <c r="M278" t="s">
        <v>1091</v>
      </c>
      <c r="N278" t="s">
        <v>1092</v>
      </c>
      <c r="O278" t="s">
        <v>1397</v>
      </c>
      <c r="P278" t="s">
        <v>1398</v>
      </c>
      <c r="Q278" t="s">
        <v>1408</v>
      </c>
      <c r="R278" t="s">
        <v>1409</v>
      </c>
      <c r="S278" t="s">
        <v>954</v>
      </c>
      <c r="T278">
        <v>0</v>
      </c>
      <c r="U278" t="s">
        <v>954</v>
      </c>
      <c r="V278">
        <v>0</v>
      </c>
      <c r="W278" t="s">
        <v>954</v>
      </c>
      <c r="X278">
        <v>0</v>
      </c>
      <c r="Y278" t="s">
        <v>954</v>
      </c>
      <c r="Z278">
        <v>0</v>
      </c>
      <c r="AA278" t="s">
        <v>971</v>
      </c>
      <c r="AB278" t="s">
        <v>1097</v>
      </c>
      <c r="AC278" t="s">
        <v>954</v>
      </c>
      <c r="AD278">
        <v>0</v>
      </c>
      <c r="AE278" t="s">
        <v>1414</v>
      </c>
      <c r="AF278" t="s">
        <v>1415</v>
      </c>
      <c r="AG278">
        <v>0</v>
      </c>
      <c r="AH278" t="s">
        <v>1100</v>
      </c>
      <c r="AI278" t="s">
        <v>1101</v>
      </c>
      <c r="AJ278">
        <v>0</v>
      </c>
      <c r="AK278">
        <v>0</v>
      </c>
      <c r="AL278">
        <v>0</v>
      </c>
      <c r="AM278">
        <v>0</v>
      </c>
      <c r="AN278">
        <v>0</v>
      </c>
      <c r="AO278" t="s">
        <v>954</v>
      </c>
      <c r="AP278" t="s">
        <v>1102</v>
      </c>
      <c r="AQ278" t="s">
        <v>1102</v>
      </c>
      <c r="AR278" t="s">
        <v>1403</v>
      </c>
      <c r="AS278" t="s">
        <v>1413</v>
      </c>
    </row>
    <row r="279" spans="1:45" ht="17.25" customHeight="1">
      <c r="B279" s="356" t="b">
        <v>0</v>
      </c>
      <c r="C279" s="356" t="s">
        <v>99</v>
      </c>
      <c r="D279" s="357" t="str">
        <f t="shared" si="12"/>
        <v>Pile Work_Piling Work</v>
      </c>
      <c r="E279" s="356" t="str">
        <f t="shared" si="13"/>
        <v>M</v>
      </c>
      <c r="F279" s="358" t="str">
        <f t="shared" si="14"/>
        <v>A02AA023-00008 Pile Work Piling Work Cast-In-Place Pile Work R.C.D Method     Including Pile Connection and Joint Welding Work  DIA&lt;400</v>
      </c>
      <c r="G279" s="343" t="str" cm="1">
        <f t="array" ref="G279:H279">_xlfn.TEXTSPLIT(I279,"-")</f>
        <v>A02AA023</v>
      </c>
      <c r="H279" s="343" t="str">
        <v>00008</v>
      </c>
      <c r="I279" t="s">
        <v>1416</v>
      </c>
      <c r="J279" t="s">
        <v>946</v>
      </c>
      <c r="K279" t="s">
        <v>1089</v>
      </c>
      <c r="L279" t="s">
        <v>1090</v>
      </c>
      <c r="M279" t="s">
        <v>1091</v>
      </c>
      <c r="N279" t="s">
        <v>1092</v>
      </c>
      <c r="O279" t="s">
        <v>1417</v>
      </c>
      <c r="P279" t="s">
        <v>1418</v>
      </c>
      <c r="Q279" t="s">
        <v>1419</v>
      </c>
      <c r="R279" t="s">
        <v>1420</v>
      </c>
      <c r="S279" t="s">
        <v>954</v>
      </c>
      <c r="T279">
        <v>0</v>
      </c>
      <c r="U279" t="s">
        <v>954</v>
      </c>
      <c r="V279">
        <v>0</v>
      </c>
      <c r="W279" t="s">
        <v>954</v>
      </c>
      <c r="X279">
        <v>0</v>
      </c>
      <c r="Y279" t="s">
        <v>954</v>
      </c>
      <c r="Z279">
        <v>0</v>
      </c>
      <c r="AA279" t="s">
        <v>971</v>
      </c>
      <c r="AB279" t="s">
        <v>1097</v>
      </c>
      <c r="AC279" t="s">
        <v>954</v>
      </c>
      <c r="AD279">
        <v>0</v>
      </c>
      <c r="AE279" t="s">
        <v>1185</v>
      </c>
      <c r="AF279" t="s">
        <v>1186</v>
      </c>
      <c r="AG279">
        <v>0</v>
      </c>
      <c r="AH279" t="s">
        <v>1100</v>
      </c>
      <c r="AI279" t="s">
        <v>1101</v>
      </c>
      <c r="AJ279">
        <v>0</v>
      </c>
      <c r="AK279">
        <v>0</v>
      </c>
      <c r="AL279">
        <v>0</v>
      </c>
      <c r="AM279">
        <v>0</v>
      </c>
      <c r="AN279">
        <v>0</v>
      </c>
      <c r="AO279" t="s">
        <v>954</v>
      </c>
      <c r="AP279" t="s">
        <v>1102</v>
      </c>
      <c r="AQ279" t="s">
        <v>1102</v>
      </c>
      <c r="AR279" t="s">
        <v>1421</v>
      </c>
      <c r="AS279" t="s">
        <v>1416</v>
      </c>
    </row>
    <row r="280" spans="1:45" ht="17.25" customHeight="1">
      <c r="B280" s="356" t="b">
        <v>0</v>
      </c>
      <c r="C280" s="356" t="s">
        <v>99</v>
      </c>
      <c r="D280" s="357" t="str">
        <f t="shared" si="12"/>
        <v>Pile Work_Piling Work</v>
      </c>
      <c r="E280" s="356" t="str">
        <f t="shared" si="13"/>
        <v>M</v>
      </c>
      <c r="F280" s="358" t="str">
        <f t="shared" si="14"/>
        <v>A02AA023-00009 Pile Work Piling Work Cast-In-Place Pile Work R.C.D Method     Including Pile Connection and Joint Welding Work  400 ≤ DIA &lt;500</v>
      </c>
      <c r="G280" s="343" t="str" cm="1">
        <f t="array" ref="G280:H280">_xlfn.TEXTSPLIT(I280,"-")</f>
        <v>A02AA023</v>
      </c>
      <c r="H280" s="343" t="str">
        <v>00009</v>
      </c>
      <c r="I280" t="s">
        <v>1422</v>
      </c>
      <c r="J280" t="s">
        <v>946</v>
      </c>
      <c r="K280" t="s">
        <v>1089</v>
      </c>
      <c r="L280" t="s">
        <v>1090</v>
      </c>
      <c r="M280" t="s">
        <v>1091</v>
      </c>
      <c r="N280" t="s">
        <v>1092</v>
      </c>
      <c r="O280" t="s">
        <v>1417</v>
      </c>
      <c r="P280" t="s">
        <v>1418</v>
      </c>
      <c r="Q280" t="s">
        <v>1419</v>
      </c>
      <c r="R280" t="s">
        <v>1420</v>
      </c>
      <c r="S280" t="s">
        <v>954</v>
      </c>
      <c r="T280">
        <v>0</v>
      </c>
      <c r="U280" t="s">
        <v>954</v>
      </c>
      <c r="V280">
        <v>0</v>
      </c>
      <c r="W280" t="s">
        <v>954</v>
      </c>
      <c r="X280">
        <v>0</v>
      </c>
      <c r="Y280" t="s">
        <v>954</v>
      </c>
      <c r="Z280">
        <v>0</v>
      </c>
      <c r="AA280" t="s">
        <v>971</v>
      </c>
      <c r="AB280" t="s">
        <v>1097</v>
      </c>
      <c r="AC280" t="s">
        <v>954</v>
      </c>
      <c r="AD280">
        <v>0</v>
      </c>
      <c r="AE280" t="s">
        <v>1189</v>
      </c>
      <c r="AF280" t="s">
        <v>1190</v>
      </c>
      <c r="AG280">
        <v>0</v>
      </c>
      <c r="AH280" t="s">
        <v>1100</v>
      </c>
      <c r="AI280" t="s">
        <v>1101</v>
      </c>
      <c r="AJ280">
        <v>0</v>
      </c>
      <c r="AK280">
        <v>0</v>
      </c>
      <c r="AL280">
        <v>0</v>
      </c>
      <c r="AM280">
        <v>0</v>
      </c>
      <c r="AN280">
        <v>0</v>
      </c>
      <c r="AO280" t="s">
        <v>954</v>
      </c>
      <c r="AP280" t="s">
        <v>1102</v>
      </c>
      <c r="AQ280" t="s">
        <v>1102</v>
      </c>
      <c r="AR280" t="s">
        <v>1421</v>
      </c>
      <c r="AS280" t="s">
        <v>1422</v>
      </c>
    </row>
    <row r="281" spans="1:45" ht="17.25" customHeight="1">
      <c r="B281" s="356" t="b">
        <v>0</v>
      </c>
      <c r="C281" s="356" t="s">
        <v>99</v>
      </c>
      <c r="D281" s="357" t="str">
        <f t="shared" si="12"/>
        <v>Pile Work_Piling Work</v>
      </c>
      <c r="E281" s="356" t="str">
        <f t="shared" si="13"/>
        <v>M</v>
      </c>
      <c r="F281" s="358" t="str">
        <f t="shared" si="14"/>
        <v>A02AA023-00010 Pile Work Piling Work Cast-In-Place Pile Work R.C.D Method     Including Pile Connection and Joint Welding Work  500 ≤ DIA &lt;600</v>
      </c>
      <c r="G281" s="343" t="str" cm="1">
        <f t="array" ref="G281:H281">_xlfn.TEXTSPLIT(I281,"-")</f>
        <v>A02AA023</v>
      </c>
      <c r="H281" s="343" t="str">
        <v>00010</v>
      </c>
      <c r="I281" t="s">
        <v>1423</v>
      </c>
      <c r="J281" t="s">
        <v>946</v>
      </c>
      <c r="K281" t="s">
        <v>1089</v>
      </c>
      <c r="L281" t="s">
        <v>1090</v>
      </c>
      <c r="M281" t="s">
        <v>1091</v>
      </c>
      <c r="N281" t="s">
        <v>1092</v>
      </c>
      <c r="O281" t="s">
        <v>1417</v>
      </c>
      <c r="P281" t="s">
        <v>1418</v>
      </c>
      <c r="Q281" t="s">
        <v>1419</v>
      </c>
      <c r="R281" t="s">
        <v>1420</v>
      </c>
      <c r="S281" t="s">
        <v>954</v>
      </c>
      <c r="T281">
        <v>0</v>
      </c>
      <c r="U281" t="s">
        <v>954</v>
      </c>
      <c r="V281">
        <v>0</v>
      </c>
      <c r="W281" t="s">
        <v>954</v>
      </c>
      <c r="X281">
        <v>0</v>
      </c>
      <c r="Y281" t="s">
        <v>954</v>
      </c>
      <c r="Z281">
        <v>0</v>
      </c>
      <c r="AA281" t="s">
        <v>971</v>
      </c>
      <c r="AB281" t="s">
        <v>1097</v>
      </c>
      <c r="AC281" t="s">
        <v>954</v>
      </c>
      <c r="AD281">
        <v>0</v>
      </c>
      <c r="AE281" t="s">
        <v>1192</v>
      </c>
      <c r="AF281" t="s">
        <v>1193</v>
      </c>
      <c r="AG281">
        <v>0</v>
      </c>
      <c r="AH281" t="s">
        <v>1100</v>
      </c>
      <c r="AI281" t="s">
        <v>1101</v>
      </c>
      <c r="AJ281">
        <v>0</v>
      </c>
      <c r="AK281">
        <v>0</v>
      </c>
      <c r="AL281">
        <v>0</v>
      </c>
      <c r="AM281">
        <v>0</v>
      </c>
      <c r="AN281">
        <v>0</v>
      </c>
      <c r="AO281" t="s">
        <v>954</v>
      </c>
      <c r="AP281" t="s">
        <v>1102</v>
      </c>
      <c r="AQ281" t="s">
        <v>1102</v>
      </c>
      <c r="AR281" t="s">
        <v>1421</v>
      </c>
      <c r="AS281" t="s">
        <v>1423</v>
      </c>
    </row>
    <row r="282" spans="1:45" ht="17.25" customHeight="1">
      <c r="B282" s="356" t="b">
        <v>0</v>
      </c>
      <c r="C282" s="356" t="s">
        <v>99</v>
      </c>
      <c r="D282" s="357" t="str">
        <f t="shared" si="12"/>
        <v>Pile Work_Piling Work</v>
      </c>
      <c r="E282" s="356" t="str">
        <f t="shared" si="13"/>
        <v>M</v>
      </c>
      <c r="F282" s="358" t="str">
        <f t="shared" si="14"/>
        <v>A02AA023-00011 Pile Work Piling Work Cast-In-Place Pile Work R.C.D Method     Including Pile Connection and Joint Welding Work  600 ≤ DIA &lt;700</v>
      </c>
      <c r="G282" s="343" t="str" cm="1">
        <f t="array" ref="G282:H282">_xlfn.TEXTSPLIT(I282,"-")</f>
        <v>A02AA023</v>
      </c>
      <c r="H282" s="343" t="str">
        <v>00011</v>
      </c>
      <c r="I282" t="s">
        <v>1424</v>
      </c>
      <c r="J282" t="s">
        <v>946</v>
      </c>
      <c r="K282" t="s">
        <v>1089</v>
      </c>
      <c r="L282" t="s">
        <v>1090</v>
      </c>
      <c r="M282" t="s">
        <v>1091</v>
      </c>
      <c r="N282" t="s">
        <v>1092</v>
      </c>
      <c r="O282" t="s">
        <v>1417</v>
      </c>
      <c r="P282" t="s">
        <v>1418</v>
      </c>
      <c r="Q282" t="s">
        <v>1419</v>
      </c>
      <c r="R282" t="s">
        <v>1420</v>
      </c>
      <c r="S282" t="s">
        <v>954</v>
      </c>
      <c r="T282">
        <v>0</v>
      </c>
      <c r="U282" t="s">
        <v>954</v>
      </c>
      <c r="V282">
        <v>0</v>
      </c>
      <c r="W282" t="s">
        <v>954</v>
      </c>
      <c r="X282">
        <v>0</v>
      </c>
      <c r="Y282" t="s">
        <v>954</v>
      </c>
      <c r="Z282">
        <v>0</v>
      </c>
      <c r="AA282" t="s">
        <v>971</v>
      </c>
      <c r="AB282" t="s">
        <v>1097</v>
      </c>
      <c r="AC282" t="s">
        <v>954</v>
      </c>
      <c r="AD282">
        <v>0</v>
      </c>
      <c r="AE282" t="s">
        <v>1195</v>
      </c>
      <c r="AF282" t="s">
        <v>1196</v>
      </c>
      <c r="AG282">
        <v>0</v>
      </c>
      <c r="AH282" t="s">
        <v>1100</v>
      </c>
      <c r="AI282" t="s">
        <v>1101</v>
      </c>
      <c r="AJ282">
        <v>0</v>
      </c>
      <c r="AK282">
        <v>0</v>
      </c>
      <c r="AL282">
        <v>0</v>
      </c>
      <c r="AM282">
        <v>0</v>
      </c>
      <c r="AN282">
        <v>0</v>
      </c>
      <c r="AO282" t="s">
        <v>954</v>
      </c>
      <c r="AP282" t="s">
        <v>1102</v>
      </c>
      <c r="AQ282" t="s">
        <v>1102</v>
      </c>
      <c r="AR282" t="s">
        <v>1421</v>
      </c>
      <c r="AS282" t="s">
        <v>1424</v>
      </c>
    </row>
    <row r="283" spans="1:45" ht="17.25" customHeight="1">
      <c r="B283" s="356" t="b">
        <v>0</v>
      </c>
      <c r="C283" s="356" t="s">
        <v>99</v>
      </c>
      <c r="D283" s="357" t="str">
        <f t="shared" si="12"/>
        <v>Pile Work_Piling Work</v>
      </c>
      <c r="E283" s="356" t="str">
        <f t="shared" si="13"/>
        <v>M</v>
      </c>
      <c r="F283" s="358" t="str">
        <f t="shared" si="14"/>
        <v>A02AA023-00012 Pile Work Piling Work Cast-In-Place Pile Work R.C.D Method     Including Pile Connection and Joint Welding Work  700 ≤ DIA &lt;800</v>
      </c>
      <c r="G283" s="343" t="str" cm="1">
        <f t="array" ref="G283:H283">_xlfn.TEXTSPLIT(I283,"-")</f>
        <v>A02AA023</v>
      </c>
      <c r="H283" s="343" t="str">
        <v>00012</v>
      </c>
      <c r="I283" t="s">
        <v>1425</v>
      </c>
      <c r="J283" t="s">
        <v>946</v>
      </c>
      <c r="K283" t="s">
        <v>1089</v>
      </c>
      <c r="L283" t="s">
        <v>1090</v>
      </c>
      <c r="M283" t="s">
        <v>1091</v>
      </c>
      <c r="N283" t="s">
        <v>1092</v>
      </c>
      <c r="O283" t="s">
        <v>1417</v>
      </c>
      <c r="P283" t="s">
        <v>1418</v>
      </c>
      <c r="Q283" t="s">
        <v>1419</v>
      </c>
      <c r="R283" t="s">
        <v>1420</v>
      </c>
      <c r="S283" t="s">
        <v>954</v>
      </c>
      <c r="T283">
        <v>0</v>
      </c>
      <c r="U283" t="s">
        <v>954</v>
      </c>
      <c r="V283">
        <v>0</v>
      </c>
      <c r="W283" t="s">
        <v>954</v>
      </c>
      <c r="X283">
        <v>0</v>
      </c>
      <c r="Y283" t="s">
        <v>954</v>
      </c>
      <c r="Z283">
        <v>0</v>
      </c>
      <c r="AA283" t="s">
        <v>971</v>
      </c>
      <c r="AB283" t="s">
        <v>1097</v>
      </c>
      <c r="AC283" t="s">
        <v>954</v>
      </c>
      <c r="AD283">
        <v>0</v>
      </c>
      <c r="AE283" t="s">
        <v>1198</v>
      </c>
      <c r="AF283" t="s">
        <v>1199</v>
      </c>
      <c r="AG283">
        <v>0</v>
      </c>
      <c r="AH283" t="s">
        <v>1100</v>
      </c>
      <c r="AI283" t="s">
        <v>1101</v>
      </c>
      <c r="AJ283">
        <v>0</v>
      </c>
      <c r="AK283">
        <v>0</v>
      </c>
      <c r="AL283">
        <v>0</v>
      </c>
      <c r="AM283">
        <v>0</v>
      </c>
      <c r="AN283">
        <v>0</v>
      </c>
      <c r="AO283" t="s">
        <v>954</v>
      </c>
      <c r="AP283" t="s">
        <v>1102</v>
      </c>
      <c r="AQ283" t="s">
        <v>1102</v>
      </c>
      <c r="AR283" t="s">
        <v>1421</v>
      </c>
      <c r="AS283" t="s">
        <v>1425</v>
      </c>
    </row>
    <row r="284" spans="1:45" ht="17.25" customHeight="1">
      <c r="B284" s="356" t="b">
        <v>0</v>
      </c>
      <c r="C284" s="356" t="s">
        <v>99</v>
      </c>
      <c r="D284" s="357" t="str">
        <f t="shared" si="12"/>
        <v>Pile Work_Piling Work</v>
      </c>
      <c r="E284" s="356" t="str">
        <f t="shared" si="13"/>
        <v>M</v>
      </c>
      <c r="F284" s="358" t="str">
        <f t="shared" si="14"/>
        <v>A02AA023-00013 Pile Work Piling Work Cast-In-Place Pile Work R.C.D Method     Including Pile Connection and Joint Welding Work  800 ≤ DIA &lt;900</v>
      </c>
      <c r="G284" s="343" t="str" cm="1">
        <f t="array" ref="G284:H284">_xlfn.TEXTSPLIT(I284,"-")</f>
        <v>A02AA023</v>
      </c>
      <c r="H284" s="343" t="str">
        <v>00013</v>
      </c>
      <c r="I284" t="s">
        <v>1426</v>
      </c>
      <c r="J284" t="s">
        <v>946</v>
      </c>
      <c r="K284" t="s">
        <v>1089</v>
      </c>
      <c r="L284" t="s">
        <v>1090</v>
      </c>
      <c r="M284" t="s">
        <v>1091</v>
      </c>
      <c r="N284" t="s">
        <v>1092</v>
      </c>
      <c r="O284" t="s">
        <v>1417</v>
      </c>
      <c r="P284" t="s">
        <v>1418</v>
      </c>
      <c r="Q284" t="s">
        <v>1419</v>
      </c>
      <c r="R284" t="s">
        <v>1420</v>
      </c>
      <c r="S284" t="s">
        <v>954</v>
      </c>
      <c r="T284">
        <v>0</v>
      </c>
      <c r="U284" t="s">
        <v>954</v>
      </c>
      <c r="V284">
        <v>0</v>
      </c>
      <c r="W284" t="s">
        <v>954</v>
      </c>
      <c r="X284">
        <v>0</v>
      </c>
      <c r="Y284" t="s">
        <v>954</v>
      </c>
      <c r="Z284">
        <v>0</v>
      </c>
      <c r="AA284" t="s">
        <v>971</v>
      </c>
      <c r="AB284" t="s">
        <v>1097</v>
      </c>
      <c r="AC284" t="s">
        <v>954</v>
      </c>
      <c r="AD284">
        <v>0</v>
      </c>
      <c r="AE284" t="s">
        <v>1201</v>
      </c>
      <c r="AF284" t="s">
        <v>1202</v>
      </c>
      <c r="AG284">
        <v>0</v>
      </c>
      <c r="AH284" t="s">
        <v>1100</v>
      </c>
      <c r="AI284" t="s">
        <v>1101</v>
      </c>
      <c r="AJ284">
        <v>0</v>
      </c>
      <c r="AK284">
        <v>0</v>
      </c>
      <c r="AL284">
        <v>0</v>
      </c>
      <c r="AM284">
        <v>0</v>
      </c>
      <c r="AN284">
        <v>0</v>
      </c>
      <c r="AO284" t="s">
        <v>954</v>
      </c>
      <c r="AP284" t="s">
        <v>1102</v>
      </c>
      <c r="AQ284" t="s">
        <v>1102</v>
      </c>
      <c r="AR284" t="s">
        <v>1421</v>
      </c>
      <c r="AS284" t="s">
        <v>1426</v>
      </c>
    </row>
    <row r="285" spans="1:45" ht="17.25" customHeight="1">
      <c r="B285" s="356" t="b">
        <v>0</v>
      </c>
      <c r="C285" s="356" t="s">
        <v>99</v>
      </c>
      <c r="D285" s="357" t="str">
        <f t="shared" si="12"/>
        <v>Pile Work_Piling Work</v>
      </c>
      <c r="E285" s="356" t="str">
        <f t="shared" si="13"/>
        <v>M</v>
      </c>
      <c r="F285" s="358" t="str">
        <f t="shared" si="14"/>
        <v>A02AA023-00014 Pile Work Piling Work Cast-In-Place Pile Work R.C.D Method     Including Pile Connection and Joint Welding Work  900 ≤ DIA &lt;1000</v>
      </c>
      <c r="G285" s="343" t="str" cm="1">
        <f t="array" ref="G285:H285">_xlfn.TEXTSPLIT(I285,"-")</f>
        <v>A02AA023</v>
      </c>
      <c r="H285" s="343" t="str">
        <v>00014</v>
      </c>
      <c r="I285" t="s">
        <v>1427</v>
      </c>
      <c r="J285" t="s">
        <v>946</v>
      </c>
      <c r="K285" t="s">
        <v>1089</v>
      </c>
      <c r="L285" t="s">
        <v>1090</v>
      </c>
      <c r="M285" t="s">
        <v>1091</v>
      </c>
      <c r="N285" t="s">
        <v>1092</v>
      </c>
      <c r="O285" t="s">
        <v>1417</v>
      </c>
      <c r="P285" t="s">
        <v>1418</v>
      </c>
      <c r="Q285" t="s">
        <v>1419</v>
      </c>
      <c r="R285" t="s">
        <v>1420</v>
      </c>
      <c r="S285" t="s">
        <v>954</v>
      </c>
      <c r="T285">
        <v>0</v>
      </c>
      <c r="U285" t="s">
        <v>954</v>
      </c>
      <c r="V285">
        <v>0</v>
      </c>
      <c r="W285" t="s">
        <v>954</v>
      </c>
      <c r="X285">
        <v>0</v>
      </c>
      <c r="Y285" t="s">
        <v>954</v>
      </c>
      <c r="Z285">
        <v>0</v>
      </c>
      <c r="AA285" t="s">
        <v>971</v>
      </c>
      <c r="AB285" t="s">
        <v>1097</v>
      </c>
      <c r="AC285" t="s">
        <v>954</v>
      </c>
      <c r="AD285">
        <v>0</v>
      </c>
      <c r="AE285" t="s">
        <v>1204</v>
      </c>
      <c r="AF285" t="s">
        <v>1205</v>
      </c>
      <c r="AG285">
        <v>0</v>
      </c>
      <c r="AH285" t="s">
        <v>1100</v>
      </c>
      <c r="AI285" t="s">
        <v>1101</v>
      </c>
      <c r="AJ285">
        <v>0</v>
      </c>
      <c r="AK285">
        <v>0</v>
      </c>
      <c r="AL285">
        <v>0</v>
      </c>
      <c r="AM285">
        <v>0</v>
      </c>
      <c r="AN285">
        <v>0</v>
      </c>
      <c r="AO285" t="s">
        <v>954</v>
      </c>
      <c r="AP285" t="s">
        <v>1102</v>
      </c>
      <c r="AQ285" t="s">
        <v>1102</v>
      </c>
      <c r="AR285" t="s">
        <v>1421</v>
      </c>
      <c r="AS285" t="s">
        <v>1427</v>
      </c>
    </row>
    <row r="286" spans="1:45" ht="17.25" customHeight="1">
      <c r="B286" s="356" t="b">
        <v>0</v>
      </c>
      <c r="C286" s="356" t="s">
        <v>99</v>
      </c>
      <c r="D286" s="357" t="str">
        <f t="shared" si="12"/>
        <v>Pile Work_Piling Work</v>
      </c>
      <c r="E286" s="356" t="str">
        <f t="shared" si="13"/>
        <v>M</v>
      </c>
      <c r="F286" s="358" t="str">
        <f t="shared" si="14"/>
        <v>A02AA023-00015 Pile Work Piling Work Cast-In-Place Pile Work R.C.D Method     Including Pile Connection and Joint Welding Work  1000 ≤ DIA &lt;1200</v>
      </c>
      <c r="G286" s="343" t="str" cm="1">
        <f t="array" ref="G286:H286">_xlfn.TEXTSPLIT(I286,"-")</f>
        <v>A02AA023</v>
      </c>
      <c r="H286" s="343" t="str">
        <v>00015</v>
      </c>
      <c r="I286" t="s">
        <v>1428</v>
      </c>
      <c r="J286" t="s">
        <v>946</v>
      </c>
      <c r="K286" t="s">
        <v>1089</v>
      </c>
      <c r="L286" t="s">
        <v>1090</v>
      </c>
      <c r="M286" t="s">
        <v>1091</v>
      </c>
      <c r="N286" t="s">
        <v>1092</v>
      </c>
      <c r="O286" t="s">
        <v>1417</v>
      </c>
      <c r="P286" t="s">
        <v>1418</v>
      </c>
      <c r="Q286" t="s">
        <v>1419</v>
      </c>
      <c r="R286" t="s">
        <v>1420</v>
      </c>
      <c r="S286" t="s">
        <v>954</v>
      </c>
      <c r="T286">
        <v>0</v>
      </c>
      <c r="U286" t="s">
        <v>954</v>
      </c>
      <c r="V286">
        <v>0</v>
      </c>
      <c r="W286" t="s">
        <v>954</v>
      </c>
      <c r="X286">
        <v>0</v>
      </c>
      <c r="Y286" t="s">
        <v>954</v>
      </c>
      <c r="Z286">
        <v>0</v>
      </c>
      <c r="AA286" t="s">
        <v>971</v>
      </c>
      <c r="AB286" t="s">
        <v>1097</v>
      </c>
      <c r="AC286" t="s">
        <v>954</v>
      </c>
      <c r="AD286">
        <v>0</v>
      </c>
      <c r="AE286" t="s">
        <v>1207</v>
      </c>
      <c r="AF286" t="s">
        <v>1208</v>
      </c>
      <c r="AG286">
        <v>0</v>
      </c>
      <c r="AH286" t="s">
        <v>1100</v>
      </c>
      <c r="AI286" t="s">
        <v>1101</v>
      </c>
      <c r="AJ286">
        <v>0</v>
      </c>
      <c r="AK286">
        <v>0</v>
      </c>
      <c r="AL286">
        <v>0</v>
      </c>
      <c r="AM286">
        <v>0</v>
      </c>
      <c r="AN286">
        <v>0</v>
      </c>
      <c r="AO286" t="s">
        <v>954</v>
      </c>
      <c r="AP286" t="s">
        <v>1102</v>
      </c>
      <c r="AQ286" t="s">
        <v>1102</v>
      </c>
      <c r="AR286" t="s">
        <v>1421</v>
      </c>
      <c r="AS286" t="s">
        <v>1428</v>
      </c>
    </row>
    <row r="287" spans="1:45" ht="17.25" customHeight="1">
      <c r="B287" s="356" t="b">
        <v>0</v>
      </c>
      <c r="C287" s="356" t="s">
        <v>99</v>
      </c>
      <c r="D287" s="357" t="str">
        <f t="shared" si="12"/>
        <v>Pile Work_Piling Work</v>
      </c>
      <c r="E287" s="356" t="str">
        <f t="shared" si="13"/>
        <v>M</v>
      </c>
      <c r="F287" s="358" t="str">
        <f t="shared" si="14"/>
        <v>A02AA023-00016 Pile Work Piling Work Cast-In-Place Pile Work R.C.D Method     Including Pile Connection and Joint Welding Work  1200 ≤ DIA &lt;1500</v>
      </c>
      <c r="G287" s="343" t="str" cm="1">
        <f t="array" ref="G287:H287">_xlfn.TEXTSPLIT(I287,"-")</f>
        <v>A02AA023</v>
      </c>
      <c r="H287" s="343" t="str">
        <v>00016</v>
      </c>
      <c r="I287" t="s">
        <v>1429</v>
      </c>
      <c r="J287" t="s">
        <v>946</v>
      </c>
      <c r="K287" t="s">
        <v>1089</v>
      </c>
      <c r="L287" t="s">
        <v>1090</v>
      </c>
      <c r="M287" t="s">
        <v>1091</v>
      </c>
      <c r="N287" t="s">
        <v>1092</v>
      </c>
      <c r="O287" t="s">
        <v>1417</v>
      </c>
      <c r="P287" t="s">
        <v>1418</v>
      </c>
      <c r="Q287" t="s">
        <v>1419</v>
      </c>
      <c r="R287" t="s">
        <v>1420</v>
      </c>
      <c r="S287" t="s">
        <v>954</v>
      </c>
      <c r="T287">
        <v>0</v>
      </c>
      <c r="U287" t="s">
        <v>954</v>
      </c>
      <c r="V287">
        <v>0</v>
      </c>
      <c r="W287" t="s">
        <v>954</v>
      </c>
      <c r="X287">
        <v>0</v>
      </c>
      <c r="Y287" t="s">
        <v>954</v>
      </c>
      <c r="Z287">
        <v>0</v>
      </c>
      <c r="AA287" t="s">
        <v>971</v>
      </c>
      <c r="AB287" t="s">
        <v>1097</v>
      </c>
      <c r="AC287" t="s">
        <v>954</v>
      </c>
      <c r="AD287">
        <v>0</v>
      </c>
      <c r="AE287" t="s">
        <v>1430</v>
      </c>
      <c r="AF287" t="s">
        <v>1431</v>
      </c>
      <c r="AG287">
        <v>0</v>
      </c>
      <c r="AH287" t="s">
        <v>1100</v>
      </c>
      <c r="AI287" t="s">
        <v>1101</v>
      </c>
      <c r="AJ287">
        <v>0</v>
      </c>
      <c r="AK287">
        <v>0</v>
      </c>
      <c r="AL287">
        <v>0</v>
      </c>
      <c r="AM287">
        <v>0</v>
      </c>
      <c r="AN287">
        <v>0</v>
      </c>
      <c r="AO287" t="s">
        <v>954</v>
      </c>
      <c r="AP287" t="s">
        <v>1102</v>
      </c>
      <c r="AQ287" t="s">
        <v>1102</v>
      </c>
      <c r="AR287" t="s">
        <v>1421</v>
      </c>
      <c r="AS287" t="s">
        <v>1429</v>
      </c>
    </row>
    <row r="288" spans="1:45" ht="17.25" customHeight="1">
      <c r="B288" s="356" t="b">
        <v>0</v>
      </c>
      <c r="C288" s="356" t="s">
        <v>99</v>
      </c>
      <c r="D288" s="357" t="str">
        <f t="shared" si="12"/>
        <v>Pile Work_Piling Work</v>
      </c>
      <c r="E288" s="356" t="str">
        <f t="shared" si="13"/>
        <v>M</v>
      </c>
      <c r="F288" s="358" t="str">
        <f t="shared" si="14"/>
        <v>A02AA023-00017 Pile Work Piling Work Cast-In-Place Pile Work R.C.D Method     Including Pile Connection and Joint Welding Work  1500 ≤ DIA &lt;1800</v>
      </c>
      <c r="G288" s="343" t="str" cm="1">
        <f t="array" ref="G288:H288">_xlfn.TEXTSPLIT(I288,"-")</f>
        <v>A02AA023</v>
      </c>
      <c r="H288" s="343" t="str">
        <v>00017</v>
      </c>
      <c r="I288" t="s">
        <v>1432</v>
      </c>
      <c r="J288" t="s">
        <v>946</v>
      </c>
      <c r="K288" t="s">
        <v>1089</v>
      </c>
      <c r="L288" t="s">
        <v>1090</v>
      </c>
      <c r="M288" t="s">
        <v>1091</v>
      </c>
      <c r="N288" t="s">
        <v>1092</v>
      </c>
      <c r="O288" t="s">
        <v>1417</v>
      </c>
      <c r="P288" t="s">
        <v>1418</v>
      </c>
      <c r="Q288" t="s">
        <v>1419</v>
      </c>
      <c r="R288" t="s">
        <v>1420</v>
      </c>
      <c r="S288" t="s">
        <v>954</v>
      </c>
      <c r="T288">
        <v>0</v>
      </c>
      <c r="U288" t="s">
        <v>954</v>
      </c>
      <c r="V288">
        <v>0</v>
      </c>
      <c r="W288" t="s">
        <v>954</v>
      </c>
      <c r="X288">
        <v>0</v>
      </c>
      <c r="Y288" t="s">
        <v>954</v>
      </c>
      <c r="Z288">
        <v>0</v>
      </c>
      <c r="AA288" t="s">
        <v>971</v>
      </c>
      <c r="AB288" t="s">
        <v>1097</v>
      </c>
      <c r="AC288" t="s">
        <v>954</v>
      </c>
      <c r="AD288">
        <v>0</v>
      </c>
      <c r="AE288" t="s">
        <v>1433</v>
      </c>
      <c r="AF288" t="s">
        <v>1434</v>
      </c>
      <c r="AG288">
        <v>0</v>
      </c>
      <c r="AH288" t="s">
        <v>1100</v>
      </c>
      <c r="AI288" t="s">
        <v>1101</v>
      </c>
      <c r="AJ288">
        <v>0</v>
      </c>
      <c r="AK288">
        <v>0</v>
      </c>
      <c r="AL288">
        <v>0</v>
      </c>
      <c r="AM288">
        <v>0</v>
      </c>
      <c r="AN288">
        <v>0</v>
      </c>
      <c r="AO288" t="s">
        <v>954</v>
      </c>
      <c r="AP288" t="s">
        <v>1102</v>
      </c>
      <c r="AQ288" t="s">
        <v>1102</v>
      </c>
      <c r="AR288" t="s">
        <v>1421</v>
      </c>
      <c r="AS288" t="s">
        <v>1432</v>
      </c>
    </row>
    <row r="289" spans="2:45" ht="17.25" customHeight="1">
      <c r="B289" s="356" t="b">
        <v>0</v>
      </c>
      <c r="C289" s="356" t="s">
        <v>99</v>
      </c>
      <c r="D289" s="357" t="str">
        <f t="shared" si="12"/>
        <v>Pile Work_Piling Work</v>
      </c>
      <c r="E289" s="356" t="str">
        <f t="shared" si="13"/>
        <v>M</v>
      </c>
      <c r="F289" s="358" t="str">
        <f t="shared" si="14"/>
        <v>A02AA023-00018 Pile Work Piling Work Cast-In-Place Pile Work R.C.D Method     Including Pile Connection and Joint Welding Work  1800 ≤ DIA &lt;2000</v>
      </c>
      <c r="G289" s="343" t="str" cm="1">
        <f t="array" ref="G289:H289">_xlfn.TEXTSPLIT(I289,"-")</f>
        <v>A02AA023</v>
      </c>
      <c r="H289" s="343" t="str">
        <v>00018</v>
      </c>
      <c r="I289" t="s">
        <v>1435</v>
      </c>
      <c r="J289" t="s">
        <v>946</v>
      </c>
      <c r="K289" t="s">
        <v>1089</v>
      </c>
      <c r="L289" t="s">
        <v>1090</v>
      </c>
      <c r="M289" t="s">
        <v>1091</v>
      </c>
      <c r="N289" t="s">
        <v>1092</v>
      </c>
      <c r="O289" t="s">
        <v>1417</v>
      </c>
      <c r="P289" t="s">
        <v>1418</v>
      </c>
      <c r="Q289" t="s">
        <v>1419</v>
      </c>
      <c r="R289" t="s">
        <v>1420</v>
      </c>
      <c r="S289" t="s">
        <v>954</v>
      </c>
      <c r="T289">
        <v>0</v>
      </c>
      <c r="U289" t="s">
        <v>954</v>
      </c>
      <c r="V289">
        <v>0</v>
      </c>
      <c r="W289" t="s">
        <v>954</v>
      </c>
      <c r="X289">
        <v>0</v>
      </c>
      <c r="Y289" t="s">
        <v>954</v>
      </c>
      <c r="Z289">
        <v>0</v>
      </c>
      <c r="AA289" t="s">
        <v>971</v>
      </c>
      <c r="AB289" t="s">
        <v>1097</v>
      </c>
      <c r="AC289" t="s">
        <v>954</v>
      </c>
      <c r="AD289">
        <v>0</v>
      </c>
      <c r="AE289" t="s">
        <v>946</v>
      </c>
      <c r="AF289" t="s">
        <v>1436</v>
      </c>
      <c r="AG289">
        <v>0</v>
      </c>
      <c r="AH289" t="s">
        <v>1100</v>
      </c>
      <c r="AI289" t="s">
        <v>1101</v>
      </c>
      <c r="AJ289">
        <v>0</v>
      </c>
      <c r="AK289">
        <v>0</v>
      </c>
      <c r="AL289">
        <v>0</v>
      </c>
      <c r="AM289">
        <v>0</v>
      </c>
      <c r="AN289">
        <v>0</v>
      </c>
      <c r="AO289" t="s">
        <v>954</v>
      </c>
      <c r="AP289" t="s">
        <v>1102</v>
      </c>
      <c r="AQ289" t="s">
        <v>1102</v>
      </c>
      <c r="AR289" t="s">
        <v>1421</v>
      </c>
      <c r="AS289" t="s">
        <v>1435</v>
      </c>
    </row>
    <row r="290" spans="2:45" ht="17.25" customHeight="1">
      <c r="B290" s="356" t="b">
        <v>0</v>
      </c>
      <c r="C290" s="356" t="s">
        <v>99</v>
      </c>
      <c r="D290" s="357" t="str">
        <f t="shared" si="12"/>
        <v>Pile Work_Piling Work</v>
      </c>
      <c r="E290" s="356" t="str">
        <f t="shared" si="13"/>
        <v>M</v>
      </c>
      <c r="F290" s="358" t="str">
        <f t="shared" si="14"/>
        <v>A02AA023-00019 Pile Work Piling Work Cast-In-Place Pile Work R.C.D Method     Including Pile Connection and Joint Welding Work  2000 ≤ DIA</v>
      </c>
      <c r="G290" s="343" t="str" cm="1">
        <f t="array" ref="G290:H290">_xlfn.TEXTSPLIT(I290,"-")</f>
        <v>A02AA023</v>
      </c>
      <c r="H290" s="343" t="str">
        <v>00019</v>
      </c>
      <c r="I290" t="s">
        <v>1437</v>
      </c>
      <c r="J290" t="s">
        <v>946</v>
      </c>
      <c r="K290" t="s">
        <v>1089</v>
      </c>
      <c r="L290" t="s">
        <v>1090</v>
      </c>
      <c r="M290" t="s">
        <v>1091</v>
      </c>
      <c r="N290" t="s">
        <v>1092</v>
      </c>
      <c r="O290" t="s">
        <v>1417</v>
      </c>
      <c r="P290" t="s">
        <v>1418</v>
      </c>
      <c r="Q290" t="s">
        <v>1419</v>
      </c>
      <c r="R290" t="s">
        <v>1420</v>
      </c>
      <c r="S290" t="s">
        <v>954</v>
      </c>
      <c r="T290">
        <v>0</v>
      </c>
      <c r="U290" t="s">
        <v>954</v>
      </c>
      <c r="V290">
        <v>0</v>
      </c>
      <c r="W290" t="s">
        <v>954</v>
      </c>
      <c r="X290">
        <v>0</v>
      </c>
      <c r="Y290" t="s">
        <v>954</v>
      </c>
      <c r="Z290">
        <v>0</v>
      </c>
      <c r="AA290" t="s">
        <v>971</v>
      </c>
      <c r="AB290" t="s">
        <v>1097</v>
      </c>
      <c r="AC290" t="s">
        <v>954</v>
      </c>
      <c r="AD290">
        <v>0</v>
      </c>
      <c r="AE290" t="s">
        <v>1438</v>
      </c>
      <c r="AF290" t="s">
        <v>1439</v>
      </c>
      <c r="AG290">
        <v>0</v>
      </c>
      <c r="AH290" t="s">
        <v>1100</v>
      </c>
      <c r="AI290" t="s">
        <v>1101</v>
      </c>
      <c r="AJ290">
        <v>0</v>
      </c>
      <c r="AK290">
        <v>0</v>
      </c>
      <c r="AL290">
        <v>0</v>
      </c>
      <c r="AM290">
        <v>0</v>
      </c>
      <c r="AN290">
        <v>0</v>
      </c>
      <c r="AO290" t="s">
        <v>954</v>
      </c>
      <c r="AP290" t="s">
        <v>1102</v>
      </c>
      <c r="AQ290" t="s">
        <v>1102</v>
      </c>
      <c r="AR290" t="s">
        <v>1421</v>
      </c>
      <c r="AS290" t="s">
        <v>1437</v>
      </c>
    </row>
    <row r="291" spans="2:45" ht="17.25" customHeight="1">
      <c r="B291" s="356" t="b">
        <v>0</v>
      </c>
      <c r="C291" s="356" t="s">
        <v>99</v>
      </c>
      <c r="D291" s="357" t="str">
        <f t="shared" si="12"/>
        <v>Pile Work_Piling Work</v>
      </c>
      <c r="E291" s="356" t="str">
        <f t="shared" si="13"/>
        <v>M</v>
      </c>
      <c r="F291" s="358" t="str">
        <f t="shared" si="14"/>
        <v>A02AA023-00020 Pile Work Piling Work Cast-In-Place Pile Work Beneto Method     Including Pile Connection and Joint Welding Work  DIA&lt;400</v>
      </c>
      <c r="G291" s="343" t="str" cm="1">
        <f t="array" ref="G291:H291">_xlfn.TEXTSPLIT(I291,"-")</f>
        <v>A02AA023</v>
      </c>
      <c r="H291" s="343" t="str">
        <v>00020</v>
      </c>
      <c r="I291" t="s">
        <v>1440</v>
      </c>
      <c r="J291" t="s">
        <v>946</v>
      </c>
      <c r="K291" t="s">
        <v>1089</v>
      </c>
      <c r="L291" t="s">
        <v>1090</v>
      </c>
      <c r="M291" t="s">
        <v>1091</v>
      </c>
      <c r="N291" t="s">
        <v>1092</v>
      </c>
      <c r="O291" t="s">
        <v>1417</v>
      </c>
      <c r="P291" t="s">
        <v>1418</v>
      </c>
      <c r="Q291" t="s">
        <v>1441</v>
      </c>
      <c r="R291" t="s">
        <v>1442</v>
      </c>
      <c r="S291" t="s">
        <v>954</v>
      </c>
      <c r="T291">
        <v>0</v>
      </c>
      <c r="U291" t="s">
        <v>954</v>
      </c>
      <c r="V291">
        <v>0</v>
      </c>
      <c r="W291" t="s">
        <v>954</v>
      </c>
      <c r="X291">
        <v>0</v>
      </c>
      <c r="Y291" t="s">
        <v>954</v>
      </c>
      <c r="Z291">
        <v>0</v>
      </c>
      <c r="AA291" t="s">
        <v>971</v>
      </c>
      <c r="AB291" t="s">
        <v>1097</v>
      </c>
      <c r="AC291" t="s">
        <v>954</v>
      </c>
      <c r="AD291">
        <v>0</v>
      </c>
      <c r="AE291" t="s">
        <v>1185</v>
      </c>
      <c r="AF291" t="s">
        <v>1186</v>
      </c>
      <c r="AG291">
        <v>0</v>
      </c>
      <c r="AH291" t="s">
        <v>1100</v>
      </c>
      <c r="AI291" t="s">
        <v>1101</v>
      </c>
      <c r="AJ291">
        <v>0</v>
      </c>
      <c r="AK291">
        <v>0</v>
      </c>
      <c r="AL291">
        <v>0</v>
      </c>
      <c r="AM291">
        <v>0</v>
      </c>
      <c r="AN291">
        <v>0</v>
      </c>
      <c r="AO291" t="s">
        <v>954</v>
      </c>
      <c r="AP291" t="s">
        <v>1102</v>
      </c>
      <c r="AQ291" t="s">
        <v>1102</v>
      </c>
      <c r="AR291" t="s">
        <v>1421</v>
      </c>
      <c r="AS291" t="s">
        <v>1440</v>
      </c>
    </row>
    <row r="292" spans="2:45" ht="17.25" customHeight="1">
      <c r="B292" s="356" t="b">
        <v>0</v>
      </c>
      <c r="C292" s="356" t="s">
        <v>99</v>
      </c>
      <c r="D292" s="357" t="str">
        <f t="shared" si="12"/>
        <v>Pile Work_Piling Work</v>
      </c>
      <c r="E292" s="356" t="str">
        <f t="shared" si="13"/>
        <v>M</v>
      </c>
      <c r="F292" s="358" t="str">
        <f t="shared" si="14"/>
        <v>A02AA023-00021 Pile Work Piling Work Cast-In-Place Pile Work Beneto Method     Including Pile Connection and Joint Welding Work  400 ≤ DIA &lt;500</v>
      </c>
      <c r="G292" s="343" t="str" cm="1">
        <f t="array" ref="G292:H292">_xlfn.TEXTSPLIT(I292,"-")</f>
        <v>A02AA023</v>
      </c>
      <c r="H292" s="343" t="str">
        <v>00021</v>
      </c>
      <c r="I292" t="s">
        <v>1443</v>
      </c>
      <c r="J292" t="s">
        <v>946</v>
      </c>
      <c r="K292" t="s">
        <v>1089</v>
      </c>
      <c r="L292" t="s">
        <v>1090</v>
      </c>
      <c r="M292" t="s">
        <v>1091</v>
      </c>
      <c r="N292" t="s">
        <v>1092</v>
      </c>
      <c r="O292" t="s">
        <v>1417</v>
      </c>
      <c r="P292" t="s">
        <v>1418</v>
      </c>
      <c r="Q292" t="s">
        <v>1441</v>
      </c>
      <c r="R292" t="s">
        <v>1442</v>
      </c>
      <c r="S292" t="s">
        <v>954</v>
      </c>
      <c r="T292">
        <v>0</v>
      </c>
      <c r="U292" t="s">
        <v>954</v>
      </c>
      <c r="V292">
        <v>0</v>
      </c>
      <c r="W292" t="s">
        <v>954</v>
      </c>
      <c r="X292">
        <v>0</v>
      </c>
      <c r="Y292" t="s">
        <v>954</v>
      </c>
      <c r="Z292">
        <v>0</v>
      </c>
      <c r="AA292" t="s">
        <v>971</v>
      </c>
      <c r="AB292" t="s">
        <v>1097</v>
      </c>
      <c r="AC292" t="s">
        <v>954</v>
      </c>
      <c r="AD292">
        <v>0</v>
      </c>
      <c r="AE292" t="s">
        <v>1189</v>
      </c>
      <c r="AF292" t="s">
        <v>1190</v>
      </c>
      <c r="AG292">
        <v>0</v>
      </c>
      <c r="AH292" t="s">
        <v>1100</v>
      </c>
      <c r="AI292" t="s">
        <v>1101</v>
      </c>
      <c r="AJ292">
        <v>0</v>
      </c>
      <c r="AK292">
        <v>0</v>
      </c>
      <c r="AL292">
        <v>0</v>
      </c>
      <c r="AM292">
        <v>0</v>
      </c>
      <c r="AN292">
        <v>0</v>
      </c>
      <c r="AO292" t="s">
        <v>954</v>
      </c>
      <c r="AP292" t="s">
        <v>1102</v>
      </c>
      <c r="AQ292" t="s">
        <v>1102</v>
      </c>
      <c r="AR292" t="s">
        <v>1421</v>
      </c>
      <c r="AS292" t="s">
        <v>1443</v>
      </c>
    </row>
    <row r="293" spans="2:45" ht="17.25" customHeight="1">
      <c r="B293" s="356" t="b">
        <v>0</v>
      </c>
      <c r="C293" s="356" t="s">
        <v>99</v>
      </c>
      <c r="D293" s="357" t="str">
        <f t="shared" si="12"/>
        <v>Pile Work_Piling Work</v>
      </c>
      <c r="E293" s="356" t="str">
        <f t="shared" si="13"/>
        <v>M</v>
      </c>
      <c r="F293" s="358" t="str">
        <f t="shared" si="14"/>
        <v>A02AA023-00022 Pile Work Piling Work Cast-In-Place Pile Work Beneto Method     Including Pile Connection and Joint Welding Work  500 ≤ DIA &lt;600</v>
      </c>
      <c r="G293" s="343" t="str" cm="1">
        <f t="array" ref="G293:H293">_xlfn.TEXTSPLIT(I293,"-")</f>
        <v>A02AA023</v>
      </c>
      <c r="H293" s="343" t="str">
        <v>00022</v>
      </c>
      <c r="I293" t="s">
        <v>1444</v>
      </c>
      <c r="J293" t="s">
        <v>946</v>
      </c>
      <c r="K293" t="s">
        <v>1089</v>
      </c>
      <c r="L293" t="s">
        <v>1090</v>
      </c>
      <c r="M293" t="s">
        <v>1091</v>
      </c>
      <c r="N293" t="s">
        <v>1092</v>
      </c>
      <c r="O293" t="s">
        <v>1417</v>
      </c>
      <c r="P293" t="s">
        <v>1418</v>
      </c>
      <c r="Q293" t="s">
        <v>1441</v>
      </c>
      <c r="R293" t="s">
        <v>1442</v>
      </c>
      <c r="S293" t="s">
        <v>954</v>
      </c>
      <c r="T293">
        <v>0</v>
      </c>
      <c r="U293" t="s">
        <v>954</v>
      </c>
      <c r="V293">
        <v>0</v>
      </c>
      <c r="W293" t="s">
        <v>954</v>
      </c>
      <c r="X293">
        <v>0</v>
      </c>
      <c r="Y293" t="s">
        <v>954</v>
      </c>
      <c r="Z293">
        <v>0</v>
      </c>
      <c r="AA293" t="s">
        <v>971</v>
      </c>
      <c r="AB293" t="s">
        <v>1097</v>
      </c>
      <c r="AC293" t="s">
        <v>954</v>
      </c>
      <c r="AD293">
        <v>0</v>
      </c>
      <c r="AE293" t="s">
        <v>1192</v>
      </c>
      <c r="AF293" t="s">
        <v>1193</v>
      </c>
      <c r="AG293">
        <v>0</v>
      </c>
      <c r="AH293" t="s">
        <v>1100</v>
      </c>
      <c r="AI293" t="s">
        <v>1101</v>
      </c>
      <c r="AJ293">
        <v>0</v>
      </c>
      <c r="AK293">
        <v>0</v>
      </c>
      <c r="AL293">
        <v>0</v>
      </c>
      <c r="AM293">
        <v>0</v>
      </c>
      <c r="AN293">
        <v>0</v>
      </c>
      <c r="AO293" t="s">
        <v>954</v>
      </c>
      <c r="AP293" t="s">
        <v>1102</v>
      </c>
      <c r="AQ293" t="s">
        <v>1102</v>
      </c>
      <c r="AR293" t="s">
        <v>1421</v>
      </c>
      <c r="AS293" t="s">
        <v>1444</v>
      </c>
    </row>
    <row r="294" spans="2:45" ht="17.25" customHeight="1">
      <c r="B294" s="356" t="b">
        <v>0</v>
      </c>
      <c r="C294" s="356" t="s">
        <v>99</v>
      </c>
      <c r="D294" s="357" t="str">
        <f t="shared" si="12"/>
        <v>Pile Work_Piling Work</v>
      </c>
      <c r="E294" s="356" t="str">
        <f t="shared" si="13"/>
        <v>M</v>
      </c>
      <c r="F294" s="358" t="str">
        <f t="shared" si="14"/>
        <v>A02AA023-00023 Pile Work Piling Work Cast-In-Place Pile Work Beneto Method     Including Pile Connection and Joint Welding Work  600 ≤ DIA &lt;700</v>
      </c>
      <c r="G294" s="343" t="str" cm="1">
        <f t="array" ref="G294:H294">_xlfn.TEXTSPLIT(I294,"-")</f>
        <v>A02AA023</v>
      </c>
      <c r="H294" s="343" t="str">
        <v>00023</v>
      </c>
      <c r="I294" t="s">
        <v>1445</v>
      </c>
      <c r="J294" t="s">
        <v>946</v>
      </c>
      <c r="K294" t="s">
        <v>1089</v>
      </c>
      <c r="L294" t="s">
        <v>1090</v>
      </c>
      <c r="M294" t="s">
        <v>1091</v>
      </c>
      <c r="N294" t="s">
        <v>1092</v>
      </c>
      <c r="O294" t="s">
        <v>1417</v>
      </c>
      <c r="P294" t="s">
        <v>1418</v>
      </c>
      <c r="Q294" t="s">
        <v>1441</v>
      </c>
      <c r="R294" t="s">
        <v>1442</v>
      </c>
      <c r="S294" t="s">
        <v>954</v>
      </c>
      <c r="T294">
        <v>0</v>
      </c>
      <c r="U294" t="s">
        <v>954</v>
      </c>
      <c r="V294">
        <v>0</v>
      </c>
      <c r="W294" t="s">
        <v>954</v>
      </c>
      <c r="X294">
        <v>0</v>
      </c>
      <c r="Y294" t="s">
        <v>954</v>
      </c>
      <c r="Z294">
        <v>0</v>
      </c>
      <c r="AA294" t="s">
        <v>971</v>
      </c>
      <c r="AB294" t="s">
        <v>1097</v>
      </c>
      <c r="AC294" t="s">
        <v>954</v>
      </c>
      <c r="AD294">
        <v>0</v>
      </c>
      <c r="AE294" t="s">
        <v>1195</v>
      </c>
      <c r="AF294" t="s">
        <v>1196</v>
      </c>
      <c r="AG294">
        <v>0</v>
      </c>
      <c r="AH294" t="s">
        <v>1100</v>
      </c>
      <c r="AI294" t="s">
        <v>1101</v>
      </c>
      <c r="AJ294">
        <v>0</v>
      </c>
      <c r="AK294">
        <v>0</v>
      </c>
      <c r="AL294">
        <v>0</v>
      </c>
      <c r="AM294">
        <v>0</v>
      </c>
      <c r="AN294">
        <v>0</v>
      </c>
      <c r="AO294" t="s">
        <v>954</v>
      </c>
      <c r="AP294" t="s">
        <v>1102</v>
      </c>
      <c r="AQ294" t="s">
        <v>1102</v>
      </c>
      <c r="AR294" t="s">
        <v>1421</v>
      </c>
      <c r="AS294" t="s">
        <v>1445</v>
      </c>
    </row>
    <row r="295" spans="2:45" ht="17.25" customHeight="1">
      <c r="B295" s="356" t="b">
        <v>0</v>
      </c>
      <c r="C295" s="356" t="s">
        <v>99</v>
      </c>
      <c r="D295" s="357" t="str">
        <f t="shared" si="12"/>
        <v>Pile Work_Piling Work</v>
      </c>
      <c r="E295" s="356" t="str">
        <f t="shared" si="13"/>
        <v>M</v>
      </c>
      <c r="F295" s="358" t="str">
        <f t="shared" si="14"/>
        <v>A02AA023-00024 Pile Work Piling Work Cast-In-Place Pile Work Beneto Method     Including Pile Connection and Joint Welding Work  700 ≤ DIA &lt;800</v>
      </c>
      <c r="G295" s="343" t="str" cm="1">
        <f t="array" ref="G295:H295">_xlfn.TEXTSPLIT(I295,"-")</f>
        <v>A02AA023</v>
      </c>
      <c r="H295" s="343" t="str">
        <v>00024</v>
      </c>
      <c r="I295" t="s">
        <v>1446</v>
      </c>
      <c r="J295" t="s">
        <v>946</v>
      </c>
      <c r="K295" t="s">
        <v>1089</v>
      </c>
      <c r="L295" t="s">
        <v>1090</v>
      </c>
      <c r="M295" t="s">
        <v>1091</v>
      </c>
      <c r="N295" t="s">
        <v>1092</v>
      </c>
      <c r="O295" t="s">
        <v>1417</v>
      </c>
      <c r="P295" t="s">
        <v>1418</v>
      </c>
      <c r="Q295" t="s">
        <v>1441</v>
      </c>
      <c r="R295" t="s">
        <v>1442</v>
      </c>
      <c r="S295" t="s">
        <v>954</v>
      </c>
      <c r="T295">
        <v>0</v>
      </c>
      <c r="U295" t="s">
        <v>954</v>
      </c>
      <c r="V295">
        <v>0</v>
      </c>
      <c r="W295" t="s">
        <v>954</v>
      </c>
      <c r="X295">
        <v>0</v>
      </c>
      <c r="Y295" t="s">
        <v>954</v>
      </c>
      <c r="Z295">
        <v>0</v>
      </c>
      <c r="AA295" t="s">
        <v>971</v>
      </c>
      <c r="AB295" t="s">
        <v>1097</v>
      </c>
      <c r="AC295" t="s">
        <v>954</v>
      </c>
      <c r="AD295">
        <v>0</v>
      </c>
      <c r="AE295" t="s">
        <v>1198</v>
      </c>
      <c r="AF295" t="s">
        <v>1199</v>
      </c>
      <c r="AG295">
        <v>0</v>
      </c>
      <c r="AH295" t="s">
        <v>1100</v>
      </c>
      <c r="AI295" t="s">
        <v>1101</v>
      </c>
      <c r="AJ295">
        <v>0</v>
      </c>
      <c r="AK295">
        <v>0</v>
      </c>
      <c r="AL295">
        <v>0</v>
      </c>
      <c r="AM295">
        <v>0</v>
      </c>
      <c r="AN295">
        <v>0</v>
      </c>
      <c r="AO295" t="s">
        <v>954</v>
      </c>
      <c r="AP295" t="s">
        <v>1102</v>
      </c>
      <c r="AQ295" t="s">
        <v>1102</v>
      </c>
      <c r="AR295" t="s">
        <v>1421</v>
      </c>
      <c r="AS295" t="s">
        <v>1446</v>
      </c>
    </row>
    <row r="296" spans="2:45" ht="17.25" customHeight="1">
      <c r="B296" s="356" t="b">
        <v>0</v>
      </c>
      <c r="C296" s="356" t="s">
        <v>99</v>
      </c>
      <c r="D296" s="357" t="str">
        <f t="shared" si="12"/>
        <v>Pile Work_Piling Work</v>
      </c>
      <c r="E296" s="356" t="str">
        <f t="shared" si="13"/>
        <v>M</v>
      </c>
      <c r="F296" s="358" t="str">
        <f t="shared" si="14"/>
        <v>A02AA023-00025 Pile Work Piling Work Cast-In-Place Pile Work Beneto Method     Including Pile Connection and Joint Welding Work  800 ≤ DIA &lt;900</v>
      </c>
      <c r="G296" s="343" t="str" cm="1">
        <f t="array" ref="G296:H296">_xlfn.TEXTSPLIT(I296,"-")</f>
        <v>A02AA023</v>
      </c>
      <c r="H296" s="343" t="str">
        <v>00025</v>
      </c>
      <c r="I296" t="s">
        <v>1447</v>
      </c>
      <c r="J296" t="s">
        <v>946</v>
      </c>
      <c r="K296" t="s">
        <v>1089</v>
      </c>
      <c r="L296" t="s">
        <v>1090</v>
      </c>
      <c r="M296" t="s">
        <v>1091</v>
      </c>
      <c r="N296" t="s">
        <v>1092</v>
      </c>
      <c r="O296" t="s">
        <v>1417</v>
      </c>
      <c r="P296" t="s">
        <v>1418</v>
      </c>
      <c r="Q296" t="s">
        <v>1441</v>
      </c>
      <c r="R296" t="s">
        <v>1442</v>
      </c>
      <c r="S296" t="s">
        <v>954</v>
      </c>
      <c r="T296">
        <v>0</v>
      </c>
      <c r="U296" t="s">
        <v>954</v>
      </c>
      <c r="V296">
        <v>0</v>
      </c>
      <c r="W296" t="s">
        <v>954</v>
      </c>
      <c r="X296">
        <v>0</v>
      </c>
      <c r="Y296" t="s">
        <v>954</v>
      </c>
      <c r="Z296">
        <v>0</v>
      </c>
      <c r="AA296" t="s">
        <v>971</v>
      </c>
      <c r="AB296" t="s">
        <v>1097</v>
      </c>
      <c r="AC296" t="s">
        <v>954</v>
      </c>
      <c r="AD296">
        <v>0</v>
      </c>
      <c r="AE296" t="s">
        <v>1201</v>
      </c>
      <c r="AF296" t="s">
        <v>1202</v>
      </c>
      <c r="AG296">
        <v>0</v>
      </c>
      <c r="AH296" t="s">
        <v>1100</v>
      </c>
      <c r="AI296" t="s">
        <v>1101</v>
      </c>
      <c r="AJ296">
        <v>0</v>
      </c>
      <c r="AK296">
        <v>0</v>
      </c>
      <c r="AL296">
        <v>0</v>
      </c>
      <c r="AM296">
        <v>0</v>
      </c>
      <c r="AN296">
        <v>0</v>
      </c>
      <c r="AO296" t="s">
        <v>954</v>
      </c>
      <c r="AP296" t="s">
        <v>1102</v>
      </c>
      <c r="AQ296" t="s">
        <v>1102</v>
      </c>
      <c r="AR296" t="s">
        <v>1421</v>
      </c>
      <c r="AS296" t="s">
        <v>1447</v>
      </c>
    </row>
    <row r="297" spans="2:45" ht="17.25" customHeight="1">
      <c r="B297" s="356" t="b">
        <v>0</v>
      </c>
      <c r="C297" s="356" t="s">
        <v>99</v>
      </c>
      <c r="D297" s="357" t="str">
        <f t="shared" si="12"/>
        <v>Pile Work_Piling Work</v>
      </c>
      <c r="E297" s="356" t="str">
        <f t="shared" si="13"/>
        <v>M</v>
      </c>
      <c r="F297" s="358" t="str">
        <f t="shared" si="14"/>
        <v>A02AA023-00026 Pile Work Piling Work Cast-In-Place Pile Work Beneto Method     Including Pile Connection and Joint Welding Work  900 ≤ DIA &lt;1000</v>
      </c>
      <c r="G297" s="343" t="str" cm="1">
        <f t="array" ref="G297:H297">_xlfn.TEXTSPLIT(I297,"-")</f>
        <v>A02AA023</v>
      </c>
      <c r="H297" s="343" t="str">
        <v>00026</v>
      </c>
      <c r="I297" t="s">
        <v>1448</v>
      </c>
      <c r="J297" t="s">
        <v>946</v>
      </c>
      <c r="K297" t="s">
        <v>1089</v>
      </c>
      <c r="L297" t="s">
        <v>1090</v>
      </c>
      <c r="M297" t="s">
        <v>1091</v>
      </c>
      <c r="N297" t="s">
        <v>1092</v>
      </c>
      <c r="O297" t="s">
        <v>1417</v>
      </c>
      <c r="P297" t="s">
        <v>1418</v>
      </c>
      <c r="Q297" t="s">
        <v>1441</v>
      </c>
      <c r="R297" t="s">
        <v>1442</v>
      </c>
      <c r="S297" t="s">
        <v>954</v>
      </c>
      <c r="T297">
        <v>0</v>
      </c>
      <c r="U297" t="s">
        <v>954</v>
      </c>
      <c r="V297">
        <v>0</v>
      </c>
      <c r="W297" t="s">
        <v>954</v>
      </c>
      <c r="X297">
        <v>0</v>
      </c>
      <c r="Y297" t="s">
        <v>954</v>
      </c>
      <c r="Z297">
        <v>0</v>
      </c>
      <c r="AA297" t="s">
        <v>971</v>
      </c>
      <c r="AB297" t="s">
        <v>1097</v>
      </c>
      <c r="AC297" t="s">
        <v>954</v>
      </c>
      <c r="AD297">
        <v>0</v>
      </c>
      <c r="AE297" t="s">
        <v>1204</v>
      </c>
      <c r="AF297" t="s">
        <v>1205</v>
      </c>
      <c r="AG297">
        <v>0</v>
      </c>
      <c r="AH297" t="s">
        <v>1100</v>
      </c>
      <c r="AI297" t="s">
        <v>1101</v>
      </c>
      <c r="AJ297">
        <v>0</v>
      </c>
      <c r="AK297">
        <v>0</v>
      </c>
      <c r="AL297">
        <v>0</v>
      </c>
      <c r="AM297">
        <v>0</v>
      </c>
      <c r="AN297">
        <v>0</v>
      </c>
      <c r="AO297" t="s">
        <v>954</v>
      </c>
      <c r="AP297" t="s">
        <v>1102</v>
      </c>
      <c r="AQ297" t="s">
        <v>1102</v>
      </c>
      <c r="AR297" t="s">
        <v>1421</v>
      </c>
      <c r="AS297" t="s">
        <v>1448</v>
      </c>
    </row>
    <row r="298" spans="2:45" ht="17.25" customHeight="1">
      <c r="B298" s="356" t="b">
        <v>0</v>
      </c>
      <c r="C298" s="356" t="s">
        <v>99</v>
      </c>
      <c r="D298" s="357" t="str">
        <f t="shared" si="12"/>
        <v>Pile Work_Piling Work</v>
      </c>
      <c r="E298" s="356" t="str">
        <f t="shared" si="13"/>
        <v>M</v>
      </c>
      <c r="F298" s="358" t="str">
        <f t="shared" si="14"/>
        <v>A02AA023-00027 Pile Work Piling Work Cast-In-Place Pile Work Beneto Method     Including Pile Connection and Joint Welding Work  1000 ≤ DIA &lt;1200</v>
      </c>
      <c r="G298" s="343" t="str" cm="1">
        <f t="array" ref="G298:H298">_xlfn.TEXTSPLIT(I298,"-")</f>
        <v>A02AA023</v>
      </c>
      <c r="H298" s="343" t="str">
        <v>00027</v>
      </c>
      <c r="I298" t="s">
        <v>1449</v>
      </c>
      <c r="J298" t="s">
        <v>946</v>
      </c>
      <c r="K298" t="s">
        <v>1089</v>
      </c>
      <c r="L298" t="s">
        <v>1090</v>
      </c>
      <c r="M298" t="s">
        <v>1091</v>
      </c>
      <c r="N298" t="s">
        <v>1092</v>
      </c>
      <c r="O298" t="s">
        <v>1417</v>
      </c>
      <c r="P298" t="s">
        <v>1418</v>
      </c>
      <c r="Q298" t="s">
        <v>1441</v>
      </c>
      <c r="R298" t="s">
        <v>1442</v>
      </c>
      <c r="S298" t="s">
        <v>954</v>
      </c>
      <c r="T298">
        <v>0</v>
      </c>
      <c r="U298" t="s">
        <v>954</v>
      </c>
      <c r="V298">
        <v>0</v>
      </c>
      <c r="W298" t="s">
        <v>954</v>
      </c>
      <c r="X298">
        <v>0</v>
      </c>
      <c r="Y298" t="s">
        <v>954</v>
      </c>
      <c r="Z298">
        <v>0</v>
      </c>
      <c r="AA298" t="s">
        <v>971</v>
      </c>
      <c r="AB298" t="s">
        <v>1097</v>
      </c>
      <c r="AC298" t="s">
        <v>954</v>
      </c>
      <c r="AD298">
        <v>0</v>
      </c>
      <c r="AE298" t="s">
        <v>1207</v>
      </c>
      <c r="AF298" t="s">
        <v>1208</v>
      </c>
      <c r="AG298">
        <v>0</v>
      </c>
      <c r="AH298" t="s">
        <v>1100</v>
      </c>
      <c r="AI298" t="s">
        <v>1101</v>
      </c>
      <c r="AJ298">
        <v>0</v>
      </c>
      <c r="AK298">
        <v>0</v>
      </c>
      <c r="AL298">
        <v>0</v>
      </c>
      <c r="AM298">
        <v>0</v>
      </c>
      <c r="AN298">
        <v>0</v>
      </c>
      <c r="AO298" t="s">
        <v>954</v>
      </c>
      <c r="AP298" t="s">
        <v>1102</v>
      </c>
      <c r="AQ298" t="s">
        <v>1102</v>
      </c>
      <c r="AR298" t="s">
        <v>1421</v>
      </c>
      <c r="AS298" t="s">
        <v>1449</v>
      </c>
    </row>
    <row r="299" spans="2:45" ht="17.25" customHeight="1">
      <c r="B299" s="356" t="b">
        <v>0</v>
      </c>
      <c r="C299" s="356" t="s">
        <v>99</v>
      </c>
      <c r="D299" s="357" t="str">
        <f t="shared" si="12"/>
        <v>Pile Work_Piling Work</v>
      </c>
      <c r="E299" s="356" t="str">
        <f t="shared" si="13"/>
        <v>M</v>
      </c>
      <c r="F299" s="358" t="str">
        <f t="shared" si="14"/>
        <v>A02AA023-00028 Pile Work Piling Work Cast-In-Place Pile Work Beneto Method     Including Pile Connection and Joint Welding Work  1200 ≤ DIA &lt;1500</v>
      </c>
      <c r="G299" s="343" t="str" cm="1">
        <f t="array" ref="G299:H299">_xlfn.TEXTSPLIT(I299,"-")</f>
        <v>A02AA023</v>
      </c>
      <c r="H299" s="343" t="str">
        <v>00028</v>
      </c>
      <c r="I299" t="s">
        <v>1450</v>
      </c>
      <c r="J299" t="s">
        <v>946</v>
      </c>
      <c r="K299" t="s">
        <v>1089</v>
      </c>
      <c r="L299" t="s">
        <v>1090</v>
      </c>
      <c r="M299" t="s">
        <v>1091</v>
      </c>
      <c r="N299" t="s">
        <v>1092</v>
      </c>
      <c r="O299" t="s">
        <v>1417</v>
      </c>
      <c r="P299" t="s">
        <v>1418</v>
      </c>
      <c r="Q299" t="s">
        <v>1441</v>
      </c>
      <c r="R299" t="s">
        <v>1442</v>
      </c>
      <c r="S299" t="s">
        <v>954</v>
      </c>
      <c r="T299">
        <v>0</v>
      </c>
      <c r="U299" t="s">
        <v>954</v>
      </c>
      <c r="V299">
        <v>0</v>
      </c>
      <c r="W299" t="s">
        <v>954</v>
      </c>
      <c r="X299">
        <v>0</v>
      </c>
      <c r="Y299" t="s">
        <v>954</v>
      </c>
      <c r="Z299">
        <v>0</v>
      </c>
      <c r="AA299" t="s">
        <v>971</v>
      </c>
      <c r="AB299" t="s">
        <v>1097</v>
      </c>
      <c r="AC299" t="s">
        <v>954</v>
      </c>
      <c r="AD299">
        <v>0</v>
      </c>
      <c r="AE299" t="s">
        <v>1430</v>
      </c>
      <c r="AF299" t="s">
        <v>1431</v>
      </c>
      <c r="AG299">
        <v>0</v>
      </c>
      <c r="AH299" t="s">
        <v>1100</v>
      </c>
      <c r="AI299" t="s">
        <v>1101</v>
      </c>
      <c r="AJ299">
        <v>0</v>
      </c>
      <c r="AK299">
        <v>0</v>
      </c>
      <c r="AL299">
        <v>0</v>
      </c>
      <c r="AM299">
        <v>0</v>
      </c>
      <c r="AN299">
        <v>0</v>
      </c>
      <c r="AO299" t="s">
        <v>954</v>
      </c>
      <c r="AP299" t="s">
        <v>1102</v>
      </c>
      <c r="AQ299" t="s">
        <v>1102</v>
      </c>
      <c r="AR299" t="s">
        <v>1421</v>
      </c>
      <c r="AS299" t="s">
        <v>1450</v>
      </c>
    </row>
    <row r="300" spans="2:45" ht="17.25" customHeight="1">
      <c r="B300" s="356" t="b">
        <v>0</v>
      </c>
      <c r="C300" s="356" t="s">
        <v>99</v>
      </c>
      <c r="D300" s="357" t="str">
        <f t="shared" si="12"/>
        <v>Pile Work_Piling Work</v>
      </c>
      <c r="E300" s="356" t="str">
        <f t="shared" si="13"/>
        <v>M</v>
      </c>
      <c r="F300" s="358" t="str">
        <f t="shared" si="14"/>
        <v>A02AA023-00029 Pile Work Piling Work Cast-In-Place Pile Work Beneto Method     Including Pile Connection and Joint Welding Work  1500 ≤ DIA &lt;1800</v>
      </c>
      <c r="G300" s="343" t="str" cm="1">
        <f t="array" ref="G300:H300">_xlfn.TEXTSPLIT(I300,"-")</f>
        <v>A02AA023</v>
      </c>
      <c r="H300" s="343" t="str">
        <v>00029</v>
      </c>
      <c r="I300" t="s">
        <v>1451</v>
      </c>
      <c r="J300" t="s">
        <v>946</v>
      </c>
      <c r="K300" t="s">
        <v>1089</v>
      </c>
      <c r="L300" t="s">
        <v>1090</v>
      </c>
      <c r="M300" t="s">
        <v>1091</v>
      </c>
      <c r="N300" t="s">
        <v>1092</v>
      </c>
      <c r="O300" t="s">
        <v>1417</v>
      </c>
      <c r="P300" t="s">
        <v>1418</v>
      </c>
      <c r="Q300" t="s">
        <v>1441</v>
      </c>
      <c r="R300" t="s">
        <v>1442</v>
      </c>
      <c r="S300" t="s">
        <v>954</v>
      </c>
      <c r="T300">
        <v>0</v>
      </c>
      <c r="U300" t="s">
        <v>954</v>
      </c>
      <c r="V300">
        <v>0</v>
      </c>
      <c r="W300" t="s">
        <v>954</v>
      </c>
      <c r="X300">
        <v>0</v>
      </c>
      <c r="Y300" t="s">
        <v>954</v>
      </c>
      <c r="Z300">
        <v>0</v>
      </c>
      <c r="AA300" t="s">
        <v>971</v>
      </c>
      <c r="AB300" t="s">
        <v>1097</v>
      </c>
      <c r="AC300" t="s">
        <v>954</v>
      </c>
      <c r="AD300">
        <v>0</v>
      </c>
      <c r="AE300" t="s">
        <v>1433</v>
      </c>
      <c r="AF300" t="s">
        <v>1434</v>
      </c>
      <c r="AG300">
        <v>0</v>
      </c>
      <c r="AH300" t="s">
        <v>1100</v>
      </c>
      <c r="AI300" t="s">
        <v>1101</v>
      </c>
      <c r="AJ300">
        <v>0</v>
      </c>
      <c r="AK300">
        <v>0</v>
      </c>
      <c r="AL300">
        <v>0</v>
      </c>
      <c r="AM300">
        <v>0</v>
      </c>
      <c r="AN300">
        <v>0</v>
      </c>
      <c r="AO300" t="s">
        <v>954</v>
      </c>
      <c r="AP300" t="s">
        <v>1102</v>
      </c>
      <c r="AQ300" t="s">
        <v>1102</v>
      </c>
      <c r="AR300" t="s">
        <v>1421</v>
      </c>
      <c r="AS300" t="s">
        <v>1451</v>
      </c>
    </row>
    <row r="301" spans="2:45" ht="17.25" customHeight="1">
      <c r="B301" s="356" t="b">
        <v>0</v>
      </c>
      <c r="C301" s="356" t="s">
        <v>99</v>
      </c>
      <c r="D301" s="357" t="str">
        <f t="shared" si="12"/>
        <v>Pile Work_Piling Work</v>
      </c>
      <c r="E301" s="356" t="str">
        <f t="shared" si="13"/>
        <v>M</v>
      </c>
      <c r="F301" s="358" t="str">
        <f t="shared" si="14"/>
        <v>A02AA023-00030 Pile Work Piling Work Cast-In-Place Pile Work Beneto Method     Including Pile Connection and Joint Welding Work  1800 ≤ DIA &lt;2000</v>
      </c>
      <c r="G301" s="343" t="str" cm="1">
        <f t="array" ref="G301:H301">_xlfn.TEXTSPLIT(I301,"-")</f>
        <v>A02AA023</v>
      </c>
      <c r="H301" s="343" t="str">
        <v>00030</v>
      </c>
      <c r="I301" t="s">
        <v>1452</v>
      </c>
      <c r="J301" t="s">
        <v>946</v>
      </c>
      <c r="K301" t="s">
        <v>1089</v>
      </c>
      <c r="L301" t="s">
        <v>1090</v>
      </c>
      <c r="M301" t="s">
        <v>1091</v>
      </c>
      <c r="N301" t="s">
        <v>1092</v>
      </c>
      <c r="O301" t="s">
        <v>1417</v>
      </c>
      <c r="P301" t="s">
        <v>1418</v>
      </c>
      <c r="Q301" t="s">
        <v>1441</v>
      </c>
      <c r="R301" t="s">
        <v>1442</v>
      </c>
      <c r="S301" t="s">
        <v>954</v>
      </c>
      <c r="T301">
        <v>0</v>
      </c>
      <c r="U301" t="s">
        <v>954</v>
      </c>
      <c r="V301">
        <v>0</v>
      </c>
      <c r="W301" t="s">
        <v>954</v>
      </c>
      <c r="X301">
        <v>0</v>
      </c>
      <c r="Y301" t="s">
        <v>954</v>
      </c>
      <c r="Z301">
        <v>0</v>
      </c>
      <c r="AA301" t="s">
        <v>971</v>
      </c>
      <c r="AB301" t="s">
        <v>1097</v>
      </c>
      <c r="AC301" t="s">
        <v>954</v>
      </c>
      <c r="AD301">
        <v>0</v>
      </c>
      <c r="AE301" t="s">
        <v>946</v>
      </c>
      <c r="AF301" t="s">
        <v>1436</v>
      </c>
      <c r="AG301">
        <v>0</v>
      </c>
      <c r="AH301" t="s">
        <v>1100</v>
      </c>
      <c r="AI301" t="s">
        <v>1101</v>
      </c>
      <c r="AJ301">
        <v>0</v>
      </c>
      <c r="AK301">
        <v>0</v>
      </c>
      <c r="AL301">
        <v>0</v>
      </c>
      <c r="AM301">
        <v>0</v>
      </c>
      <c r="AN301">
        <v>0</v>
      </c>
      <c r="AO301" t="s">
        <v>954</v>
      </c>
      <c r="AP301" t="s">
        <v>1102</v>
      </c>
      <c r="AQ301" t="s">
        <v>1102</v>
      </c>
      <c r="AR301" t="s">
        <v>1421</v>
      </c>
      <c r="AS301" t="s">
        <v>1452</v>
      </c>
    </row>
    <row r="302" spans="2:45" ht="17.25" customHeight="1">
      <c r="B302" s="356" t="b">
        <v>0</v>
      </c>
      <c r="C302" s="356" t="s">
        <v>99</v>
      </c>
      <c r="D302" s="357" t="str">
        <f t="shared" si="12"/>
        <v>Pile Work_Piling Work</v>
      </c>
      <c r="E302" s="356" t="str">
        <f t="shared" si="13"/>
        <v>M</v>
      </c>
      <c r="F302" s="358" t="str">
        <f t="shared" si="14"/>
        <v>A02AA023-00031 Pile Work Piling Work Cast-In-Place Pile Work Beneto Method     Including Pile Connection and Joint Welding Work  2000 ≤ DIA</v>
      </c>
      <c r="G302" s="343" t="str" cm="1">
        <f t="array" ref="G302:H302">_xlfn.TEXTSPLIT(I302,"-")</f>
        <v>A02AA023</v>
      </c>
      <c r="H302" s="343" t="str">
        <v>00031</v>
      </c>
      <c r="I302" t="s">
        <v>1453</v>
      </c>
      <c r="J302" t="s">
        <v>946</v>
      </c>
      <c r="K302" t="s">
        <v>1089</v>
      </c>
      <c r="L302" t="s">
        <v>1090</v>
      </c>
      <c r="M302" t="s">
        <v>1091</v>
      </c>
      <c r="N302" t="s">
        <v>1092</v>
      </c>
      <c r="O302" t="s">
        <v>1417</v>
      </c>
      <c r="P302" t="s">
        <v>1418</v>
      </c>
      <c r="Q302" t="s">
        <v>1441</v>
      </c>
      <c r="R302" t="s">
        <v>1442</v>
      </c>
      <c r="S302" t="s">
        <v>954</v>
      </c>
      <c r="T302">
        <v>0</v>
      </c>
      <c r="U302" t="s">
        <v>954</v>
      </c>
      <c r="V302">
        <v>0</v>
      </c>
      <c r="W302" t="s">
        <v>954</v>
      </c>
      <c r="X302">
        <v>0</v>
      </c>
      <c r="Y302" t="s">
        <v>954</v>
      </c>
      <c r="Z302">
        <v>0</v>
      </c>
      <c r="AA302" t="s">
        <v>971</v>
      </c>
      <c r="AB302" t="s">
        <v>1097</v>
      </c>
      <c r="AC302" t="s">
        <v>954</v>
      </c>
      <c r="AD302">
        <v>0</v>
      </c>
      <c r="AE302" t="s">
        <v>1438</v>
      </c>
      <c r="AF302" t="s">
        <v>1439</v>
      </c>
      <c r="AG302">
        <v>0</v>
      </c>
      <c r="AH302" t="s">
        <v>1100</v>
      </c>
      <c r="AI302" t="s">
        <v>1101</v>
      </c>
      <c r="AJ302">
        <v>0</v>
      </c>
      <c r="AK302">
        <v>0</v>
      </c>
      <c r="AL302">
        <v>0</v>
      </c>
      <c r="AM302">
        <v>0</v>
      </c>
      <c r="AN302">
        <v>0</v>
      </c>
      <c r="AO302" t="s">
        <v>954</v>
      </c>
      <c r="AP302" t="s">
        <v>1102</v>
      </c>
      <c r="AQ302" t="s">
        <v>1102</v>
      </c>
      <c r="AR302" t="s">
        <v>1421</v>
      </c>
      <c r="AS302" t="s">
        <v>1453</v>
      </c>
    </row>
    <row r="303" spans="2:45" ht="17.25" customHeight="1">
      <c r="B303" s="356" t="b">
        <v>0</v>
      </c>
      <c r="C303" s="356" t="s">
        <v>99</v>
      </c>
      <c r="D303" s="357" t="str">
        <f t="shared" si="12"/>
        <v>Pile Work_Piling Work</v>
      </c>
      <c r="E303" s="356" t="str">
        <f t="shared" si="13"/>
        <v>M</v>
      </c>
      <c r="F303" s="358" t="str">
        <f t="shared" si="14"/>
        <v>A02AA023-00032 Pile Work Piling Work Cast-In-Place Pile Work Earth Drill Method     Including Pile Connection and Joint Welding Work  DIA&lt;400</v>
      </c>
      <c r="G303" s="343" t="str" cm="1">
        <f t="array" ref="G303:H303">_xlfn.TEXTSPLIT(I303,"-")</f>
        <v>A02AA023</v>
      </c>
      <c r="H303" s="343" t="str">
        <v>00032</v>
      </c>
      <c r="I303" t="s">
        <v>1454</v>
      </c>
      <c r="J303" t="s">
        <v>946</v>
      </c>
      <c r="K303" t="s">
        <v>1089</v>
      </c>
      <c r="L303" t="s">
        <v>1090</v>
      </c>
      <c r="M303" t="s">
        <v>1091</v>
      </c>
      <c r="N303" t="s">
        <v>1092</v>
      </c>
      <c r="O303" t="s">
        <v>1417</v>
      </c>
      <c r="P303" t="s">
        <v>1418</v>
      </c>
      <c r="Q303" t="s">
        <v>1455</v>
      </c>
      <c r="R303" t="s">
        <v>1456</v>
      </c>
      <c r="S303" t="s">
        <v>954</v>
      </c>
      <c r="T303">
        <v>0</v>
      </c>
      <c r="U303" t="s">
        <v>954</v>
      </c>
      <c r="V303">
        <v>0</v>
      </c>
      <c r="W303" t="s">
        <v>954</v>
      </c>
      <c r="X303">
        <v>0</v>
      </c>
      <c r="Y303" t="s">
        <v>954</v>
      </c>
      <c r="Z303">
        <v>0</v>
      </c>
      <c r="AA303" t="s">
        <v>971</v>
      </c>
      <c r="AB303" t="s">
        <v>1097</v>
      </c>
      <c r="AC303" t="s">
        <v>954</v>
      </c>
      <c r="AD303">
        <v>0</v>
      </c>
      <c r="AE303" t="s">
        <v>1185</v>
      </c>
      <c r="AF303" t="s">
        <v>1186</v>
      </c>
      <c r="AG303">
        <v>0</v>
      </c>
      <c r="AH303" t="s">
        <v>1100</v>
      </c>
      <c r="AI303" t="s">
        <v>1101</v>
      </c>
      <c r="AJ303">
        <v>0</v>
      </c>
      <c r="AK303">
        <v>0</v>
      </c>
      <c r="AL303">
        <v>0</v>
      </c>
      <c r="AM303">
        <v>0</v>
      </c>
      <c r="AN303">
        <v>0</v>
      </c>
      <c r="AO303" t="s">
        <v>954</v>
      </c>
      <c r="AP303" t="s">
        <v>1102</v>
      </c>
      <c r="AQ303" t="s">
        <v>1102</v>
      </c>
      <c r="AR303" t="s">
        <v>1421</v>
      </c>
      <c r="AS303" t="s">
        <v>1454</v>
      </c>
    </row>
    <row r="304" spans="2:45" ht="17.25" customHeight="1">
      <c r="B304" s="356" t="b">
        <v>0</v>
      </c>
      <c r="C304" s="356" t="s">
        <v>99</v>
      </c>
      <c r="D304" s="357" t="str">
        <f t="shared" si="12"/>
        <v>Pile Work_Piling Work</v>
      </c>
      <c r="E304" s="356" t="str">
        <f t="shared" si="13"/>
        <v>M</v>
      </c>
      <c r="F304" s="358" t="str">
        <f t="shared" si="14"/>
        <v>A02AA023-00033 Pile Work Piling Work Cast-In-Place Pile Work Earth Drill Method     Including Pile Connection and Joint Welding Work  400 ≤ DIA &lt;500</v>
      </c>
      <c r="G304" s="343" t="str" cm="1">
        <f t="array" ref="G304:H304">_xlfn.TEXTSPLIT(I304,"-")</f>
        <v>A02AA023</v>
      </c>
      <c r="H304" s="343" t="str">
        <v>00033</v>
      </c>
      <c r="I304" t="s">
        <v>1457</v>
      </c>
      <c r="J304" t="s">
        <v>946</v>
      </c>
      <c r="K304" t="s">
        <v>1089</v>
      </c>
      <c r="L304" t="s">
        <v>1090</v>
      </c>
      <c r="M304" t="s">
        <v>1091</v>
      </c>
      <c r="N304" t="s">
        <v>1092</v>
      </c>
      <c r="O304" t="s">
        <v>1417</v>
      </c>
      <c r="P304" t="s">
        <v>1418</v>
      </c>
      <c r="Q304" t="s">
        <v>1455</v>
      </c>
      <c r="R304" t="s">
        <v>1456</v>
      </c>
      <c r="S304" t="s">
        <v>954</v>
      </c>
      <c r="T304">
        <v>0</v>
      </c>
      <c r="U304" t="s">
        <v>954</v>
      </c>
      <c r="V304">
        <v>0</v>
      </c>
      <c r="W304" t="s">
        <v>954</v>
      </c>
      <c r="X304">
        <v>0</v>
      </c>
      <c r="Y304" t="s">
        <v>954</v>
      </c>
      <c r="Z304">
        <v>0</v>
      </c>
      <c r="AA304" t="s">
        <v>971</v>
      </c>
      <c r="AB304" t="s">
        <v>1097</v>
      </c>
      <c r="AC304" t="s">
        <v>954</v>
      </c>
      <c r="AD304">
        <v>0</v>
      </c>
      <c r="AE304" t="s">
        <v>1189</v>
      </c>
      <c r="AF304" t="s">
        <v>1190</v>
      </c>
      <c r="AG304">
        <v>0</v>
      </c>
      <c r="AH304" t="s">
        <v>1100</v>
      </c>
      <c r="AI304" t="s">
        <v>1101</v>
      </c>
      <c r="AJ304">
        <v>0</v>
      </c>
      <c r="AK304">
        <v>0</v>
      </c>
      <c r="AL304">
        <v>0</v>
      </c>
      <c r="AM304">
        <v>0</v>
      </c>
      <c r="AN304">
        <v>0</v>
      </c>
      <c r="AO304" t="s">
        <v>954</v>
      </c>
      <c r="AP304" t="s">
        <v>1102</v>
      </c>
      <c r="AQ304" t="s">
        <v>1102</v>
      </c>
      <c r="AR304" t="s">
        <v>1421</v>
      </c>
      <c r="AS304" t="s">
        <v>1457</v>
      </c>
    </row>
    <row r="305" spans="1:45" ht="17.25" customHeight="1">
      <c r="B305" s="356" t="b">
        <v>0</v>
      </c>
      <c r="C305" s="356" t="s">
        <v>99</v>
      </c>
      <c r="D305" s="357" t="str">
        <f t="shared" si="12"/>
        <v>Pile Work_Piling Work</v>
      </c>
      <c r="E305" s="356" t="str">
        <f t="shared" si="13"/>
        <v>M</v>
      </c>
      <c r="F305" s="358" t="str">
        <f t="shared" si="14"/>
        <v>A02AA023-00034 Pile Work Piling Work Cast-In-Place Pile Work Earth Drill Method     Including Pile Connection and Joint Welding Work  500 ≤ DIA &lt;600</v>
      </c>
      <c r="G305" s="343" t="str" cm="1">
        <f t="array" ref="G305:H305">_xlfn.TEXTSPLIT(I305,"-")</f>
        <v>A02AA023</v>
      </c>
      <c r="H305" s="343" t="str">
        <v>00034</v>
      </c>
      <c r="I305" t="s">
        <v>1458</v>
      </c>
      <c r="J305" t="s">
        <v>946</v>
      </c>
      <c r="K305" t="s">
        <v>1089</v>
      </c>
      <c r="L305" t="s">
        <v>1090</v>
      </c>
      <c r="M305" t="s">
        <v>1091</v>
      </c>
      <c r="N305" t="s">
        <v>1092</v>
      </c>
      <c r="O305" t="s">
        <v>1417</v>
      </c>
      <c r="P305" t="s">
        <v>1418</v>
      </c>
      <c r="Q305" t="s">
        <v>1455</v>
      </c>
      <c r="R305" t="s">
        <v>1456</v>
      </c>
      <c r="S305" t="s">
        <v>954</v>
      </c>
      <c r="T305">
        <v>0</v>
      </c>
      <c r="U305" t="s">
        <v>954</v>
      </c>
      <c r="V305">
        <v>0</v>
      </c>
      <c r="W305" t="s">
        <v>954</v>
      </c>
      <c r="X305">
        <v>0</v>
      </c>
      <c r="Y305" t="s">
        <v>954</v>
      </c>
      <c r="Z305">
        <v>0</v>
      </c>
      <c r="AA305" t="s">
        <v>971</v>
      </c>
      <c r="AB305" t="s">
        <v>1097</v>
      </c>
      <c r="AC305" t="s">
        <v>954</v>
      </c>
      <c r="AD305">
        <v>0</v>
      </c>
      <c r="AE305" t="s">
        <v>1192</v>
      </c>
      <c r="AF305" t="s">
        <v>1193</v>
      </c>
      <c r="AG305">
        <v>0</v>
      </c>
      <c r="AH305" t="s">
        <v>1100</v>
      </c>
      <c r="AI305" t="s">
        <v>1101</v>
      </c>
      <c r="AJ305">
        <v>0</v>
      </c>
      <c r="AK305">
        <v>0</v>
      </c>
      <c r="AL305">
        <v>0</v>
      </c>
      <c r="AM305">
        <v>0</v>
      </c>
      <c r="AN305">
        <v>0</v>
      </c>
      <c r="AO305" t="s">
        <v>954</v>
      </c>
      <c r="AP305" t="s">
        <v>1102</v>
      </c>
      <c r="AQ305" t="s">
        <v>1102</v>
      </c>
      <c r="AR305" t="s">
        <v>1421</v>
      </c>
      <c r="AS305" t="s">
        <v>1458</v>
      </c>
    </row>
    <row r="306" spans="1:45" s="367" customFormat="1" ht="17.25" customHeight="1">
      <c r="A306" s="366"/>
      <c r="B306" s="356" t="b">
        <v>0</v>
      </c>
      <c r="C306" s="356" t="s">
        <v>99</v>
      </c>
      <c r="D306" s="357" t="str">
        <f t="shared" si="12"/>
        <v>Pile Work_Piling Work</v>
      </c>
      <c r="E306" s="356" t="str">
        <f t="shared" si="13"/>
        <v>M</v>
      </c>
      <c r="F306" s="358" t="str">
        <f t="shared" si="14"/>
        <v>A02AA023-00035 Pile Work Piling Work Cast-In-Place Pile Work Earth Drill Method     Including Pile Connection and Joint Welding Work  600 ≤ DIA &lt;700</v>
      </c>
      <c r="G306" s="343" t="str" cm="1">
        <f t="array" ref="G306:H306">_xlfn.TEXTSPLIT(I306,"-")</f>
        <v>A02AA023</v>
      </c>
      <c r="H306" s="343" t="str">
        <v>00035</v>
      </c>
      <c r="I306" t="s">
        <v>1459</v>
      </c>
      <c r="J306" t="s">
        <v>946</v>
      </c>
      <c r="K306" t="s">
        <v>1089</v>
      </c>
      <c r="L306" t="s">
        <v>1090</v>
      </c>
      <c r="M306" t="s">
        <v>1091</v>
      </c>
      <c r="N306" t="s">
        <v>1092</v>
      </c>
      <c r="O306" t="s">
        <v>1417</v>
      </c>
      <c r="P306" t="s">
        <v>1418</v>
      </c>
      <c r="Q306" t="s">
        <v>1455</v>
      </c>
      <c r="R306" t="s">
        <v>1456</v>
      </c>
      <c r="S306" t="s">
        <v>954</v>
      </c>
      <c r="T306">
        <v>0</v>
      </c>
      <c r="U306" t="s">
        <v>954</v>
      </c>
      <c r="V306">
        <v>0</v>
      </c>
      <c r="W306" t="s">
        <v>954</v>
      </c>
      <c r="X306">
        <v>0</v>
      </c>
      <c r="Y306" t="s">
        <v>954</v>
      </c>
      <c r="Z306">
        <v>0</v>
      </c>
      <c r="AA306" t="s">
        <v>971</v>
      </c>
      <c r="AB306" t="s">
        <v>1097</v>
      </c>
      <c r="AC306" t="s">
        <v>954</v>
      </c>
      <c r="AD306">
        <v>0</v>
      </c>
      <c r="AE306" t="s">
        <v>1195</v>
      </c>
      <c r="AF306" t="s">
        <v>1196</v>
      </c>
      <c r="AG306">
        <v>0</v>
      </c>
      <c r="AH306" t="s">
        <v>1100</v>
      </c>
      <c r="AI306" t="s">
        <v>1101</v>
      </c>
      <c r="AJ306">
        <v>0</v>
      </c>
      <c r="AK306">
        <v>0</v>
      </c>
      <c r="AL306">
        <v>0</v>
      </c>
      <c r="AM306">
        <v>0</v>
      </c>
      <c r="AN306">
        <v>0</v>
      </c>
      <c r="AO306" t="s">
        <v>954</v>
      </c>
      <c r="AP306" t="s">
        <v>1102</v>
      </c>
      <c r="AQ306" t="s">
        <v>1102</v>
      </c>
      <c r="AR306" t="s">
        <v>1421</v>
      </c>
      <c r="AS306" t="s">
        <v>1459</v>
      </c>
    </row>
    <row r="307" spans="1:45" ht="17.25" customHeight="1">
      <c r="B307" s="356" t="b">
        <v>0</v>
      </c>
      <c r="C307" s="356" t="s">
        <v>99</v>
      </c>
      <c r="D307" s="357" t="str">
        <f t="shared" si="12"/>
        <v>Pile Work_Piling Work</v>
      </c>
      <c r="E307" s="356" t="str">
        <f t="shared" si="13"/>
        <v>M</v>
      </c>
      <c r="F307" s="358" t="str">
        <f t="shared" si="14"/>
        <v>A02AA023-00036 Pile Work Piling Work Cast-In-Place Pile Work Earth Drill Method     Including Pile Connection and Joint Welding Work  700 ≤ DIA &lt;800</v>
      </c>
      <c r="G307" s="343" t="str" cm="1">
        <f t="array" ref="G307:H307">_xlfn.TEXTSPLIT(I307,"-")</f>
        <v>A02AA023</v>
      </c>
      <c r="H307" s="343" t="str">
        <v>00036</v>
      </c>
      <c r="I307" t="s">
        <v>1460</v>
      </c>
      <c r="J307" t="s">
        <v>946</v>
      </c>
      <c r="K307" t="s">
        <v>1089</v>
      </c>
      <c r="L307" t="s">
        <v>1090</v>
      </c>
      <c r="M307" t="s">
        <v>1091</v>
      </c>
      <c r="N307" t="s">
        <v>1092</v>
      </c>
      <c r="O307" t="s">
        <v>1417</v>
      </c>
      <c r="P307" t="s">
        <v>1418</v>
      </c>
      <c r="Q307" t="s">
        <v>1455</v>
      </c>
      <c r="R307" t="s">
        <v>1456</v>
      </c>
      <c r="S307" t="s">
        <v>954</v>
      </c>
      <c r="T307">
        <v>0</v>
      </c>
      <c r="U307" t="s">
        <v>954</v>
      </c>
      <c r="V307">
        <v>0</v>
      </c>
      <c r="W307" t="s">
        <v>954</v>
      </c>
      <c r="X307">
        <v>0</v>
      </c>
      <c r="Y307" t="s">
        <v>954</v>
      </c>
      <c r="Z307">
        <v>0</v>
      </c>
      <c r="AA307" t="s">
        <v>971</v>
      </c>
      <c r="AB307" t="s">
        <v>1097</v>
      </c>
      <c r="AC307" t="s">
        <v>954</v>
      </c>
      <c r="AD307">
        <v>0</v>
      </c>
      <c r="AE307" t="s">
        <v>1198</v>
      </c>
      <c r="AF307" t="s">
        <v>1199</v>
      </c>
      <c r="AG307">
        <v>0</v>
      </c>
      <c r="AH307" t="s">
        <v>1100</v>
      </c>
      <c r="AI307" t="s">
        <v>1101</v>
      </c>
      <c r="AJ307">
        <v>0</v>
      </c>
      <c r="AK307">
        <v>0</v>
      </c>
      <c r="AL307">
        <v>0</v>
      </c>
      <c r="AM307">
        <v>0</v>
      </c>
      <c r="AN307">
        <v>0</v>
      </c>
      <c r="AO307" t="s">
        <v>954</v>
      </c>
      <c r="AP307" t="s">
        <v>1102</v>
      </c>
      <c r="AQ307" t="s">
        <v>1102</v>
      </c>
      <c r="AR307" t="s">
        <v>1421</v>
      </c>
      <c r="AS307" t="s">
        <v>1460</v>
      </c>
    </row>
    <row r="308" spans="1:45" ht="17.25" customHeight="1">
      <c r="B308" s="356" t="b">
        <v>0</v>
      </c>
      <c r="C308" s="356" t="s">
        <v>99</v>
      </c>
      <c r="D308" s="357" t="str">
        <f t="shared" si="12"/>
        <v>Pile Work_Piling Work</v>
      </c>
      <c r="E308" s="356" t="str">
        <f t="shared" si="13"/>
        <v>M</v>
      </c>
      <c r="F308" s="358" t="str">
        <f t="shared" si="14"/>
        <v>A02AA023-00037 Pile Work Piling Work Cast-In-Place Pile Work Earth Drill Method     Including Pile Connection and Joint Welding Work  800 ≤ DIA &lt;900</v>
      </c>
      <c r="G308" s="343" t="str" cm="1">
        <f t="array" ref="G308:H308">_xlfn.TEXTSPLIT(I308,"-")</f>
        <v>A02AA023</v>
      </c>
      <c r="H308" s="343" t="str">
        <v>00037</v>
      </c>
      <c r="I308" t="s">
        <v>1461</v>
      </c>
      <c r="J308" t="s">
        <v>946</v>
      </c>
      <c r="K308" t="s">
        <v>1089</v>
      </c>
      <c r="L308" t="s">
        <v>1090</v>
      </c>
      <c r="M308" t="s">
        <v>1091</v>
      </c>
      <c r="N308" t="s">
        <v>1092</v>
      </c>
      <c r="O308" t="s">
        <v>1417</v>
      </c>
      <c r="P308" t="s">
        <v>1418</v>
      </c>
      <c r="Q308" t="s">
        <v>1455</v>
      </c>
      <c r="R308" t="s">
        <v>1456</v>
      </c>
      <c r="S308" t="s">
        <v>954</v>
      </c>
      <c r="T308">
        <v>0</v>
      </c>
      <c r="U308" t="s">
        <v>954</v>
      </c>
      <c r="V308">
        <v>0</v>
      </c>
      <c r="W308" t="s">
        <v>954</v>
      </c>
      <c r="X308">
        <v>0</v>
      </c>
      <c r="Y308" t="s">
        <v>954</v>
      </c>
      <c r="Z308">
        <v>0</v>
      </c>
      <c r="AA308" t="s">
        <v>971</v>
      </c>
      <c r="AB308" t="s">
        <v>1097</v>
      </c>
      <c r="AC308" t="s">
        <v>954</v>
      </c>
      <c r="AD308">
        <v>0</v>
      </c>
      <c r="AE308" t="s">
        <v>1201</v>
      </c>
      <c r="AF308" t="s">
        <v>1202</v>
      </c>
      <c r="AG308">
        <v>0</v>
      </c>
      <c r="AH308" t="s">
        <v>1100</v>
      </c>
      <c r="AI308" t="s">
        <v>1101</v>
      </c>
      <c r="AJ308">
        <v>0</v>
      </c>
      <c r="AK308">
        <v>0</v>
      </c>
      <c r="AL308">
        <v>0</v>
      </c>
      <c r="AM308">
        <v>0</v>
      </c>
      <c r="AN308">
        <v>0</v>
      </c>
      <c r="AO308" t="s">
        <v>954</v>
      </c>
      <c r="AP308" t="s">
        <v>1102</v>
      </c>
      <c r="AQ308" t="s">
        <v>1102</v>
      </c>
      <c r="AR308" t="s">
        <v>1421</v>
      </c>
      <c r="AS308" t="s">
        <v>1461</v>
      </c>
    </row>
    <row r="309" spans="1:45" ht="17.25" customHeight="1">
      <c r="B309" s="356" t="b">
        <v>0</v>
      </c>
      <c r="C309" s="356" t="s">
        <v>99</v>
      </c>
      <c r="D309" s="357" t="str">
        <f t="shared" si="12"/>
        <v>Pile Work_Piling Work</v>
      </c>
      <c r="E309" s="356" t="str">
        <f t="shared" si="13"/>
        <v>M</v>
      </c>
      <c r="F309" s="358" t="str">
        <f t="shared" si="14"/>
        <v>A02AA023-00038 Pile Work Piling Work Cast-In-Place Pile Work Earth Drill Method     Including Pile Connection and Joint Welding Work  900 ≤ DIA &lt;1000</v>
      </c>
      <c r="G309" s="343" t="str" cm="1">
        <f t="array" ref="G309:H309">_xlfn.TEXTSPLIT(I309,"-")</f>
        <v>A02AA023</v>
      </c>
      <c r="H309" s="343" t="str">
        <v>00038</v>
      </c>
      <c r="I309" t="s">
        <v>1462</v>
      </c>
      <c r="J309" t="s">
        <v>946</v>
      </c>
      <c r="K309" t="s">
        <v>1089</v>
      </c>
      <c r="L309" t="s">
        <v>1090</v>
      </c>
      <c r="M309" t="s">
        <v>1091</v>
      </c>
      <c r="N309" t="s">
        <v>1092</v>
      </c>
      <c r="O309" t="s">
        <v>1417</v>
      </c>
      <c r="P309" t="s">
        <v>1418</v>
      </c>
      <c r="Q309" t="s">
        <v>1455</v>
      </c>
      <c r="R309" t="s">
        <v>1456</v>
      </c>
      <c r="S309" t="s">
        <v>954</v>
      </c>
      <c r="T309">
        <v>0</v>
      </c>
      <c r="U309" t="s">
        <v>954</v>
      </c>
      <c r="V309">
        <v>0</v>
      </c>
      <c r="W309" t="s">
        <v>954</v>
      </c>
      <c r="X309">
        <v>0</v>
      </c>
      <c r="Y309" t="s">
        <v>954</v>
      </c>
      <c r="Z309">
        <v>0</v>
      </c>
      <c r="AA309" t="s">
        <v>971</v>
      </c>
      <c r="AB309" t="s">
        <v>1097</v>
      </c>
      <c r="AC309" t="s">
        <v>954</v>
      </c>
      <c r="AD309">
        <v>0</v>
      </c>
      <c r="AE309" t="s">
        <v>1204</v>
      </c>
      <c r="AF309" t="s">
        <v>1205</v>
      </c>
      <c r="AG309">
        <v>0</v>
      </c>
      <c r="AH309" t="s">
        <v>1100</v>
      </c>
      <c r="AI309" t="s">
        <v>1101</v>
      </c>
      <c r="AJ309">
        <v>0</v>
      </c>
      <c r="AK309">
        <v>0</v>
      </c>
      <c r="AL309">
        <v>0</v>
      </c>
      <c r="AM309">
        <v>0</v>
      </c>
      <c r="AN309">
        <v>0</v>
      </c>
      <c r="AO309" t="s">
        <v>954</v>
      </c>
      <c r="AP309" t="s">
        <v>1102</v>
      </c>
      <c r="AQ309" t="s">
        <v>1102</v>
      </c>
      <c r="AR309" t="s">
        <v>1421</v>
      </c>
      <c r="AS309" t="s">
        <v>1462</v>
      </c>
    </row>
    <row r="310" spans="1:45" ht="17.25" customHeight="1">
      <c r="B310" s="356" t="b">
        <v>0</v>
      </c>
      <c r="C310" s="356" t="s">
        <v>99</v>
      </c>
      <c r="D310" s="357" t="str">
        <f t="shared" si="12"/>
        <v>Pile Work_Piling Work</v>
      </c>
      <c r="E310" s="356" t="str">
        <f t="shared" si="13"/>
        <v>M</v>
      </c>
      <c r="F310" s="358" t="str">
        <f t="shared" si="14"/>
        <v>A02AA023-00039 Pile Work Piling Work Cast-In-Place Pile Work Earth Drill Method     Including Pile Connection and Joint Welding Work  1000 ≤ DIA &lt;1200</v>
      </c>
      <c r="G310" s="343" t="str" cm="1">
        <f t="array" ref="G310:H310">_xlfn.TEXTSPLIT(I310,"-")</f>
        <v>A02AA023</v>
      </c>
      <c r="H310" s="343" t="str">
        <v>00039</v>
      </c>
      <c r="I310" t="s">
        <v>1463</v>
      </c>
      <c r="J310" t="s">
        <v>946</v>
      </c>
      <c r="K310" t="s">
        <v>1089</v>
      </c>
      <c r="L310" t="s">
        <v>1090</v>
      </c>
      <c r="M310" t="s">
        <v>1091</v>
      </c>
      <c r="N310" t="s">
        <v>1092</v>
      </c>
      <c r="O310" t="s">
        <v>1417</v>
      </c>
      <c r="P310" t="s">
        <v>1418</v>
      </c>
      <c r="Q310" t="s">
        <v>1455</v>
      </c>
      <c r="R310" t="s">
        <v>1456</v>
      </c>
      <c r="S310" t="s">
        <v>954</v>
      </c>
      <c r="T310">
        <v>0</v>
      </c>
      <c r="U310" t="s">
        <v>954</v>
      </c>
      <c r="V310">
        <v>0</v>
      </c>
      <c r="W310" t="s">
        <v>954</v>
      </c>
      <c r="X310">
        <v>0</v>
      </c>
      <c r="Y310" t="s">
        <v>954</v>
      </c>
      <c r="Z310">
        <v>0</v>
      </c>
      <c r="AA310" t="s">
        <v>971</v>
      </c>
      <c r="AB310" t="s">
        <v>1097</v>
      </c>
      <c r="AC310" t="s">
        <v>954</v>
      </c>
      <c r="AD310">
        <v>0</v>
      </c>
      <c r="AE310" t="s">
        <v>1207</v>
      </c>
      <c r="AF310" t="s">
        <v>1208</v>
      </c>
      <c r="AG310">
        <v>0</v>
      </c>
      <c r="AH310" t="s">
        <v>1100</v>
      </c>
      <c r="AI310" t="s">
        <v>1101</v>
      </c>
      <c r="AJ310">
        <v>0</v>
      </c>
      <c r="AK310">
        <v>0</v>
      </c>
      <c r="AL310">
        <v>0</v>
      </c>
      <c r="AM310">
        <v>0</v>
      </c>
      <c r="AN310">
        <v>0</v>
      </c>
      <c r="AO310" t="s">
        <v>954</v>
      </c>
      <c r="AP310" t="s">
        <v>1102</v>
      </c>
      <c r="AQ310" t="s">
        <v>1102</v>
      </c>
      <c r="AR310" t="s">
        <v>1421</v>
      </c>
      <c r="AS310" t="s">
        <v>1463</v>
      </c>
    </row>
    <row r="311" spans="1:45" ht="17.25" customHeight="1">
      <c r="B311" s="356" t="b">
        <v>0</v>
      </c>
      <c r="C311" s="356" t="s">
        <v>99</v>
      </c>
      <c r="D311" s="357" t="str">
        <f t="shared" si="12"/>
        <v>Pile Work_Piling Work</v>
      </c>
      <c r="E311" s="356" t="str">
        <f t="shared" si="13"/>
        <v>M</v>
      </c>
      <c r="F311" s="358" t="str">
        <f t="shared" si="14"/>
        <v>A02AA023-00040 Pile Work Piling Work Cast-In-Place Pile Work Earth Drill Method     Including Pile Connection and Joint Welding Work  1200 ≤ DIA &lt;1500</v>
      </c>
      <c r="G311" s="343" t="str" cm="1">
        <f t="array" ref="G311:H311">_xlfn.TEXTSPLIT(I311,"-")</f>
        <v>A02AA023</v>
      </c>
      <c r="H311" s="343" t="str">
        <v>00040</v>
      </c>
      <c r="I311" t="s">
        <v>1464</v>
      </c>
      <c r="J311" t="s">
        <v>946</v>
      </c>
      <c r="K311" t="s">
        <v>1089</v>
      </c>
      <c r="L311" t="s">
        <v>1090</v>
      </c>
      <c r="M311" t="s">
        <v>1091</v>
      </c>
      <c r="N311" t="s">
        <v>1092</v>
      </c>
      <c r="O311" t="s">
        <v>1417</v>
      </c>
      <c r="P311" t="s">
        <v>1418</v>
      </c>
      <c r="Q311" t="s">
        <v>1455</v>
      </c>
      <c r="R311" t="s">
        <v>1456</v>
      </c>
      <c r="S311" t="s">
        <v>954</v>
      </c>
      <c r="T311">
        <v>0</v>
      </c>
      <c r="U311" t="s">
        <v>954</v>
      </c>
      <c r="V311">
        <v>0</v>
      </c>
      <c r="W311" t="s">
        <v>954</v>
      </c>
      <c r="X311">
        <v>0</v>
      </c>
      <c r="Y311" t="s">
        <v>954</v>
      </c>
      <c r="Z311">
        <v>0</v>
      </c>
      <c r="AA311" t="s">
        <v>971</v>
      </c>
      <c r="AB311" t="s">
        <v>1097</v>
      </c>
      <c r="AC311" t="s">
        <v>954</v>
      </c>
      <c r="AD311">
        <v>0</v>
      </c>
      <c r="AE311" t="s">
        <v>1430</v>
      </c>
      <c r="AF311" t="s">
        <v>1431</v>
      </c>
      <c r="AG311">
        <v>0</v>
      </c>
      <c r="AH311" t="s">
        <v>1100</v>
      </c>
      <c r="AI311" t="s">
        <v>1101</v>
      </c>
      <c r="AJ311">
        <v>0</v>
      </c>
      <c r="AK311">
        <v>0</v>
      </c>
      <c r="AL311">
        <v>0</v>
      </c>
      <c r="AM311">
        <v>0</v>
      </c>
      <c r="AN311">
        <v>0</v>
      </c>
      <c r="AO311" t="s">
        <v>954</v>
      </c>
      <c r="AP311" t="s">
        <v>1102</v>
      </c>
      <c r="AQ311" t="s">
        <v>1102</v>
      </c>
      <c r="AR311" t="s">
        <v>1421</v>
      </c>
      <c r="AS311" t="s">
        <v>1464</v>
      </c>
    </row>
    <row r="312" spans="1:45" ht="17.25" customHeight="1">
      <c r="B312" s="356" t="b">
        <v>0</v>
      </c>
      <c r="C312" s="356" t="s">
        <v>99</v>
      </c>
      <c r="D312" s="357" t="str">
        <f t="shared" si="12"/>
        <v>Pile Work_Piling Work</v>
      </c>
      <c r="E312" s="356" t="str">
        <f t="shared" si="13"/>
        <v>M</v>
      </c>
      <c r="F312" s="358" t="str">
        <f t="shared" si="14"/>
        <v>A02AA023-00041 Pile Work Piling Work Cast-In-Place Pile Work Earth Drill Method     Including Pile Connection and Joint Welding Work  1500 ≤ DIA &lt;1800</v>
      </c>
      <c r="G312" s="343" t="str" cm="1">
        <f t="array" ref="G312:H312">_xlfn.TEXTSPLIT(I312,"-")</f>
        <v>A02AA023</v>
      </c>
      <c r="H312" s="343" t="str">
        <v>00041</v>
      </c>
      <c r="I312" t="s">
        <v>1465</v>
      </c>
      <c r="J312" t="s">
        <v>946</v>
      </c>
      <c r="K312" t="s">
        <v>1089</v>
      </c>
      <c r="L312" t="s">
        <v>1090</v>
      </c>
      <c r="M312" t="s">
        <v>1091</v>
      </c>
      <c r="N312" t="s">
        <v>1092</v>
      </c>
      <c r="O312" t="s">
        <v>1417</v>
      </c>
      <c r="P312" t="s">
        <v>1418</v>
      </c>
      <c r="Q312" t="s">
        <v>1455</v>
      </c>
      <c r="R312" t="s">
        <v>1456</v>
      </c>
      <c r="S312" t="s">
        <v>954</v>
      </c>
      <c r="T312">
        <v>0</v>
      </c>
      <c r="U312" t="s">
        <v>954</v>
      </c>
      <c r="V312">
        <v>0</v>
      </c>
      <c r="W312" t="s">
        <v>954</v>
      </c>
      <c r="X312">
        <v>0</v>
      </c>
      <c r="Y312" t="s">
        <v>954</v>
      </c>
      <c r="Z312">
        <v>0</v>
      </c>
      <c r="AA312" t="s">
        <v>971</v>
      </c>
      <c r="AB312" t="s">
        <v>1097</v>
      </c>
      <c r="AC312" t="s">
        <v>954</v>
      </c>
      <c r="AD312">
        <v>0</v>
      </c>
      <c r="AE312" t="s">
        <v>1433</v>
      </c>
      <c r="AF312" t="s">
        <v>1434</v>
      </c>
      <c r="AG312">
        <v>0</v>
      </c>
      <c r="AH312" t="s">
        <v>1100</v>
      </c>
      <c r="AI312" t="s">
        <v>1101</v>
      </c>
      <c r="AJ312">
        <v>0</v>
      </c>
      <c r="AK312">
        <v>0</v>
      </c>
      <c r="AL312">
        <v>0</v>
      </c>
      <c r="AM312">
        <v>0</v>
      </c>
      <c r="AN312">
        <v>0</v>
      </c>
      <c r="AO312" t="s">
        <v>954</v>
      </c>
      <c r="AP312" t="s">
        <v>1102</v>
      </c>
      <c r="AQ312" t="s">
        <v>1102</v>
      </c>
      <c r="AR312" t="s">
        <v>1421</v>
      </c>
      <c r="AS312" t="s">
        <v>1465</v>
      </c>
    </row>
    <row r="313" spans="1:45" ht="17.25" customHeight="1">
      <c r="B313" s="356" t="b">
        <v>0</v>
      </c>
      <c r="C313" s="356" t="s">
        <v>99</v>
      </c>
      <c r="D313" s="357" t="str">
        <f t="shared" si="12"/>
        <v>Pile Work_Piling Work</v>
      </c>
      <c r="E313" s="356" t="str">
        <f t="shared" si="13"/>
        <v>M</v>
      </c>
      <c r="F313" s="358" t="str">
        <f t="shared" si="14"/>
        <v>A02AA023-00042 Pile Work Piling Work Cast-In-Place Pile Work Earth Drill Method     Including Pile Connection and Joint Welding Work  1800 ≤ DIA &lt;2000</v>
      </c>
      <c r="G313" s="343" t="str" cm="1">
        <f t="array" ref="G313:H313">_xlfn.TEXTSPLIT(I313,"-")</f>
        <v>A02AA023</v>
      </c>
      <c r="H313" s="343" t="str">
        <v>00042</v>
      </c>
      <c r="I313" t="s">
        <v>1466</v>
      </c>
      <c r="J313" t="s">
        <v>946</v>
      </c>
      <c r="K313" t="s">
        <v>1089</v>
      </c>
      <c r="L313" t="s">
        <v>1090</v>
      </c>
      <c r="M313" t="s">
        <v>1091</v>
      </c>
      <c r="N313" t="s">
        <v>1092</v>
      </c>
      <c r="O313" t="s">
        <v>1417</v>
      </c>
      <c r="P313" t="s">
        <v>1418</v>
      </c>
      <c r="Q313" t="s">
        <v>1455</v>
      </c>
      <c r="R313" t="s">
        <v>1456</v>
      </c>
      <c r="S313" t="s">
        <v>954</v>
      </c>
      <c r="T313">
        <v>0</v>
      </c>
      <c r="U313" t="s">
        <v>954</v>
      </c>
      <c r="V313">
        <v>0</v>
      </c>
      <c r="W313" t="s">
        <v>954</v>
      </c>
      <c r="X313">
        <v>0</v>
      </c>
      <c r="Y313" t="s">
        <v>954</v>
      </c>
      <c r="Z313">
        <v>0</v>
      </c>
      <c r="AA313" t="s">
        <v>971</v>
      </c>
      <c r="AB313" t="s">
        <v>1097</v>
      </c>
      <c r="AC313" t="s">
        <v>954</v>
      </c>
      <c r="AD313">
        <v>0</v>
      </c>
      <c r="AE313" t="s">
        <v>946</v>
      </c>
      <c r="AF313" t="s">
        <v>1436</v>
      </c>
      <c r="AG313">
        <v>0</v>
      </c>
      <c r="AH313" t="s">
        <v>1100</v>
      </c>
      <c r="AI313" t="s">
        <v>1101</v>
      </c>
      <c r="AJ313">
        <v>0</v>
      </c>
      <c r="AK313">
        <v>0</v>
      </c>
      <c r="AL313">
        <v>0</v>
      </c>
      <c r="AM313">
        <v>0</v>
      </c>
      <c r="AN313">
        <v>0</v>
      </c>
      <c r="AO313" t="s">
        <v>954</v>
      </c>
      <c r="AP313" t="s">
        <v>1102</v>
      </c>
      <c r="AQ313" t="s">
        <v>1102</v>
      </c>
      <c r="AR313" t="s">
        <v>1421</v>
      </c>
      <c r="AS313" t="s">
        <v>1466</v>
      </c>
    </row>
    <row r="314" spans="1:45" ht="16.899999999999999" customHeight="1">
      <c r="B314" s="356" t="b">
        <v>0</v>
      </c>
      <c r="C314" s="356" t="s">
        <v>99</v>
      </c>
      <c r="D314" s="357" t="str">
        <f t="shared" si="12"/>
        <v>Pile Work_Piling Work</v>
      </c>
      <c r="E314" s="356" t="str">
        <f t="shared" si="13"/>
        <v>M</v>
      </c>
      <c r="F314" s="358" t="str">
        <f t="shared" si="14"/>
        <v>A02AA023-00043 Pile Work Piling Work Cast-In-Place Pile Work Earth Drill Method     Including Pile Connection and Joint Welding Work  2000 ≤ DIA</v>
      </c>
      <c r="G314" s="343" t="str" cm="1">
        <f t="array" ref="G314:H314">_xlfn.TEXTSPLIT(I314,"-")</f>
        <v>A02AA023</v>
      </c>
      <c r="H314" s="343" t="str">
        <v>00043</v>
      </c>
      <c r="I314" t="s">
        <v>1467</v>
      </c>
      <c r="J314" t="s">
        <v>946</v>
      </c>
      <c r="K314" t="s">
        <v>1089</v>
      </c>
      <c r="L314" t="s">
        <v>1090</v>
      </c>
      <c r="M314" t="s">
        <v>1091</v>
      </c>
      <c r="N314" t="s">
        <v>1092</v>
      </c>
      <c r="O314" t="s">
        <v>1417</v>
      </c>
      <c r="P314" t="s">
        <v>1418</v>
      </c>
      <c r="Q314" t="s">
        <v>1455</v>
      </c>
      <c r="R314" t="s">
        <v>1456</v>
      </c>
      <c r="S314" t="s">
        <v>954</v>
      </c>
      <c r="T314">
        <v>0</v>
      </c>
      <c r="U314" t="s">
        <v>954</v>
      </c>
      <c r="V314">
        <v>0</v>
      </c>
      <c r="W314" t="s">
        <v>954</v>
      </c>
      <c r="X314">
        <v>0</v>
      </c>
      <c r="Y314" t="s">
        <v>954</v>
      </c>
      <c r="Z314">
        <v>0</v>
      </c>
      <c r="AA314" t="s">
        <v>971</v>
      </c>
      <c r="AB314" t="s">
        <v>1097</v>
      </c>
      <c r="AC314" t="s">
        <v>954</v>
      </c>
      <c r="AD314">
        <v>0</v>
      </c>
      <c r="AE314" t="s">
        <v>1438</v>
      </c>
      <c r="AF314" t="s">
        <v>1439</v>
      </c>
      <c r="AG314">
        <v>0</v>
      </c>
      <c r="AH314" t="s">
        <v>1100</v>
      </c>
      <c r="AI314" t="s">
        <v>1101</v>
      </c>
      <c r="AJ314">
        <v>0</v>
      </c>
      <c r="AK314">
        <v>0</v>
      </c>
      <c r="AL314">
        <v>0</v>
      </c>
      <c r="AM314">
        <v>0</v>
      </c>
      <c r="AN314">
        <v>0</v>
      </c>
      <c r="AO314" t="s">
        <v>954</v>
      </c>
      <c r="AP314" t="s">
        <v>1102</v>
      </c>
      <c r="AQ314" t="s">
        <v>1102</v>
      </c>
      <c r="AR314" t="s">
        <v>1421</v>
      </c>
      <c r="AS314" t="s">
        <v>1467</v>
      </c>
    </row>
    <row r="315" spans="1:45" ht="17.25" customHeight="1">
      <c r="B315" s="356" t="b">
        <v>0</v>
      </c>
      <c r="C315" s="356" t="s">
        <v>99</v>
      </c>
      <c r="D315" s="357" t="str">
        <f t="shared" si="12"/>
        <v>Pile Work_Piling Work</v>
      </c>
      <c r="E315" s="356" t="str">
        <f t="shared" si="13"/>
        <v>M</v>
      </c>
      <c r="F315" s="358" t="str">
        <f t="shared" si="14"/>
        <v>A02AA023-00044 Pile Work Piling Work Cast-In-Place Pile Work Continious Flight Auger Method     Including Pile Connection and Joint Welding Work  DIA&lt;400</v>
      </c>
      <c r="G315" s="343" t="str" cm="1">
        <f t="array" ref="G315:H315">_xlfn.TEXTSPLIT(I315,"-")</f>
        <v>A02AA023</v>
      </c>
      <c r="H315" s="343" t="str">
        <v>00044</v>
      </c>
      <c r="I315" t="s">
        <v>1468</v>
      </c>
      <c r="J315" t="s">
        <v>946</v>
      </c>
      <c r="K315" t="s">
        <v>1089</v>
      </c>
      <c r="L315" t="s">
        <v>1090</v>
      </c>
      <c r="M315" t="s">
        <v>1091</v>
      </c>
      <c r="N315" t="s">
        <v>1092</v>
      </c>
      <c r="O315" t="s">
        <v>1417</v>
      </c>
      <c r="P315" t="s">
        <v>1418</v>
      </c>
      <c r="Q315" t="s">
        <v>1469</v>
      </c>
      <c r="R315" t="s">
        <v>1470</v>
      </c>
      <c r="S315" t="s">
        <v>954</v>
      </c>
      <c r="T315">
        <v>0</v>
      </c>
      <c r="U315" t="s">
        <v>954</v>
      </c>
      <c r="V315">
        <v>0</v>
      </c>
      <c r="W315" t="s">
        <v>954</v>
      </c>
      <c r="X315">
        <v>0</v>
      </c>
      <c r="Y315" t="s">
        <v>954</v>
      </c>
      <c r="Z315">
        <v>0</v>
      </c>
      <c r="AA315" t="s">
        <v>971</v>
      </c>
      <c r="AB315" t="s">
        <v>1097</v>
      </c>
      <c r="AC315" t="s">
        <v>954</v>
      </c>
      <c r="AD315">
        <v>0</v>
      </c>
      <c r="AE315" t="s">
        <v>1185</v>
      </c>
      <c r="AF315" t="s">
        <v>1186</v>
      </c>
      <c r="AG315">
        <v>0</v>
      </c>
      <c r="AH315" t="s">
        <v>1100</v>
      </c>
      <c r="AI315" t="s">
        <v>1101</v>
      </c>
      <c r="AJ315">
        <v>0</v>
      </c>
      <c r="AK315">
        <v>0</v>
      </c>
      <c r="AL315">
        <v>0</v>
      </c>
      <c r="AM315">
        <v>0</v>
      </c>
      <c r="AN315">
        <v>0</v>
      </c>
      <c r="AO315" t="s">
        <v>954</v>
      </c>
      <c r="AP315" t="s">
        <v>1102</v>
      </c>
      <c r="AQ315" t="s">
        <v>1102</v>
      </c>
      <c r="AR315" t="s">
        <v>1421</v>
      </c>
      <c r="AS315" t="s">
        <v>1468</v>
      </c>
    </row>
    <row r="316" spans="1:45" ht="17.25" customHeight="1">
      <c r="B316" s="356" t="b">
        <v>0</v>
      </c>
      <c r="C316" s="356" t="s">
        <v>99</v>
      </c>
      <c r="D316" s="357" t="str">
        <f t="shared" si="12"/>
        <v>Pile Work_Piling Work</v>
      </c>
      <c r="E316" s="356" t="str">
        <f t="shared" si="13"/>
        <v>M</v>
      </c>
      <c r="F316" s="358" t="str">
        <f t="shared" si="14"/>
        <v>A02AA023-00045 Pile Work Piling Work Cast-In-Place Pile Work Continious Flight Auger Method     Including Pile Connection and Joint Welding Work  400 ≤ DIA &lt;500</v>
      </c>
      <c r="G316" s="343" t="str" cm="1">
        <f t="array" ref="G316:H316">_xlfn.TEXTSPLIT(I316,"-")</f>
        <v>A02AA023</v>
      </c>
      <c r="H316" s="343" t="str">
        <v>00045</v>
      </c>
      <c r="I316" t="s">
        <v>1471</v>
      </c>
      <c r="J316" t="s">
        <v>946</v>
      </c>
      <c r="K316" t="s">
        <v>1089</v>
      </c>
      <c r="L316" t="s">
        <v>1090</v>
      </c>
      <c r="M316" t="s">
        <v>1091</v>
      </c>
      <c r="N316" t="s">
        <v>1092</v>
      </c>
      <c r="O316" t="s">
        <v>1417</v>
      </c>
      <c r="P316" t="s">
        <v>1418</v>
      </c>
      <c r="Q316" t="s">
        <v>1469</v>
      </c>
      <c r="R316" t="s">
        <v>1470</v>
      </c>
      <c r="S316" t="s">
        <v>954</v>
      </c>
      <c r="T316">
        <v>0</v>
      </c>
      <c r="U316" t="s">
        <v>954</v>
      </c>
      <c r="V316">
        <v>0</v>
      </c>
      <c r="W316" t="s">
        <v>954</v>
      </c>
      <c r="X316">
        <v>0</v>
      </c>
      <c r="Y316" t="s">
        <v>954</v>
      </c>
      <c r="Z316">
        <v>0</v>
      </c>
      <c r="AA316" t="s">
        <v>971</v>
      </c>
      <c r="AB316" t="s">
        <v>1097</v>
      </c>
      <c r="AC316" t="s">
        <v>954</v>
      </c>
      <c r="AD316">
        <v>0</v>
      </c>
      <c r="AE316" t="s">
        <v>1189</v>
      </c>
      <c r="AF316" t="s">
        <v>1190</v>
      </c>
      <c r="AG316">
        <v>0</v>
      </c>
      <c r="AH316" t="s">
        <v>1100</v>
      </c>
      <c r="AI316" t="s">
        <v>1101</v>
      </c>
      <c r="AJ316">
        <v>0</v>
      </c>
      <c r="AK316">
        <v>0</v>
      </c>
      <c r="AL316">
        <v>0</v>
      </c>
      <c r="AM316">
        <v>0</v>
      </c>
      <c r="AN316">
        <v>0</v>
      </c>
      <c r="AO316" t="s">
        <v>954</v>
      </c>
      <c r="AP316" t="s">
        <v>1102</v>
      </c>
      <c r="AQ316" t="s">
        <v>1102</v>
      </c>
      <c r="AR316" t="s">
        <v>1421</v>
      </c>
      <c r="AS316" t="s">
        <v>1471</v>
      </c>
    </row>
    <row r="317" spans="1:45" ht="17.25" customHeight="1">
      <c r="B317" s="356" t="b">
        <v>0</v>
      </c>
      <c r="C317" s="356" t="s">
        <v>99</v>
      </c>
      <c r="D317" s="357" t="str">
        <f t="shared" si="12"/>
        <v>Pile Work_Piling Work</v>
      </c>
      <c r="E317" s="356" t="str">
        <f t="shared" si="13"/>
        <v>M</v>
      </c>
      <c r="F317" s="358" t="str">
        <f t="shared" si="14"/>
        <v>A02AA023-00046 Pile Work Piling Work Cast-In-Place Pile Work Continious Flight Auger Method     Including Pile Connection and Joint Welding Work  500 ≤ DIA &lt;600</v>
      </c>
      <c r="G317" s="343" t="str" cm="1">
        <f t="array" ref="G317:H317">_xlfn.TEXTSPLIT(I317,"-")</f>
        <v>A02AA023</v>
      </c>
      <c r="H317" s="343" t="str">
        <v>00046</v>
      </c>
      <c r="I317" t="s">
        <v>1472</v>
      </c>
      <c r="J317" t="s">
        <v>946</v>
      </c>
      <c r="K317" t="s">
        <v>1089</v>
      </c>
      <c r="L317" t="s">
        <v>1090</v>
      </c>
      <c r="M317" t="s">
        <v>1091</v>
      </c>
      <c r="N317" t="s">
        <v>1092</v>
      </c>
      <c r="O317" t="s">
        <v>1417</v>
      </c>
      <c r="P317" t="s">
        <v>1418</v>
      </c>
      <c r="Q317" t="s">
        <v>1469</v>
      </c>
      <c r="R317" t="s">
        <v>1470</v>
      </c>
      <c r="S317" t="s">
        <v>954</v>
      </c>
      <c r="T317">
        <v>0</v>
      </c>
      <c r="U317" t="s">
        <v>954</v>
      </c>
      <c r="V317">
        <v>0</v>
      </c>
      <c r="W317" t="s">
        <v>954</v>
      </c>
      <c r="X317">
        <v>0</v>
      </c>
      <c r="Y317" t="s">
        <v>954</v>
      </c>
      <c r="Z317">
        <v>0</v>
      </c>
      <c r="AA317" t="s">
        <v>971</v>
      </c>
      <c r="AB317" t="s">
        <v>1097</v>
      </c>
      <c r="AC317" t="s">
        <v>954</v>
      </c>
      <c r="AD317">
        <v>0</v>
      </c>
      <c r="AE317" t="s">
        <v>1192</v>
      </c>
      <c r="AF317" t="s">
        <v>1193</v>
      </c>
      <c r="AG317">
        <v>0</v>
      </c>
      <c r="AH317" t="s">
        <v>1100</v>
      </c>
      <c r="AI317" t="s">
        <v>1101</v>
      </c>
      <c r="AJ317">
        <v>0</v>
      </c>
      <c r="AK317">
        <v>0</v>
      </c>
      <c r="AL317">
        <v>0</v>
      </c>
      <c r="AM317">
        <v>0</v>
      </c>
      <c r="AN317">
        <v>0</v>
      </c>
      <c r="AO317" t="s">
        <v>954</v>
      </c>
      <c r="AP317" t="s">
        <v>1102</v>
      </c>
      <c r="AQ317" t="s">
        <v>1102</v>
      </c>
      <c r="AR317" t="s">
        <v>1421</v>
      </c>
      <c r="AS317" t="s">
        <v>1472</v>
      </c>
    </row>
    <row r="318" spans="1:45" ht="17.25" customHeight="1">
      <c r="B318" s="356" t="b">
        <v>0</v>
      </c>
      <c r="C318" s="356" t="s">
        <v>99</v>
      </c>
      <c r="D318" s="357" t="str">
        <f t="shared" si="12"/>
        <v>Pile Work_Piling Work</v>
      </c>
      <c r="E318" s="356" t="str">
        <f t="shared" si="13"/>
        <v>M</v>
      </c>
      <c r="F318" s="358" t="str">
        <f t="shared" si="14"/>
        <v>A02AA023-00047 Pile Work Piling Work Cast-In-Place Pile Work Continious Flight Auger Method     Including Pile Connection and Joint Welding Work  600 ≤ DIA &lt;700</v>
      </c>
      <c r="G318" s="343" t="str" cm="1">
        <f t="array" ref="G318:H318">_xlfn.TEXTSPLIT(I318,"-")</f>
        <v>A02AA023</v>
      </c>
      <c r="H318" s="343" t="str">
        <v>00047</v>
      </c>
      <c r="I318" t="s">
        <v>1473</v>
      </c>
      <c r="J318" t="s">
        <v>946</v>
      </c>
      <c r="K318" t="s">
        <v>1089</v>
      </c>
      <c r="L318" t="s">
        <v>1090</v>
      </c>
      <c r="M318" t="s">
        <v>1091</v>
      </c>
      <c r="N318" t="s">
        <v>1092</v>
      </c>
      <c r="O318" t="s">
        <v>1417</v>
      </c>
      <c r="P318" t="s">
        <v>1418</v>
      </c>
      <c r="Q318" t="s">
        <v>1469</v>
      </c>
      <c r="R318" t="s">
        <v>1470</v>
      </c>
      <c r="S318" t="s">
        <v>954</v>
      </c>
      <c r="T318">
        <v>0</v>
      </c>
      <c r="U318" t="s">
        <v>954</v>
      </c>
      <c r="V318">
        <v>0</v>
      </c>
      <c r="W318" t="s">
        <v>954</v>
      </c>
      <c r="X318">
        <v>0</v>
      </c>
      <c r="Y318" t="s">
        <v>954</v>
      </c>
      <c r="Z318">
        <v>0</v>
      </c>
      <c r="AA318" t="s">
        <v>971</v>
      </c>
      <c r="AB318" t="s">
        <v>1097</v>
      </c>
      <c r="AC318" t="s">
        <v>954</v>
      </c>
      <c r="AD318">
        <v>0</v>
      </c>
      <c r="AE318" t="s">
        <v>1195</v>
      </c>
      <c r="AF318" t="s">
        <v>1196</v>
      </c>
      <c r="AG318">
        <v>0</v>
      </c>
      <c r="AH318" t="s">
        <v>1100</v>
      </c>
      <c r="AI318" t="s">
        <v>1101</v>
      </c>
      <c r="AJ318">
        <v>0</v>
      </c>
      <c r="AK318">
        <v>0</v>
      </c>
      <c r="AL318">
        <v>0</v>
      </c>
      <c r="AM318">
        <v>0</v>
      </c>
      <c r="AN318">
        <v>0</v>
      </c>
      <c r="AO318" t="s">
        <v>954</v>
      </c>
      <c r="AP318" t="s">
        <v>1102</v>
      </c>
      <c r="AQ318" t="s">
        <v>1102</v>
      </c>
      <c r="AR318" t="s">
        <v>1421</v>
      </c>
      <c r="AS318" t="s">
        <v>1473</v>
      </c>
    </row>
    <row r="319" spans="1:45" ht="17.25" customHeight="1">
      <c r="B319" s="356" t="b">
        <v>0</v>
      </c>
      <c r="C319" s="356" t="s">
        <v>99</v>
      </c>
      <c r="D319" s="357" t="str">
        <f t="shared" si="12"/>
        <v>Pile Work_Piling Work</v>
      </c>
      <c r="E319" s="356" t="str">
        <f t="shared" si="13"/>
        <v>M</v>
      </c>
      <c r="F319" s="358" t="str">
        <f t="shared" si="14"/>
        <v>A02AA023-00048 Pile Work Piling Work Cast-In-Place Pile Work Continious Flight Auger Method     Including Pile Connection and Joint Welding Work  700 ≤ DIA &lt;800</v>
      </c>
      <c r="G319" s="343" t="str" cm="1">
        <f t="array" ref="G319:H319">_xlfn.TEXTSPLIT(I319,"-")</f>
        <v>A02AA023</v>
      </c>
      <c r="H319" s="343" t="str">
        <v>00048</v>
      </c>
      <c r="I319" t="s">
        <v>1474</v>
      </c>
      <c r="J319" t="s">
        <v>946</v>
      </c>
      <c r="K319" t="s">
        <v>1089</v>
      </c>
      <c r="L319" t="s">
        <v>1090</v>
      </c>
      <c r="M319" t="s">
        <v>1091</v>
      </c>
      <c r="N319" t="s">
        <v>1092</v>
      </c>
      <c r="O319" t="s">
        <v>1417</v>
      </c>
      <c r="P319" t="s">
        <v>1418</v>
      </c>
      <c r="Q319" t="s">
        <v>1469</v>
      </c>
      <c r="R319" t="s">
        <v>1470</v>
      </c>
      <c r="S319" t="s">
        <v>954</v>
      </c>
      <c r="T319">
        <v>0</v>
      </c>
      <c r="U319" t="s">
        <v>954</v>
      </c>
      <c r="V319">
        <v>0</v>
      </c>
      <c r="W319" t="s">
        <v>954</v>
      </c>
      <c r="X319">
        <v>0</v>
      </c>
      <c r="Y319" t="s">
        <v>954</v>
      </c>
      <c r="Z319">
        <v>0</v>
      </c>
      <c r="AA319" t="s">
        <v>971</v>
      </c>
      <c r="AB319" t="s">
        <v>1097</v>
      </c>
      <c r="AC319" t="s">
        <v>954</v>
      </c>
      <c r="AD319">
        <v>0</v>
      </c>
      <c r="AE319" t="s">
        <v>1198</v>
      </c>
      <c r="AF319" t="s">
        <v>1199</v>
      </c>
      <c r="AG319">
        <v>0</v>
      </c>
      <c r="AH319" t="s">
        <v>1100</v>
      </c>
      <c r="AI319" t="s">
        <v>1101</v>
      </c>
      <c r="AJ319">
        <v>0</v>
      </c>
      <c r="AK319">
        <v>0</v>
      </c>
      <c r="AL319">
        <v>0</v>
      </c>
      <c r="AM319">
        <v>0</v>
      </c>
      <c r="AN319">
        <v>0</v>
      </c>
      <c r="AO319" t="s">
        <v>954</v>
      </c>
      <c r="AP319" t="s">
        <v>1102</v>
      </c>
      <c r="AQ319" t="s">
        <v>1102</v>
      </c>
      <c r="AR319" t="s">
        <v>1421</v>
      </c>
      <c r="AS319" t="s">
        <v>1474</v>
      </c>
    </row>
    <row r="320" spans="1:45" ht="16.899999999999999" customHeight="1">
      <c r="B320" s="356" t="b">
        <v>0</v>
      </c>
      <c r="C320" s="356" t="s">
        <v>99</v>
      </c>
      <c r="D320" s="357" t="str">
        <f t="shared" si="12"/>
        <v>Pile Work_Piling Work</v>
      </c>
      <c r="E320" s="356" t="str">
        <f t="shared" si="13"/>
        <v>M</v>
      </c>
      <c r="F320" s="358" t="str">
        <f t="shared" si="14"/>
        <v>A02AA023-00049 Pile Work Piling Work Cast-In-Place Pile Work Continious Flight Auger Method     Including Pile Connection and Joint Welding Work  800 ≤ DIA &lt;900</v>
      </c>
      <c r="G320" s="343" t="str" cm="1">
        <f t="array" ref="G320:H320">_xlfn.TEXTSPLIT(I320,"-")</f>
        <v>A02AA023</v>
      </c>
      <c r="H320" s="343" t="str">
        <v>00049</v>
      </c>
      <c r="I320" t="s">
        <v>1475</v>
      </c>
      <c r="J320" t="s">
        <v>946</v>
      </c>
      <c r="K320" t="s">
        <v>1089</v>
      </c>
      <c r="L320" t="s">
        <v>1090</v>
      </c>
      <c r="M320" t="s">
        <v>1091</v>
      </c>
      <c r="N320" t="s">
        <v>1092</v>
      </c>
      <c r="O320" t="s">
        <v>1417</v>
      </c>
      <c r="P320" t="s">
        <v>1418</v>
      </c>
      <c r="Q320" t="s">
        <v>1469</v>
      </c>
      <c r="R320" t="s">
        <v>1470</v>
      </c>
      <c r="S320" t="s">
        <v>954</v>
      </c>
      <c r="T320">
        <v>0</v>
      </c>
      <c r="U320" t="s">
        <v>954</v>
      </c>
      <c r="V320">
        <v>0</v>
      </c>
      <c r="W320" t="s">
        <v>954</v>
      </c>
      <c r="X320">
        <v>0</v>
      </c>
      <c r="Y320" t="s">
        <v>954</v>
      </c>
      <c r="Z320">
        <v>0</v>
      </c>
      <c r="AA320" t="s">
        <v>971</v>
      </c>
      <c r="AB320" t="s">
        <v>1097</v>
      </c>
      <c r="AC320" t="s">
        <v>954</v>
      </c>
      <c r="AD320">
        <v>0</v>
      </c>
      <c r="AE320" t="s">
        <v>1201</v>
      </c>
      <c r="AF320" t="s">
        <v>1202</v>
      </c>
      <c r="AG320">
        <v>0</v>
      </c>
      <c r="AH320" t="s">
        <v>1100</v>
      </c>
      <c r="AI320" t="s">
        <v>1101</v>
      </c>
      <c r="AJ320">
        <v>0</v>
      </c>
      <c r="AK320">
        <v>0</v>
      </c>
      <c r="AL320">
        <v>0</v>
      </c>
      <c r="AM320">
        <v>0</v>
      </c>
      <c r="AN320">
        <v>0</v>
      </c>
      <c r="AO320" t="s">
        <v>954</v>
      </c>
      <c r="AP320" t="s">
        <v>1102</v>
      </c>
      <c r="AQ320" t="s">
        <v>1102</v>
      </c>
      <c r="AR320" t="s">
        <v>1421</v>
      </c>
      <c r="AS320" t="s">
        <v>1475</v>
      </c>
    </row>
    <row r="321" spans="1:45" s="368" customFormat="1" ht="16.899999999999999" customHeight="1">
      <c r="A321" s="341"/>
      <c r="B321" s="356" t="b">
        <v>0</v>
      </c>
      <c r="C321" s="356" t="s">
        <v>99</v>
      </c>
      <c r="D321" s="357" t="str">
        <f t="shared" si="12"/>
        <v>Pile Work_Piling Work</v>
      </c>
      <c r="E321" s="356" t="str">
        <f t="shared" si="13"/>
        <v>M</v>
      </c>
      <c r="F321" s="358" t="str">
        <f t="shared" si="14"/>
        <v>A02AA023-00050 Pile Work Piling Work Cast-In-Place Pile Work Continious Flight Auger Method     Including Pile Connection and Joint Welding Work  900 ≤ DIA &lt;1000</v>
      </c>
      <c r="G321" s="343" t="str" cm="1">
        <f t="array" ref="G321:H321">_xlfn.TEXTSPLIT(I321,"-")</f>
        <v>A02AA023</v>
      </c>
      <c r="H321" s="343" t="str">
        <v>00050</v>
      </c>
      <c r="I321" t="s">
        <v>1476</v>
      </c>
      <c r="J321" t="s">
        <v>946</v>
      </c>
      <c r="K321" t="s">
        <v>1089</v>
      </c>
      <c r="L321" t="s">
        <v>1090</v>
      </c>
      <c r="M321" t="s">
        <v>1091</v>
      </c>
      <c r="N321" t="s">
        <v>1092</v>
      </c>
      <c r="O321" t="s">
        <v>1417</v>
      </c>
      <c r="P321" t="s">
        <v>1418</v>
      </c>
      <c r="Q321" t="s">
        <v>1469</v>
      </c>
      <c r="R321" t="s">
        <v>1470</v>
      </c>
      <c r="S321" t="s">
        <v>954</v>
      </c>
      <c r="T321">
        <v>0</v>
      </c>
      <c r="U321" t="s">
        <v>954</v>
      </c>
      <c r="V321">
        <v>0</v>
      </c>
      <c r="W321" t="s">
        <v>954</v>
      </c>
      <c r="X321">
        <v>0</v>
      </c>
      <c r="Y321" t="s">
        <v>954</v>
      </c>
      <c r="Z321">
        <v>0</v>
      </c>
      <c r="AA321" t="s">
        <v>971</v>
      </c>
      <c r="AB321" t="s">
        <v>1097</v>
      </c>
      <c r="AC321" t="s">
        <v>954</v>
      </c>
      <c r="AD321">
        <v>0</v>
      </c>
      <c r="AE321" t="s">
        <v>1204</v>
      </c>
      <c r="AF321" t="s">
        <v>1205</v>
      </c>
      <c r="AG321">
        <v>0</v>
      </c>
      <c r="AH321" t="s">
        <v>1100</v>
      </c>
      <c r="AI321" t="s">
        <v>1101</v>
      </c>
      <c r="AJ321">
        <v>0</v>
      </c>
      <c r="AK321">
        <v>0</v>
      </c>
      <c r="AL321">
        <v>0</v>
      </c>
      <c r="AM321">
        <v>0</v>
      </c>
      <c r="AN321">
        <v>0</v>
      </c>
      <c r="AO321" t="s">
        <v>954</v>
      </c>
      <c r="AP321" t="s">
        <v>1102</v>
      </c>
      <c r="AQ321" t="s">
        <v>1102</v>
      </c>
      <c r="AR321" t="s">
        <v>1421</v>
      </c>
      <c r="AS321" t="s">
        <v>1476</v>
      </c>
    </row>
    <row r="322" spans="1:45" s="368" customFormat="1" ht="17.25" customHeight="1">
      <c r="A322" s="341"/>
      <c r="B322" s="356" t="b">
        <v>0</v>
      </c>
      <c r="C322" s="356" t="s">
        <v>99</v>
      </c>
      <c r="D322" s="357" t="str">
        <f t="shared" si="12"/>
        <v>Pile Work_Piling Work</v>
      </c>
      <c r="E322" s="356" t="str">
        <f t="shared" si="13"/>
        <v>M</v>
      </c>
      <c r="F322" s="358" t="str">
        <f t="shared" si="14"/>
        <v>A02AA023-00051 Pile Work Piling Work Cast-In-Place Pile Work Continious Flight Auger Method     Including Pile Connection and Joint Welding Work  1000 ≤ DIA &lt;1200</v>
      </c>
      <c r="G322" s="343" t="str" cm="1">
        <f t="array" ref="G322:H322">_xlfn.TEXTSPLIT(I322,"-")</f>
        <v>A02AA023</v>
      </c>
      <c r="H322" s="343" t="str">
        <v>00051</v>
      </c>
      <c r="I322" t="s">
        <v>1477</v>
      </c>
      <c r="J322" t="s">
        <v>946</v>
      </c>
      <c r="K322" t="s">
        <v>1089</v>
      </c>
      <c r="L322" t="s">
        <v>1090</v>
      </c>
      <c r="M322" t="s">
        <v>1091</v>
      </c>
      <c r="N322" t="s">
        <v>1092</v>
      </c>
      <c r="O322" t="s">
        <v>1417</v>
      </c>
      <c r="P322" t="s">
        <v>1418</v>
      </c>
      <c r="Q322" t="s">
        <v>1469</v>
      </c>
      <c r="R322" t="s">
        <v>1470</v>
      </c>
      <c r="S322" t="s">
        <v>954</v>
      </c>
      <c r="T322">
        <v>0</v>
      </c>
      <c r="U322" t="s">
        <v>954</v>
      </c>
      <c r="V322">
        <v>0</v>
      </c>
      <c r="W322" t="s">
        <v>954</v>
      </c>
      <c r="X322">
        <v>0</v>
      </c>
      <c r="Y322" t="s">
        <v>954</v>
      </c>
      <c r="Z322">
        <v>0</v>
      </c>
      <c r="AA322" t="s">
        <v>971</v>
      </c>
      <c r="AB322" t="s">
        <v>1097</v>
      </c>
      <c r="AC322" t="s">
        <v>954</v>
      </c>
      <c r="AD322">
        <v>0</v>
      </c>
      <c r="AE322" t="s">
        <v>1207</v>
      </c>
      <c r="AF322" t="s">
        <v>1208</v>
      </c>
      <c r="AG322">
        <v>0</v>
      </c>
      <c r="AH322" t="s">
        <v>1100</v>
      </c>
      <c r="AI322" t="s">
        <v>1101</v>
      </c>
      <c r="AJ322">
        <v>0</v>
      </c>
      <c r="AK322">
        <v>0</v>
      </c>
      <c r="AL322">
        <v>0</v>
      </c>
      <c r="AM322">
        <v>0</v>
      </c>
      <c r="AN322">
        <v>0</v>
      </c>
      <c r="AO322" t="s">
        <v>954</v>
      </c>
      <c r="AP322" t="s">
        <v>1102</v>
      </c>
      <c r="AQ322" t="s">
        <v>1102</v>
      </c>
      <c r="AR322" t="s">
        <v>1421</v>
      </c>
      <c r="AS322" t="s">
        <v>1477</v>
      </c>
    </row>
    <row r="323" spans="1:45" s="368" customFormat="1" ht="17.25" customHeight="1">
      <c r="A323" s="341"/>
      <c r="B323" s="349" t="b">
        <v>0</v>
      </c>
      <c r="C323" s="349" t="s">
        <v>99</v>
      </c>
      <c r="D323" s="352" t="str">
        <f t="shared" si="12"/>
        <v>Pile Work_Pile Head Treatment</v>
      </c>
      <c r="E323" s="349" t="str">
        <f t="shared" si="13"/>
        <v>EA</v>
      </c>
      <c r="F323" s="353" t="str">
        <f t="shared" si="14"/>
        <v>A02AB014-00002 Pile Work Pile Head Treatment Reinforced Concrete Pile (Round Type)        250 ≤ DIA &lt;300</v>
      </c>
      <c r="G323" s="343" t="str" cm="1">
        <f t="array" ref="G323:H323">_xlfn.TEXTSPLIT(I323,"-")</f>
        <v>A02AB014</v>
      </c>
      <c r="H323" s="343" t="str">
        <v>00002</v>
      </c>
      <c r="I323" t="s">
        <v>1478</v>
      </c>
      <c r="J323" t="s">
        <v>946</v>
      </c>
      <c r="K323" t="s">
        <v>1089</v>
      </c>
      <c r="L323" t="s">
        <v>1090</v>
      </c>
      <c r="M323" t="s">
        <v>1185</v>
      </c>
      <c r="N323" t="s">
        <v>1479</v>
      </c>
      <c r="O323" t="s">
        <v>1093</v>
      </c>
      <c r="P323" t="s">
        <v>1094</v>
      </c>
      <c r="Q323" t="s">
        <v>954</v>
      </c>
      <c r="R323">
        <v>0</v>
      </c>
      <c r="S323" t="s">
        <v>954</v>
      </c>
      <c r="T323">
        <v>0</v>
      </c>
      <c r="U323" t="s">
        <v>954</v>
      </c>
      <c r="V323">
        <v>0</v>
      </c>
      <c r="W323" t="s">
        <v>954</v>
      </c>
      <c r="X323">
        <v>0</v>
      </c>
      <c r="Y323" t="s">
        <v>954</v>
      </c>
      <c r="Z323">
        <v>0</v>
      </c>
      <c r="AA323" t="s">
        <v>954</v>
      </c>
      <c r="AB323">
        <v>0</v>
      </c>
      <c r="AC323" t="s">
        <v>954</v>
      </c>
      <c r="AD323">
        <v>0</v>
      </c>
      <c r="AE323" t="s">
        <v>1098</v>
      </c>
      <c r="AF323" t="s">
        <v>1099</v>
      </c>
      <c r="AG323">
        <v>0</v>
      </c>
      <c r="AH323" t="s">
        <v>1100</v>
      </c>
      <c r="AI323">
        <v>0</v>
      </c>
      <c r="AJ323">
        <v>0</v>
      </c>
      <c r="AK323">
        <v>0</v>
      </c>
      <c r="AL323">
        <v>0</v>
      </c>
      <c r="AM323">
        <v>0</v>
      </c>
      <c r="AN323">
        <v>0</v>
      </c>
      <c r="AO323" t="s">
        <v>954</v>
      </c>
      <c r="AP323" t="s">
        <v>1480</v>
      </c>
      <c r="AQ323" t="s">
        <v>1480</v>
      </c>
      <c r="AR323" t="s">
        <v>1481</v>
      </c>
      <c r="AS323" t="s">
        <v>1478</v>
      </c>
    </row>
    <row r="324" spans="1:45" s="368" customFormat="1" ht="17.25" customHeight="1">
      <c r="A324" s="341"/>
      <c r="B324" s="349" t="b">
        <v>0</v>
      </c>
      <c r="C324" s="349" t="s">
        <v>99</v>
      </c>
      <c r="D324" s="352" t="str">
        <f t="shared" si="12"/>
        <v>Pile Work_Pile Head Treatment</v>
      </c>
      <c r="E324" s="349" t="str">
        <f t="shared" si="13"/>
        <v>EA</v>
      </c>
      <c r="F324" s="353" t="str">
        <f t="shared" si="14"/>
        <v>A02AB014-00003 Pile Work Pile Head Treatment Reinforced Concrete Pile (Round Type)        300 ≤ DIA &lt;350</v>
      </c>
      <c r="G324" s="343" t="str" cm="1">
        <f t="array" ref="G324:H324">_xlfn.TEXTSPLIT(I324,"-")</f>
        <v>A02AB014</v>
      </c>
      <c r="H324" s="343" t="str">
        <v>00003</v>
      </c>
      <c r="I324" t="s">
        <v>1482</v>
      </c>
      <c r="J324" t="s">
        <v>946</v>
      </c>
      <c r="K324" t="s">
        <v>1089</v>
      </c>
      <c r="L324" t="s">
        <v>1090</v>
      </c>
      <c r="M324" t="s">
        <v>1185</v>
      </c>
      <c r="N324" t="s">
        <v>1479</v>
      </c>
      <c r="O324" t="s">
        <v>1093</v>
      </c>
      <c r="P324" t="s">
        <v>1094</v>
      </c>
      <c r="Q324" t="s">
        <v>954</v>
      </c>
      <c r="R324">
        <v>0</v>
      </c>
      <c r="S324" t="s">
        <v>954</v>
      </c>
      <c r="T324">
        <v>0</v>
      </c>
      <c r="U324" t="s">
        <v>954</v>
      </c>
      <c r="V324">
        <v>0</v>
      </c>
      <c r="W324" t="s">
        <v>954</v>
      </c>
      <c r="X324">
        <v>0</v>
      </c>
      <c r="Y324" t="s">
        <v>954</v>
      </c>
      <c r="Z324">
        <v>0</v>
      </c>
      <c r="AA324" t="s">
        <v>954</v>
      </c>
      <c r="AB324">
        <v>0</v>
      </c>
      <c r="AC324" t="s">
        <v>954</v>
      </c>
      <c r="AD324">
        <v>0</v>
      </c>
      <c r="AE324" t="s">
        <v>1105</v>
      </c>
      <c r="AF324" t="s">
        <v>1106</v>
      </c>
      <c r="AG324">
        <v>0</v>
      </c>
      <c r="AH324" t="s">
        <v>1100</v>
      </c>
      <c r="AI324">
        <v>0</v>
      </c>
      <c r="AJ324">
        <v>0</v>
      </c>
      <c r="AK324">
        <v>0</v>
      </c>
      <c r="AL324">
        <v>0</v>
      </c>
      <c r="AM324">
        <v>0</v>
      </c>
      <c r="AN324">
        <v>0</v>
      </c>
      <c r="AO324" t="s">
        <v>954</v>
      </c>
      <c r="AP324" t="s">
        <v>1480</v>
      </c>
      <c r="AQ324" t="s">
        <v>1480</v>
      </c>
      <c r="AR324" t="s">
        <v>1481</v>
      </c>
      <c r="AS324" t="s">
        <v>1482</v>
      </c>
    </row>
    <row r="325" spans="1:45" ht="17.25" customHeight="1">
      <c r="B325" s="349" t="b">
        <v>0</v>
      </c>
      <c r="C325" s="349" t="s">
        <v>99</v>
      </c>
      <c r="D325" s="352" t="str">
        <f t="shared" si="12"/>
        <v>Pile Work_Pile Head Treatment</v>
      </c>
      <c r="E325" s="349" t="str">
        <f t="shared" si="13"/>
        <v>EA</v>
      </c>
      <c r="F325" s="353" t="str">
        <f t="shared" si="14"/>
        <v>A02AB014-00004 Pile Work Pile Head Treatment Reinforced Concrete Pile (Round Type)        350 ≤ DIA &lt;400</v>
      </c>
      <c r="G325" s="343" t="str" cm="1">
        <f t="array" ref="G325:H325">_xlfn.TEXTSPLIT(I325,"-")</f>
        <v>A02AB014</v>
      </c>
      <c r="H325" s="343" t="str">
        <v>00004</v>
      </c>
      <c r="I325" t="s">
        <v>1483</v>
      </c>
      <c r="J325" t="s">
        <v>946</v>
      </c>
      <c r="K325" t="s">
        <v>1089</v>
      </c>
      <c r="L325" t="s">
        <v>1090</v>
      </c>
      <c r="M325" t="s">
        <v>1185</v>
      </c>
      <c r="N325" t="s">
        <v>1479</v>
      </c>
      <c r="O325" t="s">
        <v>1093</v>
      </c>
      <c r="P325" t="s">
        <v>1094</v>
      </c>
      <c r="Q325" t="s">
        <v>954</v>
      </c>
      <c r="R325">
        <v>0</v>
      </c>
      <c r="S325" t="s">
        <v>954</v>
      </c>
      <c r="T325">
        <v>0</v>
      </c>
      <c r="U325" t="s">
        <v>954</v>
      </c>
      <c r="V325">
        <v>0</v>
      </c>
      <c r="W325" t="s">
        <v>954</v>
      </c>
      <c r="X325">
        <v>0</v>
      </c>
      <c r="Y325" t="s">
        <v>954</v>
      </c>
      <c r="Z325">
        <v>0</v>
      </c>
      <c r="AA325" t="s">
        <v>954</v>
      </c>
      <c r="AB325">
        <v>0</v>
      </c>
      <c r="AC325" t="s">
        <v>954</v>
      </c>
      <c r="AD325">
        <v>0</v>
      </c>
      <c r="AE325" t="s">
        <v>1108</v>
      </c>
      <c r="AF325" t="s">
        <v>1109</v>
      </c>
      <c r="AG325">
        <v>0</v>
      </c>
      <c r="AH325" t="s">
        <v>1100</v>
      </c>
      <c r="AI325">
        <v>0</v>
      </c>
      <c r="AJ325">
        <v>0</v>
      </c>
      <c r="AK325">
        <v>0</v>
      </c>
      <c r="AL325">
        <v>0</v>
      </c>
      <c r="AM325">
        <v>0</v>
      </c>
      <c r="AN325">
        <v>0</v>
      </c>
      <c r="AO325" t="s">
        <v>954</v>
      </c>
      <c r="AP325" t="s">
        <v>1480</v>
      </c>
      <c r="AQ325" t="s">
        <v>1480</v>
      </c>
      <c r="AR325" t="s">
        <v>1481</v>
      </c>
      <c r="AS325" t="s">
        <v>1483</v>
      </c>
    </row>
    <row r="326" spans="1:45" ht="17.25" customHeight="1">
      <c r="B326" s="349" t="b">
        <v>0</v>
      </c>
      <c r="C326" s="349" t="s">
        <v>99</v>
      </c>
      <c r="D326" s="352" t="str">
        <f t="shared" si="12"/>
        <v>Pile Work_Pile Head Treatment</v>
      </c>
      <c r="E326" s="349" t="str">
        <f t="shared" si="13"/>
        <v>EA</v>
      </c>
      <c r="F326" s="353" t="str">
        <f t="shared" si="14"/>
        <v>A02AB014-00005 Pile Work Pile Head Treatment Reinforced Concrete Pile (Round Type)        400 ≤ DIA &lt;450</v>
      </c>
      <c r="G326" s="343" t="str" cm="1">
        <f t="array" ref="G326:H326">_xlfn.TEXTSPLIT(I326,"-")</f>
        <v>A02AB014</v>
      </c>
      <c r="H326" s="343" t="str">
        <v>00005</v>
      </c>
      <c r="I326" t="s">
        <v>1484</v>
      </c>
      <c r="J326" t="s">
        <v>946</v>
      </c>
      <c r="K326" t="s">
        <v>1089</v>
      </c>
      <c r="L326" t="s">
        <v>1090</v>
      </c>
      <c r="M326" t="s">
        <v>1185</v>
      </c>
      <c r="N326" t="s">
        <v>1479</v>
      </c>
      <c r="O326" t="s">
        <v>1093</v>
      </c>
      <c r="P326" t="s">
        <v>1094</v>
      </c>
      <c r="Q326" t="s">
        <v>954</v>
      </c>
      <c r="R326">
        <v>0</v>
      </c>
      <c r="S326" t="s">
        <v>954</v>
      </c>
      <c r="T326">
        <v>0</v>
      </c>
      <c r="U326" t="s">
        <v>954</v>
      </c>
      <c r="V326">
        <v>0</v>
      </c>
      <c r="W326" t="s">
        <v>954</v>
      </c>
      <c r="X326">
        <v>0</v>
      </c>
      <c r="Y326" t="s">
        <v>954</v>
      </c>
      <c r="Z326">
        <v>0</v>
      </c>
      <c r="AA326" t="s">
        <v>954</v>
      </c>
      <c r="AB326">
        <v>0</v>
      </c>
      <c r="AC326" t="s">
        <v>954</v>
      </c>
      <c r="AD326">
        <v>0</v>
      </c>
      <c r="AE326" t="s">
        <v>1111</v>
      </c>
      <c r="AF326" t="s">
        <v>1112</v>
      </c>
      <c r="AG326">
        <v>0</v>
      </c>
      <c r="AH326" t="s">
        <v>1100</v>
      </c>
      <c r="AI326">
        <v>0</v>
      </c>
      <c r="AJ326">
        <v>0</v>
      </c>
      <c r="AK326">
        <v>0</v>
      </c>
      <c r="AL326">
        <v>0</v>
      </c>
      <c r="AM326">
        <v>0</v>
      </c>
      <c r="AN326">
        <v>0</v>
      </c>
      <c r="AO326" t="s">
        <v>954</v>
      </c>
      <c r="AP326" t="s">
        <v>1480</v>
      </c>
      <c r="AQ326" t="s">
        <v>1480</v>
      </c>
      <c r="AR326" t="s">
        <v>1481</v>
      </c>
      <c r="AS326" t="s">
        <v>1484</v>
      </c>
    </row>
    <row r="327" spans="1:45" ht="17.25" customHeight="1">
      <c r="B327" s="349" t="b">
        <v>0</v>
      </c>
      <c r="C327" s="349" t="s">
        <v>99</v>
      </c>
      <c r="D327" s="352" t="str">
        <f t="shared" si="12"/>
        <v>Pile Work_Pile Head Treatment</v>
      </c>
      <c r="E327" s="349" t="str">
        <f t="shared" si="13"/>
        <v>EA</v>
      </c>
      <c r="F327" s="353" t="str">
        <f t="shared" si="14"/>
        <v>A02AB015-00002 Pile Work Pile Head Treatment Reinforced Concrete Pile (Square Type)        SIZE &lt;200</v>
      </c>
      <c r="G327" s="343" t="str" cm="1">
        <f t="array" ref="G327:H327">_xlfn.TEXTSPLIT(I327,"-")</f>
        <v>A02AB015</v>
      </c>
      <c r="H327" s="343" t="str">
        <v>00002</v>
      </c>
      <c r="I327" t="s">
        <v>1485</v>
      </c>
      <c r="J327" t="s">
        <v>946</v>
      </c>
      <c r="K327" t="s">
        <v>1089</v>
      </c>
      <c r="L327" t="s">
        <v>1090</v>
      </c>
      <c r="M327" t="s">
        <v>1185</v>
      </c>
      <c r="N327" t="s">
        <v>1479</v>
      </c>
      <c r="O327" t="s">
        <v>1138</v>
      </c>
      <c r="P327" t="s">
        <v>1139</v>
      </c>
      <c r="Q327" t="s">
        <v>954</v>
      </c>
      <c r="R327">
        <v>0</v>
      </c>
      <c r="S327" t="s">
        <v>954</v>
      </c>
      <c r="T327">
        <v>0</v>
      </c>
      <c r="U327" t="s">
        <v>954</v>
      </c>
      <c r="V327">
        <v>0</v>
      </c>
      <c r="W327" t="s">
        <v>954</v>
      </c>
      <c r="X327">
        <v>0</v>
      </c>
      <c r="Y327" t="s">
        <v>954</v>
      </c>
      <c r="Z327">
        <v>0</v>
      </c>
      <c r="AA327" t="s">
        <v>954</v>
      </c>
      <c r="AB327">
        <v>0</v>
      </c>
      <c r="AC327" t="s">
        <v>954</v>
      </c>
      <c r="AD327">
        <v>0</v>
      </c>
      <c r="AE327" t="s">
        <v>1140</v>
      </c>
      <c r="AF327" t="s">
        <v>1141</v>
      </c>
      <c r="AG327">
        <v>0</v>
      </c>
      <c r="AH327" t="s">
        <v>1142</v>
      </c>
      <c r="AI327">
        <v>0</v>
      </c>
      <c r="AJ327">
        <v>0</v>
      </c>
      <c r="AK327">
        <v>0</v>
      </c>
      <c r="AL327">
        <v>0</v>
      </c>
      <c r="AM327">
        <v>0</v>
      </c>
      <c r="AN327">
        <v>0</v>
      </c>
      <c r="AO327" t="s">
        <v>954</v>
      </c>
      <c r="AP327" t="s">
        <v>1480</v>
      </c>
      <c r="AQ327" t="s">
        <v>1480</v>
      </c>
      <c r="AR327" t="s">
        <v>1486</v>
      </c>
      <c r="AS327" t="s">
        <v>1485</v>
      </c>
    </row>
    <row r="328" spans="1:45" ht="17.25" customHeight="1">
      <c r="B328" s="349" t="b">
        <v>0</v>
      </c>
      <c r="C328" s="349" t="s">
        <v>99</v>
      </c>
      <c r="D328" s="352" t="str">
        <f t="shared" ref="D328:D391" si="15">L328&amp;"_"&amp;N328</f>
        <v>Pile Work_Pile Head Treatment</v>
      </c>
      <c r="E328" s="349" t="str">
        <f t="shared" ref="E328:E391" si="16">AP328</f>
        <v>EA</v>
      </c>
      <c r="F328" s="353" t="str">
        <f t="shared" si="14"/>
        <v>A02AB015-00003 Pile Work Pile Head Treatment Reinforced Concrete Pile (Square Type)        200 ≤ SIZE &lt;250</v>
      </c>
      <c r="G328" s="343" t="str" cm="1">
        <f t="array" ref="G328:H328">_xlfn.TEXTSPLIT(I328,"-")</f>
        <v>A02AB015</v>
      </c>
      <c r="H328" s="343" t="str">
        <v>00003</v>
      </c>
      <c r="I328" t="s">
        <v>1487</v>
      </c>
      <c r="J328" t="s">
        <v>946</v>
      </c>
      <c r="K328" t="s">
        <v>1089</v>
      </c>
      <c r="L328" t="s">
        <v>1090</v>
      </c>
      <c r="M328" t="s">
        <v>1185</v>
      </c>
      <c r="N328" t="s">
        <v>1479</v>
      </c>
      <c r="O328" t="s">
        <v>1138</v>
      </c>
      <c r="P328" t="s">
        <v>1139</v>
      </c>
      <c r="Q328" t="s">
        <v>954</v>
      </c>
      <c r="R328">
        <v>0</v>
      </c>
      <c r="S328" t="s">
        <v>954</v>
      </c>
      <c r="T328">
        <v>0</v>
      </c>
      <c r="U328" t="s">
        <v>954</v>
      </c>
      <c r="V328">
        <v>0</v>
      </c>
      <c r="W328" t="s">
        <v>954</v>
      </c>
      <c r="X328">
        <v>0</v>
      </c>
      <c r="Y328" t="s">
        <v>954</v>
      </c>
      <c r="Z328">
        <v>0</v>
      </c>
      <c r="AA328" t="s">
        <v>954</v>
      </c>
      <c r="AB328">
        <v>0</v>
      </c>
      <c r="AC328" t="s">
        <v>954</v>
      </c>
      <c r="AD328">
        <v>0</v>
      </c>
      <c r="AE328" t="s">
        <v>1145</v>
      </c>
      <c r="AF328" t="s">
        <v>1146</v>
      </c>
      <c r="AG328">
        <v>0</v>
      </c>
      <c r="AH328" t="s">
        <v>1142</v>
      </c>
      <c r="AI328">
        <v>0</v>
      </c>
      <c r="AJ328">
        <v>0</v>
      </c>
      <c r="AK328">
        <v>0</v>
      </c>
      <c r="AL328">
        <v>0</v>
      </c>
      <c r="AM328">
        <v>0</v>
      </c>
      <c r="AN328">
        <v>0</v>
      </c>
      <c r="AO328" t="s">
        <v>954</v>
      </c>
      <c r="AP328" t="s">
        <v>1480</v>
      </c>
      <c r="AQ328" t="s">
        <v>1480</v>
      </c>
      <c r="AR328" t="s">
        <v>1486</v>
      </c>
      <c r="AS328" t="s">
        <v>1487</v>
      </c>
    </row>
    <row r="329" spans="1:45" ht="17.25" customHeight="1">
      <c r="B329" s="349" t="b">
        <v>0</v>
      </c>
      <c r="C329" s="349" t="s">
        <v>99</v>
      </c>
      <c r="D329" s="352" t="str">
        <f t="shared" si="15"/>
        <v>Pile Work_Pile Head Treatment</v>
      </c>
      <c r="E329" s="349" t="str">
        <f t="shared" si="16"/>
        <v>EA</v>
      </c>
      <c r="F329" s="353"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3" t="str" cm="1">
        <f t="array" ref="G329:H329">_xlfn.TEXTSPLIT(I329,"-")</f>
        <v>A02AB015</v>
      </c>
      <c r="H329" s="343" t="str">
        <v>00004</v>
      </c>
      <c r="I329" t="s">
        <v>1488</v>
      </c>
      <c r="J329" t="s">
        <v>946</v>
      </c>
      <c r="K329" t="s">
        <v>1089</v>
      </c>
      <c r="L329" t="s">
        <v>1090</v>
      </c>
      <c r="M329" t="s">
        <v>1185</v>
      </c>
      <c r="N329" t="s">
        <v>1479</v>
      </c>
      <c r="O329" t="s">
        <v>1138</v>
      </c>
      <c r="P329" t="s">
        <v>1139</v>
      </c>
      <c r="Q329" t="s">
        <v>954</v>
      </c>
      <c r="R329">
        <v>0</v>
      </c>
      <c r="S329" t="s">
        <v>954</v>
      </c>
      <c r="T329">
        <v>0</v>
      </c>
      <c r="U329" t="s">
        <v>954</v>
      </c>
      <c r="V329">
        <v>0</v>
      </c>
      <c r="W329" t="s">
        <v>954</v>
      </c>
      <c r="X329">
        <v>0</v>
      </c>
      <c r="Y329" t="s">
        <v>954</v>
      </c>
      <c r="Z329">
        <v>0</v>
      </c>
      <c r="AA329" t="s">
        <v>954</v>
      </c>
      <c r="AB329">
        <v>0</v>
      </c>
      <c r="AC329" t="s">
        <v>954</v>
      </c>
      <c r="AD329">
        <v>0</v>
      </c>
      <c r="AE329" t="s">
        <v>1148</v>
      </c>
      <c r="AF329" t="s">
        <v>1149</v>
      </c>
      <c r="AG329">
        <v>0</v>
      </c>
      <c r="AH329" t="s">
        <v>1142</v>
      </c>
      <c r="AI329">
        <v>0</v>
      </c>
      <c r="AJ329">
        <v>0</v>
      </c>
      <c r="AK329">
        <v>0</v>
      </c>
      <c r="AL329">
        <v>0</v>
      </c>
      <c r="AM329">
        <v>0</v>
      </c>
      <c r="AN329">
        <v>0</v>
      </c>
      <c r="AO329" t="s">
        <v>954</v>
      </c>
      <c r="AP329" t="s">
        <v>1480</v>
      </c>
      <c r="AQ329" t="s">
        <v>1480</v>
      </c>
      <c r="AR329" t="s">
        <v>1486</v>
      </c>
      <c r="AS329" t="s">
        <v>1488</v>
      </c>
    </row>
    <row r="330" spans="1:45" ht="17.25" customHeight="1">
      <c r="B330" s="349" t="b">
        <v>0</v>
      </c>
      <c r="C330" s="349" t="s">
        <v>99</v>
      </c>
      <c r="D330" s="352" t="str">
        <f t="shared" si="15"/>
        <v>Pile Work_Pile Head Treatment</v>
      </c>
      <c r="E330" s="349" t="str">
        <f t="shared" si="16"/>
        <v>EA</v>
      </c>
      <c r="F330" s="353" t="str">
        <f t="shared" si="17"/>
        <v>A02AB015-00005 Pile Work Pile Head Treatment Reinforced Concrete Pile (Square Type)        300 ≤ SIZE &lt;350</v>
      </c>
      <c r="G330" s="343" t="str" cm="1">
        <f t="array" ref="G330:H330">_xlfn.TEXTSPLIT(I330,"-")</f>
        <v>A02AB015</v>
      </c>
      <c r="H330" s="343" t="str">
        <v>00005</v>
      </c>
      <c r="I330" t="s">
        <v>1489</v>
      </c>
      <c r="J330" t="s">
        <v>946</v>
      </c>
      <c r="K330" t="s">
        <v>1089</v>
      </c>
      <c r="L330" t="s">
        <v>1090</v>
      </c>
      <c r="M330" t="s">
        <v>1185</v>
      </c>
      <c r="N330" t="s">
        <v>1479</v>
      </c>
      <c r="O330" t="s">
        <v>1138</v>
      </c>
      <c r="P330" t="s">
        <v>1139</v>
      </c>
      <c r="Q330" t="s">
        <v>954</v>
      </c>
      <c r="R330">
        <v>0</v>
      </c>
      <c r="S330" t="s">
        <v>954</v>
      </c>
      <c r="T330">
        <v>0</v>
      </c>
      <c r="U330" t="s">
        <v>954</v>
      </c>
      <c r="V330">
        <v>0</v>
      </c>
      <c r="W330" t="s">
        <v>954</v>
      </c>
      <c r="X330">
        <v>0</v>
      </c>
      <c r="Y330" t="s">
        <v>954</v>
      </c>
      <c r="Z330">
        <v>0</v>
      </c>
      <c r="AA330" t="s">
        <v>954</v>
      </c>
      <c r="AB330">
        <v>0</v>
      </c>
      <c r="AC330" t="s">
        <v>954</v>
      </c>
      <c r="AD330">
        <v>0</v>
      </c>
      <c r="AE330" t="s">
        <v>1151</v>
      </c>
      <c r="AF330" t="s">
        <v>1152</v>
      </c>
      <c r="AG330">
        <v>0</v>
      </c>
      <c r="AH330" t="s">
        <v>1142</v>
      </c>
      <c r="AI330">
        <v>0</v>
      </c>
      <c r="AJ330">
        <v>0</v>
      </c>
      <c r="AK330">
        <v>0</v>
      </c>
      <c r="AL330">
        <v>0</v>
      </c>
      <c r="AM330">
        <v>0</v>
      </c>
      <c r="AN330">
        <v>0</v>
      </c>
      <c r="AO330" t="s">
        <v>954</v>
      </c>
      <c r="AP330" t="s">
        <v>1480</v>
      </c>
      <c r="AQ330" t="s">
        <v>1480</v>
      </c>
      <c r="AR330" t="s">
        <v>1486</v>
      </c>
      <c r="AS330" t="s">
        <v>1489</v>
      </c>
    </row>
    <row r="331" spans="1:45" ht="17.25" customHeight="1">
      <c r="B331" s="349" t="b">
        <v>0</v>
      </c>
      <c r="C331" s="349" t="s">
        <v>99</v>
      </c>
      <c r="D331" s="352" t="str">
        <f t="shared" si="15"/>
        <v>Pile Work_Pile Head Treatment</v>
      </c>
      <c r="E331" s="349" t="str">
        <f t="shared" si="16"/>
        <v>EA</v>
      </c>
      <c r="F331" s="353" t="str">
        <f t="shared" si="17"/>
        <v>A02AB015-00006 Pile Work Pile Head Treatment Reinforced Concrete Pile (Square Type)        350 ≤ SIZE &lt;400</v>
      </c>
      <c r="G331" s="343" t="str" cm="1">
        <f t="array" ref="G331:H331">_xlfn.TEXTSPLIT(I331,"-")</f>
        <v>A02AB015</v>
      </c>
      <c r="H331" s="343" t="str">
        <v>00006</v>
      </c>
      <c r="I331" t="s">
        <v>1490</v>
      </c>
      <c r="J331" t="s">
        <v>946</v>
      </c>
      <c r="K331" t="s">
        <v>1089</v>
      </c>
      <c r="L331" t="s">
        <v>1090</v>
      </c>
      <c r="M331" t="s">
        <v>1185</v>
      </c>
      <c r="N331" t="s">
        <v>1479</v>
      </c>
      <c r="O331" t="s">
        <v>1138</v>
      </c>
      <c r="P331" t="s">
        <v>1139</v>
      </c>
      <c r="Q331" t="s">
        <v>954</v>
      </c>
      <c r="R331">
        <v>0</v>
      </c>
      <c r="S331" t="s">
        <v>954</v>
      </c>
      <c r="T331">
        <v>0</v>
      </c>
      <c r="U331" t="s">
        <v>954</v>
      </c>
      <c r="V331">
        <v>0</v>
      </c>
      <c r="W331" t="s">
        <v>954</v>
      </c>
      <c r="X331">
        <v>0</v>
      </c>
      <c r="Y331" t="s">
        <v>954</v>
      </c>
      <c r="Z331">
        <v>0</v>
      </c>
      <c r="AA331" t="s">
        <v>954</v>
      </c>
      <c r="AB331">
        <v>0</v>
      </c>
      <c r="AC331" t="s">
        <v>954</v>
      </c>
      <c r="AD331">
        <v>0</v>
      </c>
      <c r="AE331" t="s">
        <v>1154</v>
      </c>
      <c r="AF331" t="s">
        <v>1155</v>
      </c>
      <c r="AG331">
        <v>0</v>
      </c>
      <c r="AH331" t="s">
        <v>1142</v>
      </c>
      <c r="AI331">
        <v>0</v>
      </c>
      <c r="AJ331">
        <v>0</v>
      </c>
      <c r="AK331">
        <v>0</v>
      </c>
      <c r="AL331">
        <v>0</v>
      </c>
      <c r="AM331">
        <v>0</v>
      </c>
      <c r="AN331">
        <v>0</v>
      </c>
      <c r="AO331" t="s">
        <v>954</v>
      </c>
      <c r="AP331" t="s">
        <v>1480</v>
      </c>
      <c r="AQ331" t="s">
        <v>1480</v>
      </c>
      <c r="AR331" t="s">
        <v>1486</v>
      </c>
      <c r="AS331" t="s">
        <v>1490</v>
      </c>
    </row>
    <row r="332" spans="1:45" ht="17.25" customHeight="1">
      <c r="B332" s="349" t="b">
        <v>0</v>
      </c>
      <c r="C332" s="349" t="s">
        <v>99</v>
      </c>
      <c r="D332" s="352" t="str">
        <f t="shared" si="15"/>
        <v>Pile Work_Pile Head Treatment</v>
      </c>
      <c r="E332" s="349" t="str">
        <f t="shared" si="16"/>
        <v>EA</v>
      </c>
      <c r="F332" s="353" t="str">
        <f t="shared" si="17"/>
        <v>A02AB015-00007 Pile Work Pile Head Treatment Reinforced Concrete Pile (Square Type)        400 ≤ SIZE &lt;450</v>
      </c>
      <c r="G332" s="343" t="str" cm="1">
        <f t="array" ref="G332:H332">_xlfn.TEXTSPLIT(I332,"-")</f>
        <v>A02AB015</v>
      </c>
      <c r="H332" s="343" t="str">
        <v>00007</v>
      </c>
      <c r="I332" t="s">
        <v>1491</v>
      </c>
      <c r="J332" t="s">
        <v>946</v>
      </c>
      <c r="K332" t="s">
        <v>1089</v>
      </c>
      <c r="L332" t="s">
        <v>1090</v>
      </c>
      <c r="M332" t="s">
        <v>1185</v>
      </c>
      <c r="N332" t="s">
        <v>1479</v>
      </c>
      <c r="O332" t="s">
        <v>1138</v>
      </c>
      <c r="P332" t="s">
        <v>1139</v>
      </c>
      <c r="Q332" t="s">
        <v>954</v>
      </c>
      <c r="R332">
        <v>0</v>
      </c>
      <c r="S332" t="s">
        <v>954</v>
      </c>
      <c r="T332">
        <v>0</v>
      </c>
      <c r="U332" t="s">
        <v>954</v>
      </c>
      <c r="V332">
        <v>0</v>
      </c>
      <c r="W332" t="s">
        <v>954</v>
      </c>
      <c r="X332">
        <v>0</v>
      </c>
      <c r="Y332" t="s">
        <v>954</v>
      </c>
      <c r="Z332">
        <v>0</v>
      </c>
      <c r="AA332" t="s">
        <v>954</v>
      </c>
      <c r="AB332">
        <v>0</v>
      </c>
      <c r="AC332" t="s">
        <v>954</v>
      </c>
      <c r="AD332">
        <v>0</v>
      </c>
      <c r="AE332" t="s">
        <v>1091</v>
      </c>
      <c r="AF332" t="s">
        <v>1157</v>
      </c>
      <c r="AG332">
        <v>0</v>
      </c>
      <c r="AH332" t="s">
        <v>1142</v>
      </c>
      <c r="AI332">
        <v>0</v>
      </c>
      <c r="AJ332">
        <v>0</v>
      </c>
      <c r="AK332">
        <v>0</v>
      </c>
      <c r="AL332">
        <v>0</v>
      </c>
      <c r="AM332">
        <v>0</v>
      </c>
      <c r="AN332">
        <v>0</v>
      </c>
      <c r="AO332" t="s">
        <v>954</v>
      </c>
      <c r="AP332" t="s">
        <v>1480</v>
      </c>
      <c r="AQ332" t="s">
        <v>1480</v>
      </c>
      <c r="AR332" t="s">
        <v>1486</v>
      </c>
      <c r="AS332" t="s">
        <v>1491</v>
      </c>
    </row>
    <row r="333" spans="1:45" ht="17.25" customHeight="1">
      <c r="B333" s="349" t="b">
        <v>0</v>
      </c>
      <c r="C333" s="349" t="s">
        <v>99</v>
      </c>
      <c r="D333" s="352" t="str">
        <f t="shared" si="15"/>
        <v>Pile Work_Pile Head Treatment</v>
      </c>
      <c r="E333" s="349" t="str">
        <f t="shared" si="16"/>
        <v>EA</v>
      </c>
      <c r="F333" s="353" t="str">
        <f t="shared" si="17"/>
        <v>A02AB016-00002 Pile Work Pile Head Treatment Pretensioned Concrete Pile (Type-A)        DIA&lt;400</v>
      </c>
      <c r="G333" s="343" t="str" cm="1">
        <f t="array" ref="G333:H333">_xlfn.TEXTSPLIT(I333,"-")</f>
        <v>A02AB016</v>
      </c>
      <c r="H333" s="343" t="str">
        <v>00002</v>
      </c>
      <c r="I333" t="s">
        <v>1492</v>
      </c>
      <c r="J333" t="s">
        <v>946</v>
      </c>
      <c r="K333" t="s">
        <v>1089</v>
      </c>
      <c r="L333" t="s">
        <v>1090</v>
      </c>
      <c r="M333" t="s">
        <v>1185</v>
      </c>
      <c r="N333" t="s">
        <v>1479</v>
      </c>
      <c r="O333" t="s">
        <v>1183</v>
      </c>
      <c r="P333" t="s">
        <v>1184</v>
      </c>
      <c r="Q333" t="s">
        <v>954</v>
      </c>
      <c r="R333">
        <v>0</v>
      </c>
      <c r="S333" t="s">
        <v>954</v>
      </c>
      <c r="T333">
        <v>0</v>
      </c>
      <c r="U333" t="s">
        <v>954</v>
      </c>
      <c r="V333">
        <v>0</v>
      </c>
      <c r="W333" t="s">
        <v>954</v>
      </c>
      <c r="X333">
        <v>0</v>
      </c>
      <c r="Y333" t="s">
        <v>954</v>
      </c>
      <c r="Z333">
        <v>0</v>
      </c>
      <c r="AA333" t="s">
        <v>954</v>
      </c>
      <c r="AB333" t="s">
        <v>954</v>
      </c>
      <c r="AC333" t="s">
        <v>954</v>
      </c>
      <c r="AD333">
        <v>0</v>
      </c>
      <c r="AE333" t="s">
        <v>1185</v>
      </c>
      <c r="AF333" t="s">
        <v>1186</v>
      </c>
      <c r="AG333">
        <v>0</v>
      </c>
      <c r="AH333" t="s">
        <v>1100</v>
      </c>
      <c r="AI333">
        <v>0</v>
      </c>
      <c r="AJ333">
        <v>0</v>
      </c>
      <c r="AK333">
        <v>0</v>
      </c>
      <c r="AL333">
        <v>0</v>
      </c>
      <c r="AM333">
        <v>0</v>
      </c>
      <c r="AN333">
        <v>0</v>
      </c>
      <c r="AO333" t="s">
        <v>954</v>
      </c>
      <c r="AP333" t="s">
        <v>1480</v>
      </c>
      <c r="AQ333" t="s">
        <v>1480</v>
      </c>
      <c r="AR333" t="s">
        <v>1493</v>
      </c>
      <c r="AS333" t="s">
        <v>1492</v>
      </c>
    </row>
    <row r="334" spans="1:45" ht="17.25" customHeight="1">
      <c r="B334" s="349" t="b">
        <v>0</v>
      </c>
      <c r="C334" s="349" t="s">
        <v>99</v>
      </c>
      <c r="D334" s="352" t="str">
        <f t="shared" si="15"/>
        <v>Pile Work_Pile Head Treatment</v>
      </c>
      <c r="E334" s="349" t="str">
        <f t="shared" si="16"/>
        <v>EA</v>
      </c>
      <c r="F334" s="353" t="str">
        <f t="shared" si="17"/>
        <v>A02AB016-00003 Pile Work Pile Head Treatment Pretensioned Concrete Pile (Type-A)        400 ≤ DIA &lt;500</v>
      </c>
      <c r="G334" s="343" t="str" cm="1">
        <f t="array" ref="G334:H334">_xlfn.TEXTSPLIT(I334,"-")</f>
        <v>A02AB016</v>
      </c>
      <c r="H334" s="343" t="str">
        <v>00003</v>
      </c>
      <c r="I334" t="s">
        <v>1494</v>
      </c>
      <c r="J334" t="s">
        <v>946</v>
      </c>
      <c r="K334" t="s">
        <v>1089</v>
      </c>
      <c r="L334" t="s">
        <v>1090</v>
      </c>
      <c r="M334" t="s">
        <v>1185</v>
      </c>
      <c r="N334" t="s">
        <v>1479</v>
      </c>
      <c r="O334" t="s">
        <v>1183</v>
      </c>
      <c r="P334" t="s">
        <v>1184</v>
      </c>
      <c r="Q334" t="s">
        <v>954</v>
      </c>
      <c r="R334">
        <v>0</v>
      </c>
      <c r="S334" t="s">
        <v>954</v>
      </c>
      <c r="T334">
        <v>0</v>
      </c>
      <c r="U334" t="s">
        <v>954</v>
      </c>
      <c r="V334">
        <v>0</v>
      </c>
      <c r="W334" t="s">
        <v>954</v>
      </c>
      <c r="X334">
        <v>0</v>
      </c>
      <c r="Y334" t="s">
        <v>954</v>
      </c>
      <c r="Z334">
        <v>0</v>
      </c>
      <c r="AA334" t="s">
        <v>954</v>
      </c>
      <c r="AB334" t="s">
        <v>954</v>
      </c>
      <c r="AC334" t="s">
        <v>954</v>
      </c>
      <c r="AD334">
        <v>0</v>
      </c>
      <c r="AE334" t="s">
        <v>1189</v>
      </c>
      <c r="AF334" t="s">
        <v>1190</v>
      </c>
      <c r="AG334">
        <v>0</v>
      </c>
      <c r="AH334" t="s">
        <v>1100</v>
      </c>
      <c r="AI334">
        <v>0</v>
      </c>
      <c r="AJ334">
        <v>0</v>
      </c>
      <c r="AK334">
        <v>0</v>
      </c>
      <c r="AL334">
        <v>0</v>
      </c>
      <c r="AM334">
        <v>0</v>
      </c>
      <c r="AN334">
        <v>0</v>
      </c>
      <c r="AO334" t="s">
        <v>954</v>
      </c>
      <c r="AP334" t="s">
        <v>1480</v>
      </c>
      <c r="AQ334" t="s">
        <v>1480</v>
      </c>
      <c r="AR334" t="s">
        <v>1493</v>
      </c>
      <c r="AS334" t="s">
        <v>1494</v>
      </c>
    </row>
    <row r="335" spans="1:45" ht="17.25" customHeight="1">
      <c r="B335" s="349" t="b">
        <v>0</v>
      </c>
      <c r="C335" s="349" t="s">
        <v>99</v>
      </c>
      <c r="D335" s="352" t="str">
        <f t="shared" si="15"/>
        <v>Pile Work_Pile Head Treatment</v>
      </c>
      <c r="E335" s="349" t="str">
        <f t="shared" si="16"/>
        <v>EA</v>
      </c>
      <c r="F335" s="353" t="str">
        <f t="shared" si="17"/>
        <v>A02AB016-00004 Pile Work Pile Head Treatment Pretensioned Concrete Pile (Type-A)        500 ≤ DIA &lt;600</v>
      </c>
      <c r="G335" s="343" t="str" cm="1">
        <f t="array" ref="G335:H335">_xlfn.TEXTSPLIT(I335,"-")</f>
        <v>A02AB016</v>
      </c>
      <c r="H335" s="343" t="str">
        <v>00004</v>
      </c>
      <c r="I335" t="s">
        <v>1495</v>
      </c>
      <c r="J335" t="s">
        <v>946</v>
      </c>
      <c r="K335" t="s">
        <v>1089</v>
      </c>
      <c r="L335" t="s">
        <v>1090</v>
      </c>
      <c r="M335" t="s">
        <v>1185</v>
      </c>
      <c r="N335" t="s">
        <v>1479</v>
      </c>
      <c r="O335" t="s">
        <v>1183</v>
      </c>
      <c r="P335" t="s">
        <v>1184</v>
      </c>
      <c r="Q335" t="s">
        <v>954</v>
      </c>
      <c r="R335">
        <v>0</v>
      </c>
      <c r="S335" t="s">
        <v>954</v>
      </c>
      <c r="T335">
        <v>0</v>
      </c>
      <c r="U335" t="s">
        <v>954</v>
      </c>
      <c r="V335">
        <v>0</v>
      </c>
      <c r="W335" t="s">
        <v>954</v>
      </c>
      <c r="X335">
        <v>0</v>
      </c>
      <c r="Y335" t="s">
        <v>954</v>
      </c>
      <c r="Z335">
        <v>0</v>
      </c>
      <c r="AA335" t="s">
        <v>954</v>
      </c>
      <c r="AB335" t="s">
        <v>954</v>
      </c>
      <c r="AC335" t="s">
        <v>954</v>
      </c>
      <c r="AD335">
        <v>0</v>
      </c>
      <c r="AE335" t="s">
        <v>1192</v>
      </c>
      <c r="AF335" t="s">
        <v>1193</v>
      </c>
      <c r="AG335">
        <v>0</v>
      </c>
      <c r="AH335" t="s">
        <v>1100</v>
      </c>
      <c r="AI335">
        <v>0</v>
      </c>
      <c r="AJ335">
        <v>0</v>
      </c>
      <c r="AK335">
        <v>0</v>
      </c>
      <c r="AL335">
        <v>0</v>
      </c>
      <c r="AM335">
        <v>0</v>
      </c>
      <c r="AN335">
        <v>0</v>
      </c>
      <c r="AO335" t="s">
        <v>954</v>
      </c>
      <c r="AP335" t="s">
        <v>1480</v>
      </c>
      <c r="AQ335" t="s">
        <v>1480</v>
      </c>
      <c r="AR335" t="s">
        <v>1493</v>
      </c>
      <c r="AS335" t="s">
        <v>1495</v>
      </c>
    </row>
    <row r="336" spans="1:45" ht="17.25" customHeight="1">
      <c r="B336" s="349" t="b">
        <v>0</v>
      </c>
      <c r="C336" s="349" t="s">
        <v>99</v>
      </c>
      <c r="D336" s="352" t="str">
        <f t="shared" si="15"/>
        <v>Pile Work_Pile Head Treatment</v>
      </c>
      <c r="E336" s="349" t="str">
        <f t="shared" si="16"/>
        <v>EA</v>
      </c>
      <c r="F336" s="353" t="str">
        <f t="shared" si="17"/>
        <v>A02AB016-00005 Pile Work Pile Head Treatment Pretensioned Concrete Pile (Type-A)        600 ≤ DIA &lt;700</v>
      </c>
      <c r="G336" s="343" t="str" cm="1">
        <f t="array" ref="G336:H336">_xlfn.TEXTSPLIT(I336,"-")</f>
        <v>A02AB016</v>
      </c>
      <c r="H336" s="343" t="str">
        <v>00005</v>
      </c>
      <c r="I336" t="s">
        <v>1496</v>
      </c>
      <c r="J336" t="s">
        <v>946</v>
      </c>
      <c r="K336" t="s">
        <v>1089</v>
      </c>
      <c r="L336" t="s">
        <v>1090</v>
      </c>
      <c r="M336" t="s">
        <v>1185</v>
      </c>
      <c r="N336" t="s">
        <v>1479</v>
      </c>
      <c r="O336" t="s">
        <v>1183</v>
      </c>
      <c r="P336" t="s">
        <v>1184</v>
      </c>
      <c r="Q336" t="s">
        <v>954</v>
      </c>
      <c r="R336">
        <v>0</v>
      </c>
      <c r="S336" t="s">
        <v>954</v>
      </c>
      <c r="T336">
        <v>0</v>
      </c>
      <c r="U336" t="s">
        <v>954</v>
      </c>
      <c r="V336">
        <v>0</v>
      </c>
      <c r="W336" t="s">
        <v>954</v>
      </c>
      <c r="X336">
        <v>0</v>
      </c>
      <c r="Y336" t="s">
        <v>954</v>
      </c>
      <c r="Z336">
        <v>0</v>
      </c>
      <c r="AA336" t="s">
        <v>954</v>
      </c>
      <c r="AB336" t="s">
        <v>954</v>
      </c>
      <c r="AC336" t="s">
        <v>954</v>
      </c>
      <c r="AD336">
        <v>0</v>
      </c>
      <c r="AE336" t="s">
        <v>1195</v>
      </c>
      <c r="AF336" t="s">
        <v>1196</v>
      </c>
      <c r="AG336">
        <v>0</v>
      </c>
      <c r="AH336" t="s">
        <v>1100</v>
      </c>
      <c r="AI336">
        <v>0</v>
      </c>
      <c r="AJ336">
        <v>0</v>
      </c>
      <c r="AK336">
        <v>0</v>
      </c>
      <c r="AL336">
        <v>0</v>
      </c>
      <c r="AM336">
        <v>0</v>
      </c>
      <c r="AN336">
        <v>0</v>
      </c>
      <c r="AO336" t="s">
        <v>954</v>
      </c>
      <c r="AP336" t="s">
        <v>1480</v>
      </c>
      <c r="AQ336" t="s">
        <v>1480</v>
      </c>
      <c r="AR336" t="s">
        <v>1493</v>
      </c>
      <c r="AS336" t="s">
        <v>1496</v>
      </c>
    </row>
    <row r="337" spans="2:45" ht="17.25" customHeight="1">
      <c r="B337" s="349" t="b">
        <v>0</v>
      </c>
      <c r="C337" s="349" t="s">
        <v>99</v>
      </c>
      <c r="D337" s="352" t="str">
        <f t="shared" si="15"/>
        <v>Pile Work_Pile Head Treatment</v>
      </c>
      <c r="E337" s="349" t="str">
        <f t="shared" si="16"/>
        <v>EA</v>
      </c>
      <c r="F337" s="353" t="str">
        <f t="shared" si="17"/>
        <v>A02AB016-00006 Pile Work Pile Head Treatment Pretensioned Concrete Pile (Type-A)        700 ≤ DIA &lt;800</v>
      </c>
      <c r="G337" s="343" t="str" cm="1">
        <f t="array" ref="G337:H337">_xlfn.TEXTSPLIT(I337,"-")</f>
        <v>A02AB016</v>
      </c>
      <c r="H337" s="343" t="str">
        <v>00006</v>
      </c>
      <c r="I337" t="s">
        <v>1497</v>
      </c>
      <c r="J337" t="s">
        <v>946</v>
      </c>
      <c r="K337" t="s">
        <v>1089</v>
      </c>
      <c r="L337" t="s">
        <v>1090</v>
      </c>
      <c r="M337" t="s">
        <v>1185</v>
      </c>
      <c r="N337" t="s">
        <v>1479</v>
      </c>
      <c r="O337" t="s">
        <v>1183</v>
      </c>
      <c r="P337" t="s">
        <v>1184</v>
      </c>
      <c r="Q337" t="s">
        <v>954</v>
      </c>
      <c r="R337">
        <v>0</v>
      </c>
      <c r="S337" t="s">
        <v>954</v>
      </c>
      <c r="T337">
        <v>0</v>
      </c>
      <c r="U337" t="s">
        <v>954</v>
      </c>
      <c r="V337">
        <v>0</v>
      </c>
      <c r="W337" t="s">
        <v>954</v>
      </c>
      <c r="X337">
        <v>0</v>
      </c>
      <c r="Y337" t="s">
        <v>954</v>
      </c>
      <c r="Z337">
        <v>0</v>
      </c>
      <c r="AA337" t="s">
        <v>954</v>
      </c>
      <c r="AB337" t="s">
        <v>954</v>
      </c>
      <c r="AC337" t="s">
        <v>954</v>
      </c>
      <c r="AD337">
        <v>0</v>
      </c>
      <c r="AE337" t="s">
        <v>1198</v>
      </c>
      <c r="AF337" t="s">
        <v>1199</v>
      </c>
      <c r="AG337">
        <v>0</v>
      </c>
      <c r="AH337" t="s">
        <v>1100</v>
      </c>
      <c r="AI337">
        <v>0</v>
      </c>
      <c r="AJ337">
        <v>0</v>
      </c>
      <c r="AK337">
        <v>0</v>
      </c>
      <c r="AL337">
        <v>0</v>
      </c>
      <c r="AM337">
        <v>0</v>
      </c>
      <c r="AN337">
        <v>0</v>
      </c>
      <c r="AO337" t="s">
        <v>954</v>
      </c>
      <c r="AP337" t="s">
        <v>1480</v>
      </c>
      <c r="AQ337" t="s">
        <v>1480</v>
      </c>
      <c r="AR337" t="s">
        <v>1493</v>
      </c>
      <c r="AS337" t="s">
        <v>1497</v>
      </c>
    </row>
    <row r="338" spans="2:45" ht="17.25" customHeight="1">
      <c r="B338" s="349" t="b">
        <v>0</v>
      </c>
      <c r="C338" s="349" t="s">
        <v>99</v>
      </c>
      <c r="D338" s="352" t="str">
        <f t="shared" si="15"/>
        <v>Pile Work_Pile Head Treatment</v>
      </c>
      <c r="E338" s="349" t="str">
        <f t="shared" si="16"/>
        <v>EA</v>
      </c>
      <c r="F338" s="353" t="str">
        <f t="shared" si="17"/>
        <v>A02AB016-00007 Pile Work Pile Head Treatment Pretensioned Concrete Pile (Type-A)        800 ≤ DIA &lt;900</v>
      </c>
      <c r="G338" s="343" t="str" cm="1">
        <f t="array" ref="G338:H338">_xlfn.TEXTSPLIT(I338,"-")</f>
        <v>A02AB016</v>
      </c>
      <c r="H338" s="343" t="str">
        <v>00007</v>
      </c>
      <c r="I338" t="s">
        <v>1498</v>
      </c>
      <c r="J338" t="s">
        <v>946</v>
      </c>
      <c r="K338" t="s">
        <v>1089</v>
      </c>
      <c r="L338" t="s">
        <v>1090</v>
      </c>
      <c r="M338" t="s">
        <v>1185</v>
      </c>
      <c r="N338" t="s">
        <v>1479</v>
      </c>
      <c r="O338" t="s">
        <v>1183</v>
      </c>
      <c r="P338" t="s">
        <v>1184</v>
      </c>
      <c r="Q338" t="s">
        <v>954</v>
      </c>
      <c r="R338">
        <v>0</v>
      </c>
      <c r="S338" t="s">
        <v>954</v>
      </c>
      <c r="T338">
        <v>0</v>
      </c>
      <c r="U338" t="s">
        <v>954</v>
      </c>
      <c r="V338">
        <v>0</v>
      </c>
      <c r="W338" t="s">
        <v>954</v>
      </c>
      <c r="X338">
        <v>0</v>
      </c>
      <c r="Y338" t="s">
        <v>954</v>
      </c>
      <c r="Z338">
        <v>0</v>
      </c>
      <c r="AA338" t="s">
        <v>954</v>
      </c>
      <c r="AB338" t="s">
        <v>954</v>
      </c>
      <c r="AC338" t="s">
        <v>954</v>
      </c>
      <c r="AD338">
        <v>0</v>
      </c>
      <c r="AE338" t="s">
        <v>1201</v>
      </c>
      <c r="AF338" t="s">
        <v>1202</v>
      </c>
      <c r="AG338">
        <v>0</v>
      </c>
      <c r="AH338" t="s">
        <v>1100</v>
      </c>
      <c r="AI338">
        <v>0</v>
      </c>
      <c r="AJ338">
        <v>0</v>
      </c>
      <c r="AK338">
        <v>0</v>
      </c>
      <c r="AL338">
        <v>0</v>
      </c>
      <c r="AM338">
        <v>0</v>
      </c>
      <c r="AN338">
        <v>0</v>
      </c>
      <c r="AO338" t="s">
        <v>954</v>
      </c>
      <c r="AP338" t="s">
        <v>1480</v>
      </c>
      <c r="AQ338" t="s">
        <v>1480</v>
      </c>
      <c r="AR338" t="s">
        <v>1493</v>
      </c>
      <c r="AS338" t="s">
        <v>1498</v>
      </c>
    </row>
    <row r="339" spans="2:45" ht="17.25" customHeight="1">
      <c r="B339" s="349" t="b">
        <v>0</v>
      </c>
      <c r="C339" s="349" t="s">
        <v>99</v>
      </c>
      <c r="D339" s="352" t="str">
        <f t="shared" si="15"/>
        <v>Pile Work_Pile Head Treatment</v>
      </c>
      <c r="E339" s="349" t="str">
        <f t="shared" si="16"/>
        <v>EA</v>
      </c>
      <c r="F339" s="353" t="str">
        <f t="shared" si="17"/>
        <v>A02AB016-00008 Pile Work Pile Head Treatment Pretensioned Concrete Pile (Type-A)        900 ≤ DIA &lt;1000</v>
      </c>
      <c r="G339" s="343" t="str" cm="1">
        <f t="array" ref="G339:H339">_xlfn.TEXTSPLIT(I339,"-")</f>
        <v>A02AB016</v>
      </c>
      <c r="H339" s="343" t="str">
        <v>00008</v>
      </c>
      <c r="I339" t="s">
        <v>1499</v>
      </c>
      <c r="J339" t="s">
        <v>946</v>
      </c>
      <c r="K339" t="s">
        <v>1089</v>
      </c>
      <c r="L339" t="s">
        <v>1090</v>
      </c>
      <c r="M339" t="s">
        <v>1185</v>
      </c>
      <c r="N339" t="s">
        <v>1479</v>
      </c>
      <c r="O339" t="s">
        <v>1183</v>
      </c>
      <c r="P339" t="s">
        <v>1184</v>
      </c>
      <c r="Q339" t="s">
        <v>954</v>
      </c>
      <c r="R339">
        <v>0</v>
      </c>
      <c r="S339" t="s">
        <v>954</v>
      </c>
      <c r="T339">
        <v>0</v>
      </c>
      <c r="U339" t="s">
        <v>954</v>
      </c>
      <c r="V339">
        <v>0</v>
      </c>
      <c r="W339" t="s">
        <v>954</v>
      </c>
      <c r="X339">
        <v>0</v>
      </c>
      <c r="Y339" t="s">
        <v>954</v>
      </c>
      <c r="Z339">
        <v>0</v>
      </c>
      <c r="AA339" t="s">
        <v>954</v>
      </c>
      <c r="AB339" t="s">
        <v>954</v>
      </c>
      <c r="AC339" t="s">
        <v>954</v>
      </c>
      <c r="AD339">
        <v>0</v>
      </c>
      <c r="AE339" t="s">
        <v>1204</v>
      </c>
      <c r="AF339" t="s">
        <v>1205</v>
      </c>
      <c r="AG339">
        <v>0</v>
      </c>
      <c r="AH339" t="s">
        <v>1100</v>
      </c>
      <c r="AI339">
        <v>0</v>
      </c>
      <c r="AJ339">
        <v>0</v>
      </c>
      <c r="AK339">
        <v>0</v>
      </c>
      <c r="AL339">
        <v>0</v>
      </c>
      <c r="AM339">
        <v>0</v>
      </c>
      <c r="AN339">
        <v>0</v>
      </c>
      <c r="AO339" t="s">
        <v>954</v>
      </c>
      <c r="AP339" t="s">
        <v>1480</v>
      </c>
      <c r="AQ339" t="s">
        <v>1480</v>
      </c>
      <c r="AR339" t="s">
        <v>1493</v>
      </c>
      <c r="AS339" t="s">
        <v>1499</v>
      </c>
    </row>
    <row r="340" spans="2:45" ht="17.25" customHeight="1">
      <c r="B340" s="349" t="b">
        <v>0</v>
      </c>
      <c r="C340" s="349" t="s">
        <v>99</v>
      </c>
      <c r="D340" s="352" t="str">
        <f t="shared" si="15"/>
        <v>Pile Work_Pile Head Treatment</v>
      </c>
      <c r="E340" s="349" t="str">
        <f t="shared" si="16"/>
        <v>EA</v>
      </c>
      <c r="F340" s="353" t="str">
        <f t="shared" si="17"/>
        <v>A02AB016-00009 Pile Work Pile Head Treatment Pretensioned Concrete Pile (Type-A)        1000 ≤ DIA &lt;1200</v>
      </c>
      <c r="G340" s="343" t="str" cm="1">
        <f t="array" ref="G340:H340">_xlfn.TEXTSPLIT(I340,"-")</f>
        <v>A02AB016</v>
      </c>
      <c r="H340" s="343" t="str">
        <v>00009</v>
      </c>
      <c r="I340" t="s">
        <v>1500</v>
      </c>
      <c r="J340" t="s">
        <v>946</v>
      </c>
      <c r="K340" t="s">
        <v>1089</v>
      </c>
      <c r="L340" t="s">
        <v>1090</v>
      </c>
      <c r="M340" t="s">
        <v>1185</v>
      </c>
      <c r="N340" t="s">
        <v>1479</v>
      </c>
      <c r="O340" t="s">
        <v>1183</v>
      </c>
      <c r="P340" t="s">
        <v>1184</v>
      </c>
      <c r="Q340" t="s">
        <v>954</v>
      </c>
      <c r="R340">
        <v>0</v>
      </c>
      <c r="S340" t="s">
        <v>954</v>
      </c>
      <c r="T340">
        <v>0</v>
      </c>
      <c r="U340" t="s">
        <v>954</v>
      </c>
      <c r="V340">
        <v>0</v>
      </c>
      <c r="W340" t="s">
        <v>954</v>
      </c>
      <c r="X340">
        <v>0</v>
      </c>
      <c r="Y340" t="s">
        <v>954</v>
      </c>
      <c r="Z340">
        <v>0</v>
      </c>
      <c r="AA340" t="s">
        <v>954</v>
      </c>
      <c r="AB340" t="s">
        <v>954</v>
      </c>
      <c r="AC340" t="s">
        <v>954</v>
      </c>
      <c r="AD340">
        <v>0</v>
      </c>
      <c r="AE340" t="s">
        <v>1207</v>
      </c>
      <c r="AF340" t="s">
        <v>1208</v>
      </c>
      <c r="AG340">
        <v>0</v>
      </c>
      <c r="AH340" t="s">
        <v>1100</v>
      </c>
      <c r="AI340">
        <v>0</v>
      </c>
      <c r="AJ340">
        <v>0</v>
      </c>
      <c r="AK340">
        <v>0</v>
      </c>
      <c r="AL340">
        <v>0</v>
      </c>
      <c r="AM340">
        <v>0</v>
      </c>
      <c r="AN340">
        <v>0</v>
      </c>
      <c r="AO340" t="s">
        <v>954</v>
      </c>
      <c r="AP340" t="s">
        <v>1480</v>
      </c>
      <c r="AQ340" t="s">
        <v>1480</v>
      </c>
      <c r="AR340" t="s">
        <v>1493</v>
      </c>
      <c r="AS340" t="s">
        <v>1500</v>
      </c>
    </row>
    <row r="341" spans="2:45" ht="17.25" customHeight="1">
      <c r="B341" s="349" t="b">
        <v>0</v>
      </c>
      <c r="C341" s="349" t="s">
        <v>99</v>
      </c>
      <c r="D341" s="352" t="str">
        <f t="shared" si="15"/>
        <v>Pile Work_Pile Head Treatment</v>
      </c>
      <c r="E341" s="349" t="str">
        <f t="shared" si="16"/>
        <v>EA</v>
      </c>
      <c r="F341" s="353" t="str">
        <f t="shared" si="17"/>
        <v>A02AB017-00002 Pile Work Pile Head Treatment Pretensioned Concrete Pile (Type-B)        DIA&lt;400</v>
      </c>
      <c r="G341" s="343" t="str" cm="1">
        <f t="array" ref="G341:H341">_xlfn.TEXTSPLIT(I341,"-")</f>
        <v>A02AB017</v>
      </c>
      <c r="H341" s="343" t="str">
        <v>00002</v>
      </c>
      <c r="I341" t="s">
        <v>1501</v>
      </c>
      <c r="J341" t="s">
        <v>946</v>
      </c>
      <c r="K341" t="s">
        <v>1089</v>
      </c>
      <c r="L341" t="s">
        <v>1090</v>
      </c>
      <c r="M341" t="s">
        <v>1185</v>
      </c>
      <c r="N341" t="s">
        <v>1479</v>
      </c>
      <c r="O341" t="s">
        <v>1242</v>
      </c>
      <c r="P341" t="s">
        <v>1243</v>
      </c>
      <c r="Q341" t="s">
        <v>954</v>
      </c>
      <c r="R341">
        <v>0</v>
      </c>
      <c r="S341" t="s">
        <v>954</v>
      </c>
      <c r="T341">
        <v>0</v>
      </c>
      <c r="U341" t="s">
        <v>954</v>
      </c>
      <c r="V341">
        <v>0</v>
      </c>
      <c r="W341" t="s">
        <v>954</v>
      </c>
      <c r="X341">
        <v>0</v>
      </c>
      <c r="Y341" t="s">
        <v>954</v>
      </c>
      <c r="Z341">
        <v>0</v>
      </c>
      <c r="AA341" t="s">
        <v>954</v>
      </c>
      <c r="AB341" t="s">
        <v>954</v>
      </c>
      <c r="AC341" t="s">
        <v>954</v>
      </c>
      <c r="AD341">
        <v>0</v>
      </c>
      <c r="AE341" t="s">
        <v>1185</v>
      </c>
      <c r="AF341" t="s">
        <v>1186</v>
      </c>
      <c r="AG341">
        <v>0</v>
      </c>
      <c r="AH341" t="s">
        <v>1100</v>
      </c>
      <c r="AI341">
        <v>0</v>
      </c>
      <c r="AJ341">
        <v>0</v>
      </c>
      <c r="AK341">
        <v>0</v>
      </c>
      <c r="AL341">
        <v>0</v>
      </c>
      <c r="AM341">
        <v>0</v>
      </c>
      <c r="AN341">
        <v>0</v>
      </c>
      <c r="AO341" t="s">
        <v>954</v>
      </c>
      <c r="AP341" t="s">
        <v>1480</v>
      </c>
      <c r="AQ341" t="s">
        <v>1480</v>
      </c>
      <c r="AR341" t="s">
        <v>1502</v>
      </c>
      <c r="AS341" t="s">
        <v>1501</v>
      </c>
    </row>
    <row r="342" spans="2:45" ht="17.25" customHeight="1">
      <c r="B342" s="349" t="b">
        <v>0</v>
      </c>
      <c r="C342" s="349" t="s">
        <v>99</v>
      </c>
      <c r="D342" s="352" t="str">
        <f t="shared" si="15"/>
        <v>Pile Work_Pile Head Treatment</v>
      </c>
      <c r="E342" s="349" t="str">
        <f t="shared" si="16"/>
        <v>EA</v>
      </c>
      <c r="F342" s="353" t="str">
        <f t="shared" si="17"/>
        <v>A02AB017-00003 Pile Work Pile Head Treatment Pretensioned Concrete Pile (Type-B)        400 ≤ DIA &lt;500</v>
      </c>
      <c r="G342" s="343" t="str" cm="1">
        <f t="array" ref="G342:H342">_xlfn.TEXTSPLIT(I342,"-")</f>
        <v>A02AB017</v>
      </c>
      <c r="H342" s="343" t="str">
        <v>00003</v>
      </c>
      <c r="I342" t="s">
        <v>1503</v>
      </c>
      <c r="J342" t="s">
        <v>946</v>
      </c>
      <c r="K342" t="s">
        <v>1089</v>
      </c>
      <c r="L342" t="s">
        <v>1090</v>
      </c>
      <c r="M342" t="s">
        <v>1185</v>
      </c>
      <c r="N342" t="s">
        <v>1479</v>
      </c>
      <c r="O342" t="s">
        <v>1242</v>
      </c>
      <c r="P342" t="s">
        <v>1243</v>
      </c>
      <c r="Q342" t="s">
        <v>954</v>
      </c>
      <c r="R342">
        <v>0</v>
      </c>
      <c r="S342" t="s">
        <v>954</v>
      </c>
      <c r="T342">
        <v>0</v>
      </c>
      <c r="U342" t="s">
        <v>954</v>
      </c>
      <c r="V342">
        <v>0</v>
      </c>
      <c r="W342" t="s">
        <v>954</v>
      </c>
      <c r="X342">
        <v>0</v>
      </c>
      <c r="Y342" t="s">
        <v>954</v>
      </c>
      <c r="Z342">
        <v>0</v>
      </c>
      <c r="AA342" t="s">
        <v>954</v>
      </c>
      <c r="AB342" t="s">
        <v>954</v>
      </c>
      <c r="AC342" t="s">
        <v>954</v>
      </c>
      <c r="AD342">
        <v>0</v>
      </c>
      <c r="AE342" t="s">
        <v>1189</v>
      </c>
      <c r="AF342" t="s">
        <v>1190</v>
      </c>
      <c r="AG342">
        <v>0</v>
      </c>
      <c r="AH342" t="s">
        <v>1100</v>
      </c>
      <c r="AI342">
        <v>0</v>
      </c>
      <c r="AJ342">
        <v>0</v>
      </c>
      <c r="AK342">
        <v>0</v>
      </c>
      <c r="AL342">
        <v>0</v>
      </c>
      <c r="AM342">
        <v>0</v>
      </c>
      <c r="AN342">
        <v>0</v>
      </c>
      <c r="AO342" t="s">
        <v>954</v>
      </c>
      <c r="AP342" t="s">
        <v>1480</v>
      </c>
      <c r="AQ342" t="s">
        <v>1480</v>
      </c>
      <c r="AR342" t="s">
        <v>1502</v>
      </c>
      <c r="AS342" t="s">
        <v>1503</v>
      </c>
    </row>
    <row r="343" spans="2:45" ht="17.25" customHeight="1">
      <c r="B343" s="349" t="b">
        <v>0</v>
      </c>
      <c r="C343" s="349" t="s">
        <v>99</v>
      </c>
      <c r="D343" s="352" t="str">
        <f t="shared" si="15"/>
        <v>Pile Work_Pile Head Treatment</v>
      </c>
      <c r="E343" s="349" t="str">
        <f t="shared" si="16"/>
        <v>EA</v>
      </c>
      <c r="F343" s="353" t="str">
        <f t="shared" si="17"/>
        <v>A02AB017-00004 Pile Work Pile Head Treatment Pretensioned Concrete Pile (Type-B)        500 ≤ DIA &lt;600</v>
      </c>
      <c r="G343" s="343" t="str" cm="1">
        <f t="array" ref="G343:H343">_xlfn.TEXTSPLIT(I343,"-")</f>
        <v>A02AB017</v>
      </c>
      <c r="H343" s="343" t="str">
        <v>00004</v>
      </c>
      <c r="I343" t="s">
        <v>1504</v>
      </c>
      <c r="J343" t="s">
        <v>946</v>
      </c>
      <c r="K343" t="s">
        <v>1089</v>
      </c>
      <c r="L343" t="s">
        <v>1090</v>
      </c>
      <c r="M343" t="s">
        <v>1185</v>
      </c>
      <c r="N343" t="s">
        <v>1479</v>
      </c>
      <c r="O343" t="s">
        <v>1242</v>
      </c>
      <c r="P343" t="s">
        <v>1243</v>
      </c>
      <c r="Q343" t="s">
        <v>954</v>
      </c>
      <c r="R343">
        <v>0</v>
      </c>
      <c r="S343" t="s">
        <v>954</v>
      </c>
      <c r="T343">
        <v>0</v>
      </c>
      <c r="U343" t="s">
        <v>954</v>
      </c>
      <c r="V343">
        <v>0</v>
      </c>
      <c r="W343" t="s">
        <v>954</v>
      </c>
      <c r="X343">
        <v>0</v>
      </c>
      <c r="Y343" t="s">
        <v>954</v>
      </c>
      <c r="Z343">
        <v>0</v>
      </c>
      <c r="AA343" t="s">
        <v>954</v>
      </c>
      <c r="AB343" t="s">
        <v>954</v>
      </c>
      <c r="AC343" t="s">
        <v>954</v>
      </c>
      <c r="AD343">
        <v>0</v>
      </c>
      <c r="AE343" t="s">
        <v>1192</v>
      </c>
      <c r="AF343" t="s">
        <v>1193</v>
      </c>
      <c r="AG343">
        <v>0</v>
      </c>
      <c r="AH343" t="s">
        <v>1100</v>
      </c>
      <c r="AI343">
        <v>0</v>
      </c>
      <c r="AJ343">
        <v>0</v>
      </c>
      <c r="AK343">
        <v>0</v>
      </c>
      <c r="AL343">
        <v>0</v>
      </c>
      <c r="AM343">
        <v>0</v>
      </c>
      <c r="AN343">
        <v>0</v>
      </c>
      <c r="AO343" t="s">
        <v>954</v>
      </c>
      <c r="AP343" t="s">
        <v>1480</v>
      </c>
      <c r="AQ343" t="s">
        <v>1480</v>
      </c>
      <c r="AR343" t="s">
        <v>1502</v>
      </c>
      <c r="AS343" t="s">
        <v>1504</v>
      </c>
    </row>
    <row r="344" spans="2:45" ht="17.25" customHeight="1">
      <c r="B344" s="349" t="b">
        <v>0</v>
      </c>
      <c r="C344" s="349" t="s">
        <v>99</v>
      </c>
      <c r="D344" s="352" t="str">
        <f t="shared" si="15"/>
        <v>Pile Work_Pile Head Treatment</v>
      </c>
      <c r="E344" s="349" t="str">
        <f t="shared" si="16"/>
        <v>EA</v>
      </c>
      <c r="F344" s="353" t="str">
        <f t="shared" si="17"/>
        <v>A02AB017-00005 Pile Work Pile Head Treatment Pretensioned Concrete Pile (Type-B)        600 ≤ DIA &lt;700</v>
      </c>
      <c r="G344" s="343" t="str" cm="1">
        <f t="array" ref="G344:H344">_xlfn.TEXTSPLIT(I344,"-")</f>
        <v>A02AB017</v>
      </c>
      <c r="H344" s="343" t="str">
        <v>00005</v>
      </c>
      <c r="I344" t="s">
        <v>1505</v>
      </c>
      <c r="J344" t="s">
        <v>946</v>
      </c>
      <c r="K344" t="s">
        <v>1089</v>
      </c>
      <c r="L344" t="s">
        <v>1090</v>
      </c>
      <c r="M344" t="s">
        <v>1185</v>
      </c>
      <c r="N344" t="s">
        <v>1479</v>
      </c>
      <c r="O344" t="s">
        <v>1242</v>
      </c>
      <c r="P344" t="s">
        <v>1243</v>
      </c>
      <c r="Q344" t="s">
        <v>954</v>
      </c>
      <c r="R344">
        <v>0</v>
      </c>
      <c r="S344" t="s">
        <v>954</v>
      </c>
      <c r="T344">
        <v>0</v>
      </c>
      <c r="U344" t="s">
        <v>954</v>
      </c>
      <c r="V344">
        <v>0</v>
      </c>
      <c r="W344" t="s">
        <v>954</v>
      </c>
      <c r="X344">
        <v>0</v>
      </c>
      <c r="Y344" t="s">
        <v>954</v>
      </c>
      <c r="Z344">
        <v>0</v>
      </c>
      <c r="AA344" t="s">
        <v>954</v>
      </c>
      <c r="AB344" t="s">
        <v>954</v>
      </c>
      <c r="AC344" t="s">
        <v>954</v>
      </c>
      <c r="AD344">
        <v>0</v>
      </c>
      <c r="AE344" t="s">
        <v>1195</v>
      </c>
      <c r="AF344" t="s">
        <v>1196</v>
      </c>
      <c r="AG344">
        <v>0</v>
      </c>
      <c r="AH344" t="s">
        <v>1100</v>
      </c>
      <c r="AI344">
        <v>0</v>
      </c>
      <c r="AJ344">
        <v>0</v>
      </c>
      <c r="AK344">
        <v>0</v>
      </c>
      <c r="AL344">
        <v>0</v>
      </c>
      <c r="AM344">
        <v>0</v>
      </c>
      <c r="AN344">
        <v>0</v>
      </c>
      <c r="AO344" t="s">
        <v>954</v>
      </c>
      <c r="AP344" t="s">
        <v>1480</v>
      </c>
      <c r="AQ344" t="s">
        <v>1480</v>
      </c>
      <c r="AR344" t="s">
        <v>1502</v>
      </c>
      <c r="AS344" t="s">
        <v>1505</v>
      </c>
    </row>
    <row r="345" spans="2:45" ht="17.25" customHeight="1">
      <c r="B345" s="349" t="b">
        <v>0</v>
      </c>
      <c r="C345" s="349" t="s">
        <v>99</v>
      </c>
      <c r="D345" s="352" t="str">
        <f t="shared" si="15"/>
        <v>Pile Work_Pile Head Treatment</v>
      </c>
      <c r="E345" s="349" t="str">
        <f t="shared" si="16"/>
        <v>EA</v>
      </c>
      <c r="F345" s="353" t="str">
        <f t="shared" si="17"/>
        <v>A02AB017-00006 Pile Work Pile Head Treatment Pretensioned Concrete Pile (Type-B)        700 ≤ DIA &lt;800</v>
      </c>
      <c r="G345" s="343" t="str" cm="1">
        <f t="array" ref="G345:H345">_xlfn.TEXTSPLIT(I345,"-")</f>
        <v>A02AB017</v>
      </c>
      <c r="H345" s="343" t="str">
        <v>00006</v>
      </c>
      <c r="I345" t="s">
        <v>1506</v>
      </c>
      <c r="J345" t="s">
        <v>946</v>
      </c>
      <c r="K345" t="s">
        <v>1089</v>
      </c>
      <c r="L345" t="s">
        <v>1090</v>
      </c>
      <c r="M345" t="s">
        <v>1185</v>
      </c>
      <c r="N345" t="s">
        <v>1479</v>
      </c>
      <c r="O345" t="s">
        <v>1242</v>
      </c>
      <c r="P345" t="s">
        <v>1243</v>
      </c>
      <c r="Q345" t="s">
        <v>954</v>
      </c>
      <c r="R345">
        <v>0</v>
      </c>
      <c r="S345" t="s">
        <v>954</v>
      </c>
      <c r="T345">
        <v>0</v>
      </c>
      <c r="U345" t="s">
        <v>954</v>
      </c>
      <c r="V345">
        <v>0</v>
      </c>
      <c r="W345" t="s">
        <v>954</v>
      </c>
      <c r="X345">
        <v>0</v>
      </c>
      <c r="Y345" t="s">
        <v>954</v>
      </c>
      <c r="Z345">
        <v>0</v>
      </c>
      <c r="AA345" t="s">
        <v>954</v>
      </c>
      <c r="AB345" t="s">
        <v>954</v>
      </c>
      <c r="AC345" t="s">
        <v>954</v>
      </c>
      <c r="AD345">
        <v>0</v>
      </c>
      <c r="AE345" t="s">
        <v>1198</v>
      </c>
      <c r="AF345" t="s">
        <v>1199</v>
      </c>
      <c r="AG345">
        <v>0</v>
      </c>
      <c r="AH345" t="s">
        <v>1100</v>
      </c>
      <c r="AI345">
        <v>0</v>
      </c>
      <c r="AJ345">
        <v>0</v>
      </c>
      <c r="AK345">
        <v>0</v>
      </c>
      <c r="AL345">
        <v>0</v>
      </c>
      <c r="AM345">
        <v>0</v>
      </c>
      <c r="AN345">
        <v>0</v>
      </c>
      <c r="AO345" t="s">
        <v>954</v>
      </c>
      <c r="AP345" t="s">
        <v>1480</v>
      </c>
      <c r="AQ345" t="s">
        <v>1480</v>
      </c>
      <c r="AR345" t="s">
        <v>1502</v>
      </c>
      <c r="AS345" t="s">
        <v>1506</v>
      </c>
    </row>
    <row r="346" spans="2:45" ht="17.25" customHeight="1">
      <c r="B346" s="349" t="b">
        <v>0</v>
      </c>
      <c r="C346" s="349" t="s">
        <v>99</v>
      </c>
      <c r="D346" s="352" t="str">
        <f t="shared" si="15"/>
        <v>Pile Work_Pile Head Treatment</v>
      </c>
      <c r="E346" s="349" t="str">
        <f t="shared" si="16"/>
        <v>EA</v>
      </c>
      <c r="F346" s="353" t="str">
        <f t="shared" si="17"/>
        <v>A02AB017-00007 Pile Work Pile Head Treatment Pretensioned Concrete Pile (Type-B)        800 ≤ DIA &lt;900</v>
      </c>
      <c r="G346" s="343" t="str" cm="1">
        <f t="array" ref="G346:H346">_xlfn.TEXTSPLIT(I346,"-")</f>
        <v>A02AB017</v>
      </c>
      <c r="H346" s="343" t="str">
        <v>00007</v>
      </c>
      <c r="I346" t="s">
        <v>1507</v>
      </c>
      <c r="J346" t="s">
        <v>946</v>
      </c>
      <c r="K346" t="s">
        <v>1089</v>
      </c>
      <c r="L346" t="s">
        <v>1090</v>
      </c>
      <c r="M346" t="s">
        <v>1185</v>
      </c>
      <c r="N346" t="s">
        <v>1479</v>
      </c>
      <c r="O346" t="s">
        <v>1242</v>
      </c>
      <c r="P346" t="s">
        <v>1243</v>
      </c>
      <c r="Q346" t="s">
        <v>954</v>
      </c>
      <c r="R346">
        <v>0</v>
      </c>
      <c r="S346" t="s">
        <v>954</v>
      </c>
      <c r="T346">
        <v>0</v>
      </c>
      <c r="U346" t="s">
        <v>954</v>
      </c>
      <c r="V346">
        <v>0</v>
      </c>
      <c r="W346" t="s">
        <v>954</v>
      </c>
      <c r="X346">
        <v>0</v>
      </c>
      <c r="Y346" t="s">
        <v>954</v>
      </c>
      <c r="Z346">
        <v>0</v>
      </c>
      <c r="AA346" t="s">
        <v>954</v>
      </c>
      <c r="AB346" t="s">
        <v>954</v>
      </c>
      <c r="AC346" t="s">
        <v>954</v>
      </c>
      <c r="AD346">
        <v>0</v>
      </c>
      <c r="AE346" t="s">
        <v>1201</v>
      </c>
      <c r="AF346" t="s">
        <v>1202</v>
      </c>
      <c r="AG346">
        <v>0</v>
      </c>
      <c r="AH346" t="s">
        <v>1100</v>
      </c>
      <c r="AI346">
        <v>0</v>
      </c>
      <c r="AJ346">
        <v>0</v>
      </c>
      <c r="AK346">
        <v>0</v>
      </c>
      <c r="AL346">
        <v>0</v>
      </c>
      <c r="AM346">
        <v>0</v>
      </c>
      <c r="AN346">
        <v>0</v>
      </c>
      <c r="AO346" t="s">
        <v>954</v>
      </c>
      <c r="AP346" t="s">
        <v>1480</v>
      </c>
      <c r="AQ346" t="s">
        <v>1480</v>
      </c>
      <c r="AR346" t="s">
        <v>1502</v>
      </c>
      <c r="AS346" t="s">
        <v>1507</v>
      </c>
    </row>
    <row r="347" spans="2:45" ht="17.25" customHeight="1">
      <c r="B347" s="349" t="b">
        <v>0</v>
      </c>
      <c r="C347" s="349" t="s">
        <v>99</v>
      </c>
      <c r="D347" s="352" t="str">
        <f t="shared" si="15"/>
        <v>Pile Work_Pile Head Treatment</v>
      </c>
      <c r="E347" s="349" t="str">
        <f t="shared" si="16"/>
        <v>EA</v>
      </c>
      <c r="F347" s="353" t="str">
        <f t="shared" si="17"/>
        <v>A02AB017-00008 Pile Work Pile Head Treatment Pretensioned Concrete Pile (Type-B)        900 ≤ DIA &lt;1000</v>
      </c>
      <c r="G347" s="343" t="str" cm="1">
        <f t="array" ref="G347:H347">_xlfn.TEXTSPLIT(I347,"-")</f>
        <v>A02AB017</v>
      </c>
      <c r="H347" s="343" t="str">
        <v>00008</v>
      </c>
      <c r="I347" t="s">
        <v>1508</v>
      </c>
      <c r="J347" t="s">
        <v>946</v>
      </c>
      <c r="K347" t="s">
        <v>1089</v>
      </c>
      <c r="L347" t="s">
        <v>1090</v>
      </c>
      <c r="M347" t="s">
        <v>1185</v>
      </c>
      <c r="N347" t="s">
        <v>1479</v>
      </c>
      <c r="O347" t="s">
        <v>1242</v>
      </c>
      <c r="P347" t="s">
        <v>1243</v>
      </c>
      <c r="Q347" t="s">
        <v>954</v>
      </c>
      <c r="R347">
        <v>0</v>
      </c>
      <c r="S347" t="s">
        <v>954</v>
      </c>
      <c r="T347">
        <v>0</v>
      </c>
      <c r="U347" t="s">
        <v>954</v>
      </c>
      <c r="V347">
        <v>0</v>
      </c>
      <c r="W347" t="s">
        <v>954</v>
      </c>
      <c r="X347">
        <v>0</v>
      </c>
      <c r="Y347" t="s">
        <v>954</v>
      </c>
      <c r="Z347">
        <v>0</v>
      </c>
      <c r="AA347" t="s">
        <v>954</v>
      </c>
      <c r="AB347" t="s">
        <v>954</v>
      </c>
      <c r="AC347" t="s">
        <v>954</v>
      </c>
      <c r="AD347">
        <v>0</v>
      </c>
      <c r="AE347" t="s">
        <v>1204</v>
      </c>
      <c r="AF347" t="s">
        <v>1205</v>
      </c>
      <c r="AG347">
        <v>0</v>
      </c>
      <c r="AH347" t="s">
        <v>1100</v>
      </c>
      <c r="AI347">
        <v>0</v>
      </c>
      <c r="AJ347">
        <v>0</v>
      </c>
      <c r="AK347">
        <v>0</v>
      </c>
      <c r="AL347">
        <v>0</v>
      </c>
      <c r="AM347">
        <v>0</v>
      </c>
      <c r="AN347">
        <v>0</v>
      </c>
      <c r="AO347" t="s">
        <v>954</v>
      </c>
      <c r="AP347" t="s">
        <v>1480</v>
      </c>
      <c r="AQ347" t="s">
        <v>1480</v>
      </c>
      <c r="AR347" t="s">
        <v>1502</v>
      </c>
      <c r="AS347" t="s">
        <v>1508</v>
      </c>
    </row>
    <row r="348" spans="2:45" ht="17.25" customHeight="1">
      <c r="B348" s="349" t="b">
        <v>0</v>
      </c>
      <c r="C348" s="349" t="s">
        <v>99</v>
      </c>
      <c r="D348" s="352" t="str">
        <f t="shared" si="15"/>
        <v>Pile Work_Pile Head Treatment</v>
      </c>
      <c r="E348" s="349" t="str">
        <f t="shared" si="16"/>
        <v>EA</v>
      </c>
      <c r="F348" s="353" t="str">
        <f t="shared" si="17"/>
        <v>A02AB017-00009 Pile Work Pile Head Treatment Pretensioned Concrete Pile (Type-B)        1000 ≤ DIA &lt;1200</v>
      </c>
      <c r="G348" s="343" t="str" cm="1">
        <f t="array" ref="G348:H348">_xlfn.TEXTSPLIT(I348,"-")</f>
        <v>A02AB017</v>
      </c>
      <c r="H348" s="343" t="str">
        <v>00009</v>
      </c>
      <c r="I348" t="s">
        <v>1509</v>
      </c>
      <c r="J348" t="s">
        <v>946</v>
      </c>
      <c r="K348" t="s">
        <v>1089</v>
      </c>
      <c r="L348" t="s">
        <v>1090</v>
      </c>
      <c r="M348" t="s">
        <v>1185</v>
      </c>
      <c r="N348" t="s">
        <v>1479</v>
      </c>
      <c r="O348" t="s">
        <v>1242</v>
      </c>
      <c r="P348" t="s">
        <v>1243</v>
      </c>
      <c r="Q348" t="s">
        <v>954</v>
      </c>
      <c r="R348">
        <v>0</v>
      </c>
      <c r="S348" t="s">
        <v>954</v>
      </c>
      <c r="T348">
        <v>0</v>
      </c>
      <c r="U348" t="s">
        <v>954</v>
      </c>
      <c r="V348">
        <v>0</v>
      </c>
      <c r="W348" t="s">
        <v>954</v>
      </c>
      <c r="X348">
        <v>0</v>
      </c>
      <c r="Y348" t="s">
        <v>954</v>
      </c>
      <c r="Z348">
        <v>0</v>
      </c>
      <c r="AA348" t="s">
        <v>954</v>
      </c>
      <c r="AB348" t="s">
        <v>954</v>
      </c>
      <c r="AC348" t="s">
        <v>954</v>
      </c>
      <c r="AD348">
        <v>0</v>
      </c>
      <c r="AE348" t="s">
        <v>1207</v>
      </c>
      <c r="AF348" t="s">
        <v>1208</v>
      </c>
      <c r="AG348">
        <v>0</v>
      </c>
      <c r="AH348" t="s">
        <v>1100</v>
      </c>
      <c r="AI348">
        <v>0</v>
      </c>
      <c r="AJ348">
        <v>0</v>
      </c>
      <c r="AK348">
        <v>0</v>
      </c>
      <c r="AL348">
        <v>0</v>
      </c>
      <c r="AM348">
        <v>0</v>
      </c>
      <c r="AN348">
        <v>0</v>
      </c>
      <c r="AO348" t="s">
        <v>954</v>
      </c>
      <c r="AP348" t="s">
        <v>1480</v>
      </c>
      <c r="AQ348" t="s">
        <v>1480</v>
      </c>
      <c r="AR348" t="s">
        <v>1502</v>
      </c>
      <c r="AS348" t="s">
        <v>1509</v>
      </c>
    </row>
    <row r="349" spans="2:45" ht="17.25" customHeight="1">
      <c r="B349" s="349" t="b">
        <v>0</v>
      </c>
      <c r="C349" s="349" t="s">
        <v>99</v>
      </c>
      <c r="D349" s="352" t="str">
        <f t="shared" si="15"/>
        <v>Pile Work_Pile Head Treatment</v>
      </c>
      <c r="E349" s="349" t="str">
        <f t="shared" si="16"/>
        <v>EA</v>
      </c>
      <c r="F349" s="353" t="str">
        <f t="shared" si="17"/>
        <v>A02AB018-00002 Pile Work Pile Head Treatment Pretensioned High-strength Concrete Pile (Type-A)        DIA&lt;400</v>
      </c>
      <c r="G349" s="343" t="str" cm="1">
        <f t="array" ref="G349:H349">_xlfn.TEXTSPLIT(I349,"-")</f>
        <v>A02AB018</v>
      </c>
      <c r="H349" s="343" t="str">
        <v>00002</v>
      </c>
      <c r="I349" t="s">
        <v>1510</v>
      </c>
      <c r="J349" t="s">
        <v>946</v>
      </c>
      <c r="K349" t="s">
        <v>1089</v>
      </c>
      <c r="L349" t="s">
        <v>1090</v>
      </c>
      <c r="M349" t="s">
        <v>1185</v>
      </c>
      <c r="N349" t="s">
        <v>1479</v>
      </c>
      <c r="O349" t="s">
        <v>1285</v>
      </c>
      <c r="P349" t="s">
        <v>1286</v>
      </c>
      <c r="Q349" t="s">
        <v>954</v>
      </c>
      <c r="R349">
        <v>0</v>
      </c>
      <c r="S349" t="s">
        <v>954</v>
      </c>
      <c r="T349">
        <v>0</v>
      </c>
      <c r="U349" t="s">
        <v>954</v>
      </c>
      <c r="V349">
        <v>0</v>
      </c>
      <c r="W349" t="s">
        <v>954</v>
      </c>
      <c r="X349">
        <v>0</v>
      </c>
      <c r="Y349" t="s">
        <v>954</v>
      </c>
      <c r="Z349">
        <v>0</v>
      </c>
      <c r="AA349" t="s">
        <v>954</v>
      </c>
      <c r="AB349" t="s">
        <v>954</v>
      </c>
      <c r="AC349" t="s">
        <v>954</v>
      </c>
      <c r="AD349">
        <v>0</v>
      </c>
      <c r="AE349" t="s">
        <v>1185</v>
      </c>
      <c r="AF349" t="s">
        <v>1186</v>
      </c>
      <c r="AG349">
        <v>0</v>
      </c>
      <c r="AH349" t="s">
        <v>1100</v>
      </c>
      <c r="AI349">
        <v>0</v>
      </c>
      <c r="AJ349">
        <v>0</v>
      </c>
      <c r="AK349">
        <v>0</v>
      </c>
      <c r="AL349">
        <v>0</v>
      </c>
      <c r="AM349">
        <v>0</v>
      </c>
      <c r="AN349">
        <v>0</v>
      </c>
      <c r="AO349" t="s">
        <v>954</v>
      </c>
      <c r="AP349" t="s">
        <v>1480</v>
      </c>
      <c r="AQ349" t="s">
        <v>1480</v>
      </c>
      <c r="AR349" t="s">
        <v>1511</v>
      </c>
      <c r="AS349" t="s">
        <v>1510</v>
      </c>
    </row>
    <row r="350" spans="2:45" ht="17.25" customHeight="1">
      <c r="B350" s="349" t="b">
        <v>0</v>
      </c>
      <c r="C350" s="349" t="s">
        <v>99</v>
      </c>
      <c r="D350" s="352" t="str">
        <f t="shared" si="15"/>
        <v>Pile Work_Pile Head Treatment</v>
      </c>
      <c r="E350" s="349" t="str">
        <f t="shared" si="16"/>
        <v>EA</v>
      </c>
      <c r="F350" s="353" t="str">
        <f t="shared" si="17"/>
        <v>A02AB018-00003 Pile Work Pile Head Treatment Pretensioned High-strength Concrete Pile (Type-A)        400 ≤ DIA &lt;500</v>
      </c>
      <c r="G350" s="343" t="str" cm="1">
        <f t="array" ref="G350:H350">_xlfn.TEXTSPLIT(I350,"-")</f>
        <v>A02AB018</v>
      </c>
      <c r="H350" s="343" t="str">
        <v>00003</v>
      </c>
      <c r="I350" t="s">
        <v>1512</v>
      </c>
      <c r="J350" t="s">
        <v>946</v>
      </c>
      <c r="K350" t="s">
        <v>1089</v>
      </c>
      <c r="L350" t="s">
        <v>1090</v>
      </c>
      <c r="M350" t="s">
        <v>1185</v>
      </c>
      <c r="N350" t="s">
        <v>1479</v>
      </c>
      <c r="O350" t="s">
        <v>1285</v>
      </c>
      <c r="P350" t="s">
        <v>1286</v>
      </c>
      <c r="Q350" t="s">
        <v>954</v>
      </c>
      <c r="R350">
        <v>0</v>
      </c>
      <c r="S350" t="s">
        <v>954</v>
      </c>
      <c r="T350">
        <v>0</v>
      </c>
      <c r="U350" t="s">
        <v>954</v>
      </c>
      <c r="V350">
        <v>0</v>
      </c>
      <c r="W350" t="s">
        <v>954</v>
      </c>
      <c r="X350">
        <v>0</v>
      </c>
      <c r="Y350" t="s">
        <v>954</v>
      </c>
      <c r="Z350">
        <v>0</v>
      </c>
      <c r="AA350" t="s">
        <v>954</v>
      </c>
      <c r="AB350" t="s">
        <v>954</v>
      </c>
      <c r="AC350" t="s">
        <v>954</v>
      </c>
      <c r="AD350">
        <v>0</v>
      </c>
      <c r="AE350" t="s">
        <v>1189</v>
      </c>
      <c r="AF350" t="s">
        <v>1190</v>
      </c>
      <c r="AG350">
        <v>0</v>
      </c>
      <c r="AH350" t="s">
        <v>1100</v>
      </c>
      <c r="AI350">
        <v>0</v>
      </c>
      <c r="AJ350">
        <v>0</v>
      </c>
      <c r="AK350">
        <v>0</v>
      </c>
      <c r="AL350">
        <v>0</v>
      </c>
      <c r="AM350">
        <v>0</v>
      </c>
      <c r="AN350">
        <v>0</v>
      </c>
      <c r="AO350" t="s">
        <v>954</v>
      </c>
      <c r="AP350" t="s">
        <v>1480</v>
      </c>
      <c r="AQ350" t="s">
        <v>1480</v>
      </c>
      <c r="AR350" t="s">
        <v>1511</v>
      </c>
      <c r="AS350" t="s">
        <v>1512</v>
      </c>
    </row>
    <row r="351" spans="2:45" ht="17.25" customHeight="1">
      <c r="B351" s="349" t="b">
        <v>0</v>
      </c>
      <c r="C351" s="349" t="s">
        <v>99</v>
      </c>
      <c r="D351" s="352" t="str">
        <f t="shared" si="15"/>
        <v>Pile Work_Pile Head Treatment</v>
      </c>
      <c r="E351" s="349" t="str">
        <f t="shared" si="16"/>
        <v>EA</v>
      </c>
      <c r="F351" s="353" t="str">
        <f t="shared" si="17"/>
        <v>A02AB018-00004 Pile Work Pile Head Treatment Pretensioned High-strength Concrete Pile (Type-A)        500 ≤ DIA &lt;600</v>
      </c>
      <c r="G351" s="343" t="str" cm="1">
        <f t="array" ref="G351:H351">_xlfn.TEXTSPLIT(I351,"-")</f>
        <v>A02AB018</v>
      </c>
      <c r="H351" s="343" t="str">
        <v>00004</v>
      </c>
      <c r="I351" t="s">
        <v>1513</v>
      </c>
      <c r="J351" t="s">
        <v>946</v>
      </c>
      <c r="K351" t="s">
        <v>1089</v>
      </c>
      <c r="L351" t="s">
        <v>1090</v>
      </c>
      <c r="M351" t="s">
        <v>1185</v>
      </c>
      <c r="N351" t="s">
        <v>1479</v>
      </c>
      <c r="O351" t="s">
        <v>1285</v>
      </c>
      <c r="P351" t="s">
        <v>1286</v>
      </c>
      <c r="Q351" t="s">
        <v>954</v>
      </c>
      <c r="R351">
        <v>0</v>
      </c>
      <c r="S351" t="s">
        <v>954</v>
      </c>
      <c r="T351">
        <v>0</v>
      </c>
      <c r="U351" t="s">
        <v>954</v>
      </c>
      <c r="V351">
        <v>0</v>
      </c>
      <c r="W351" t="s">
        <v>954</v>
      </c>
      <c r="X351">
        <v>0</v>
      </c>
      <c r="Y351" t="s">
        <v>954</v>
      </c>
      <c r="Z351">
        <v>0</v>
      </c>
      <c r="AA351" t="s">
        <v>954</v>
      </c>
      <c r="AB351" t="s">
        <v>954</v>
      </c>
      <c r="AC351" t="s">
        <v>954</v>
      </c>
      <c r="AD351">
        <v>0</v>
      </c>
      <c r="AE351" t="s">
        <v>1192</v>
      </c>
      <c r="AF351" t="s">
        <v>1193</v>
      </c>
      <c r="AG351">
        <v>0</v>
      </c>
      <c r="AH351" t="s">
        <v>1100</v>
      </c>
      <c r="AI351">
        <v>0</v>
      </c>
      <c r="AJ351">
        <v>0</v>
      </c>
      <c r="AK351">
        <v>0</v>
      </c>
      <c r="AL351">
        <v>0</v>
      </c>
      <c r="AM351">
        <v>0</v>
      </c>
      <c r="AN351">
        <v>0</v>
      </c>
      <c r="AO351" t="s">
        <v>954</v>
      </c>
      <c r="AP351" t="s">
        <v>1480</v>
      </c>
      <c r="AQ351" t="s">
        <v>1480</v>
      </c>
      <c r="AR351" t="s">
        <v>1511</v>
      </c>
      <c r="AS351" t="s">
        <v>1513</v>
      </c>
    </row>
    <row r="352" spans="2:45" ht="17.25" customHeight="1">
      <c r="B352" s="349" t="b">
        <v>0</v>
      </c>
      <c r="C352" s="349" t="s">
        <v>99</v>
      </c>
      <c r="D352" s="352" t="str">
        <f t="shared" si="15"/>
        <v>Pile Work_Pile Head Treatment</v>
      </c>
      <c r="E352" s="349" t="str">
        <f t="shared" si="16"/>
        <v>EA</v>
      </c>
      <c r="F352" s="353" t="str">
        <f t="shared" si="17"/>
        <v>A02AB018-00005 Pile Work Pile Head Treatment Pretensioned High-strength Concrete Pile (Type-A)        600 ≤ DIA &lt;700</v>
      </c>
      <c r="G352" s="343" t="str" cm="1">
        <f t="array" ref="G352:H352">_xlfn.TEXTSPLIT(I352,"-")</f>
        <v>A02AB018</v>
      </c>
      <c r="H352" s="343" t="str">
        <v>00005</v>
      </c>
      <c r="I352" t="s">
        <v>1514</v>
      </c>
      <c r="J352" t="s">
        <v>946</v>
      </c>
      <c r="K352" t="s">
        <v>1089</v>
      </c>
      <c r="L352" t="s">
        <v>1090</v>
      </c>
      <c r="M352" t="s">
        <v>1185</v>
      </c>
      <c r="N352" t="s">
        <v>1479</v>
      </c>
      <c r="O352" t="s">
        <v>1285</v>
      </c>
      <c r="P352" t="s">
        <v>1286</v>
      </c>
      <c r="Q352" t="s">
        <v>954</v>
      </c>
      <c r="R352">
        <v>0</v>
      </c>
      <c r="S352" t="s">
        <v>954</v>
      </c>
      <c r="T352">
        <v>0</v>
      </c>
      <c r="U352" t="s">
        <v>954</v>
      </c>
      <c r="V352">
        <v>0</v>
      </c>
      <c r="W352" t="s">
        <v>954</v>
      </c>
      <c r="X352">
        <v>0</v>
      </c>
      <c r="Y352" t="s">
        <v>954</v>
      </c>
      <c r="Z352">
        <v>0</v>
      </c>
      <c r="AA352" t="s">
        <v>954</v>
      </c>
      <c r="AB352" t="s">
        <v>954</v>
      </c>
      <c r="AC352" t="s">
        <v>954</v>
      </c>
      <c r="AD352">
        <v>0</v>
      </c>
      <c r="AE352" t="s">
        <v>1195</v>
      </c>
      <c r="AF352" t="s">
        <v>1196</v>
      </c>
      <c r="AG352">
        <v>0</v>
      </c>
      <c r="AH352" t="s">
        <v>1100</v>
      </c>
      <c r="AI352">
        <v>0</v>
      </c>
      <c r="AJ352">
        <v>0</v>
      </c>
      <c r="AK352">
        <v>0</v>
      </c>
      <c r="AL352">
        <v>0</v>
      </c>
      <c r="AM352">
        <v>0</v>
      </c>
      <c r="AN352">
        <v>0</v>
      </c>
      <c r="AO352" t="s">
        <v>954</v>
      </c>
      <c r="AP352" t="s">
        <v>1480</v>
      </c>
      <c r="AQ352" t="s">
        <v>1480</v>
      </c>
      <c r="AR352" t="s">
        <v>1511</v>
      </c>
      <c r="AS352" t="s">
        <v>1514</v>
      </c>
    </row>
    <row r="353" spans="2:45" ht="17.25" customHeight="1">
      <c r="B353" s="349" t="b">
        <v>0</v>
      </c>
      <c r="C353" s="349" t="s">
        <v>99</v>
      </c>
      <c r="D353" s="352" t="str">
        <f t="shared" si="15"/>
        <v>Pile Work_Pile Head Treatment</v>
      </c>
      <c r="E353" s="349" t="str">
        <f t="shared" si="16"/>
        <v>EA</v>
      </c>
      <c r="F353" s="353" t="str">
        <f t="shared" si="17"/>
        <v>A02AB018-00006 Pile Work Pile Head Treatment Pretensioned High-strength Concrete Pile (Type-A)        700 ≤ DIA &lt;800</v>
      </c>
      <c r="G353" s="343" t="str" cm="1">
        <f t="array" ref="G353:H353">_xlfn.TEXTSPLIT(I353,"-")</f>
        <v>A02AB018</v>
      </c>
      <c r="H353" s="343" t="str">
        <v>00006</v>
      </c>
      <c r="I353" t="s">
        <v>1515</v>
      </c>
      <c r="J353" t="s">
        <v>946</v>
      </c>
      <c r="K353" t="s">
        <v>1089</v>
      </c>
      <c r="L353" t="s">
        <v>1090</v>
      </c>
      <c r="M353" t="s">
        <v>1185</v>
      </c>
      <c r="N353" t="s">
        <v>1479</v>
      </c>
      <c r="O353" t="s">
        <v>1285</v>
      </c>
      <c r="P353" t="s">
        <v>1286</v>
      </c>
      <c r="Q353" t="s">
        <v>954</v>
      </c>
      <c r="R353">
        <v>0</v>
      </c>
      <c r="S353" t="s">
        <v>954</v>
      </c>
      <c r="T353">
        <v>0</v>
      </c>
      <c r="U353" t="s">
        <v>954</v>
      </c>
      <c r="V353">
        <v>0</v>
      </c>
      <c r="W353" t="s">
        <v>954</v>
      </c>
      <c r="X353">
        <v>0</v>
      </c>
      <c r="Y353" t="s">
        <v>954</v>
      </c>
      <c r="Z353">
        <v>0</v>
      </c>
      <c r="AA353" t="s">
        <v>954</v>
      </c>
      <c r="AB353" t="s">
        <v>954</v>
      </c>
      <c r="AC353" t="s">
        <v>954</v>
      </c>
      <c r="AD353">
        <v>0</v>
      </c>
      <c r="AE353" t="s">
        <v>1198</v>
      </c>
      <c r="AF353" t="s">
        <v>1199</v>
      </c>
      <c r="AG353">
        <v>0</v>
      </c>
      <c r="AH353" t="s">
        <v>1100</v>
      </c>
      <c r="AI353">
        <v>0</v>
      </c>
      <c r="AJ353">
        <v>0</v>
      </c>
      <c r="AK353">
        <v>0</v>
      </c>
      <c r="AL353">
        <v>0</v>
      </c>
      <c r="AM353">
        <v>0</v>
      </c>
      <c r="AN353">
        <v>0</v>
      </c>
      <c r="AO353" t="s">
        <v>954</v>
      </c>
      <c r="AP353" t="s">
        <v>1480</v>
      </c>
      <c r="AQ353" t="s">
        <v>1480</v>
      </c>
      <c r="AR353" t="s">
        <v>1511</v>
      </c>
      <c r="AS353" t="s">
        <v>1515</v>
      </c>
    </row>
    <row r="354" spans="2:45" ht="17.25" customHeight="1">
      <c r="B354" s="349" t="b">
        <v>0</v>
      </c>
      <c r="C354" s="349" t="s">
        <v>99</v>
      </c>
      <c r="D354" s="352" t="str">
        <f t="shared" si="15"/>
        <v>Pile Work_Pile Head Treatment</v>
      </c>
      <c r="E354" s="349" t="str">
        <f t="shared" si="16"/>
        <v>EA</v>
      </c>
      <c r="F354" s="353" t="str">
        <f t="shared" si="17"/>
        <v>A02AB018-00007 Pile Work Pile Head Treatment Pretensioned High-strength Concrete Pile (Type-A)        800 ≤ DIA &lt;900</v>
      </c>
      <c r="G354" s="343" t="str" cm="1">
        <f t="array" ref="G354:H354">_xlfn.TEXTSPLIT(I354,"-")</f>
        <v>A02AB018</v>
      </c>
      <c r="H354" s="343" t="str">
        <v>00007</v>
      </c>
      <c r="I354" t="s">
        <v>1516</v>
      </c>
      <c r="J354" t="s">
        <v>946</v>
      </c>
      <c r="K354" t="s">
        <v>1089</v>
      </c>
      <c r="L354" t="s">
        <v>1090</v>
      </c>
      <c r="M354" t="s">
        <v>1185</v>
      </c>
      <c r="N354" t="s">
        <v>1479</v>
      </c>
      <c r="O354" t="s">
        <v>1285</v>
      </c>
      <c r="P354" t="s">
        <v>1286</v>
      </c>
      <c r="Q354" t="s">
        <v>954</v>
      </c>
      <c r="R354">
        <v>0</v>
      </c>
      <c r="S354" t="s">
        <v>954</v>
      </c>
      <c r="T354">
        <v>0</v>
      </c>
      <c r="U354" t="s">
        <v>954</v>
      </c>
      <c r="V354">
        <v>0</v>
      </c>
      <c r="W354" t="s">
        <v>954</v>
      </c>
      <c r="X354">
        <v>0</v>
      </c>
      <c r="Y354" t="s">
        <v>954</v>
      </c>
      <c r="Z354">
        <v>0</v>
      </c>
      <c r="AA354" t="s">
        <v>954</v>
      </c>
      <c r="AB354" t="s">
        <v>954</v>
      </c>
      <c r="AC354" t="s">
        <v>954</v>
      </c>
      <c r="AD354">
        <v>0</v>
      </c>
      <c r="AE354" t="s">
        <v>1201</v>
      </c>
      <c r="AF354" t="s">
        <v>1202</v>
      </c>
      <c r="AG354">
        <v>0</v>
      </c>
      <c r="AH354" t="s">
        <v>1100</v>
      </c>
      <c r="AI354">
        <v>0</v>
      </c>
      <c r="AJ354">
        <v>0</v>
      </c>
      <c r="AK354">
        <v>0</v>
      </c>
      <c r="AL354">
        <v>0</v>
      </c>
      <c r="AM354">
        <v>0</v>
      </c>
      <c r="AN354">
        <v>0</v>
      </c>
      <c r="AO354" t="s">
        <v>954</v>
      </c>
      <c r="AP354" t="s">
        <v>1480</v>
      </c>
      <c r="AQ354" t="s">
        <v>1480</v>
      </c>
      <c r="AR354" t="s">
        <v>1511</v>
      </c>
      <c r="AS354" t="s">
        <v>1516</v>
      </c>
    </row>
    <row r="355" spans="2:45" ht="17.25" customHeight="1">
      <c r="B355" s="349" t="b">
        <v>0</v>
      </c>
      <c r="C355" s="349" t="s">
        <v>99</v>
      </c>
      <c r="D355" s="352" t="str">
        <f t="shared" si="15"/>
        <v>Pile Work_Pile Head Treatment</v>
      </c>
      <c r="E355" s="349" t="str">
        <f t="shared" si="16"/>
        <v>EA</v>
      </c>
      <c r="F355" s="353" t="str">
        <f t="shared" si="17"/>
        <v>A02AB018-00008 Pile Work Pile Head Treatment Pretensioned High-strength Concrete Pile (Type-A)        900 ≤ DIA &lt;1000</v>
      </c>
      <c r="G355" s="343" t="str" cm="1">
        <f t="array" ref="G355:H355">_xlfn.TEXTSPLIT(I355,"-")</f>
        <v>A02AB018</v>
      </c>
      <c r="H355" s="343" t="str">
        <v>00008</v>
      </c>
      <c r="I355" t="s">
        <v>1517</v>
      </c>
      <c r="J355" t="s">
        <v>946</v>
      </c>
      <c r="K355" t="s">
        <v>1089</v>
      </c>
      <c r="L355" t="s">
        <v>1090</v>
      </c>
      <c r="M355" t="s">
        <v>1185</v>
      </c>
      <c r="N355" t="s">
        <v>1479</v>
      </c>
      <c r="O355" t="s">
        <v>1285</v>
      </c>
      <c r="P355" t="s">
        <v>1286</v>
      </c>
      <c r="Q355" t="s">
        <v>954</v>
      </c>
      <c r="R355">
        <v>0</v>
      </c>
      <c r="S355" t="s">
        <v>954</v>
      </c>
      <c r="T355">
        <v>0</v>
      </c>
      <c r="U355" t="s">
        <v>954</v>
      </c>
      <c r="V355">
        <v>0</v>
      </c>
      <c r="W355" t="s">
        <v>954</v>
      </c>
      <c r="X355">
        <v>0</v>
      </c>
      <c r="Y355" t="s">
        <v>954</v>
      </c>
      <c r="Z355">
        <v>0</v>
      </c>
      <c r="AA355" t="s">
        <v>954</v>
      </c>
      <c r="AB355" t="s">
        <v>954</v>
      </c>
      <c r="AC355" t="s">
        <v>954</v>
      </c>
      <c r="AD355">
        <v>0</v>
      </c>
      <c r="AE355" t="s">
        <v>1204</v>
      </c>
      <c r="AF355" t="s">
        <v>1205</v>
      </c>
      <c r="AG355">
        <v>0</v>
      </c>
      <c r="AH355" t="s">
        <v>1100</v>
      </c>
      <c r="AI355">
        <v>0</v>
      </c>
      <c r="AJ355">
        <v>0</v>
      </c>
      <c r="AK355">
        <v>0</v>
      </c>
      <c r="AL355">
        <v>0</v>
      </c>
      <c r="AM355">
        <v>0</v>
      </c>
      <c r="AN355">
        <v>0</v>
      </c>
      <c r="AO355" t="s">
        <v>954</v>
      </c>
      <c r="AP355" t="s">
        <v>1480</v>
      </c>
      <c r="AQ355" t="s">
        <v>1480</v>
      </c>
      <c r="AR355" t="s">
        <v>1511</v>
      </c>
      <c r="AS355" t="s">
        <v>1517</v>
      </c>
    </row>
    <row r="356" spans="2:45" ht="17.25" customHeight="1">
      <c r="B356" s="349" t="b">
        <v>0</v>
      </c>
      <c r="C356" s="349" t="s">
        <v>99</v>
      </c>
      <c r="D356" s="352" t="str">
        <f t="shared" si="15"/>
        <v>Pile Work_Pile Head Treatment</v>
      </c>
      <c r="E356" s="349" t="str">
        <f t="shared" si="16"/>
        <v>EA</v>
      </c>
      <c r="F356" s="353" t="str">
        <f t="shared" si="17"/>
        <v>A02AB018-00009 Pile Work Pile Head Treatment Pretensioned High-strength Concrete Pile (Type-A)        1000 ≤ DIA &lt;1200</v>
      </c>
      <c r="G356" s="343" t="str" cm="1">
        <f t="array" ref="G356:H356">_xlfn.TEXTSPLIT(I356,"-")</f>
        <v>A02AB018</v>
      </c>
      <c r="H356" s="343" t="str">
        <v>00009</v>
      </c>
      <c r="I356" t="s">
        <v>1518</v>
      </c>
      <c r="J356" t="s">
        <v>946</v>
      </c>
      <c r="K356" t="s">
        <v>1089</v>
      </c>
      <c r="L356" t="s">
        <v>1090</v>
      </c>
      <c r="M356" t="s">
        <v>1185</v>
      </c>
      <c r="N356" t="s">
        <v>1479</v>
      </c>
      <c r="O356" t="s">
        <v>1285</v>
      </c>
      <c r="P356" t="s">
        <v>1286</v>
      </c>
      <c r="Q356" t="s">
        <v>954</v>
      </c>
      <c r="R356">
        <v>0</v>
      </c>
      <c r="S356" t="s">
        <v>954</v>
      </c>
      <c r="T356">
        <v>0</v>
      </c>
      <c r="U356" t="s">
        <v>954</v>
      </c>
      <c r="V356">
        <v>0</v>
      </c>
      <c r="W356" t="s">
        <v>954</v>
      </c>
      <c r="X356">
        <v>0</v>
      </c>
      <c r="Y356" t="s">
        <v>954</v>
      </c>
      <c r="Z356">
        <v>0</v>
      </c>
      <c r="AA356" t="s">
        <v>954</v>
      </c>
      <c r="AB356" t="s">
        <v>954</v>
      </c>
      <c r="AC356" t="s">
        <v>954</v>
      </c>
      <c r="AD356">
        <v>0</v>
      </c>
      <c r="AE356" t="s">
        <v>1207</v>
      </c>
      <c r="AF356" t="s">
        <v>1208</v>
      </c>
      <c r="AG356">
        <v>0</v>
      </c>
      <c r="AH356" t="s">
        <v>1100</v>
      </c>
      <c r="AI356">
        <v>0</v>
      </c>
      <c r="AJ356">
        <v>0</v>
      </c>
      <c r="AK356">
        <v>0</v>
      </c>
      <c r="AL356">
        <v>0</v>
      </c>
      <c r="AM356">
        <v>0</v>
      </c>
      <c r="AN356">
        <v>0</v>
      </c>
      <c r="AO356" t="s">
        <v>954</v>
      </c>
      <c r="AP356" t="s">
        <v>1480</v>
      </c>
      <c r="AQ356" t="s">
        <v>1480</v>
      </c>
      <c r="AR356" t="s">
        <v>1511</v>
      </c>
      <c r="AS356" t="s">
        <v>1518</v>
      </c>
    </row>
    <row r="357" spans="2:45" ht="17.25" customHeight="1">
      <c r="B357" s="349" t="b">
        <v>0</v>
      </c>
      <c r="C357" s="349" t="s">
        <v>99</v>
      </c>
      <c r="D357" s="352" t="str">
        <f t="shared" si="15"/>
        <v>Pile Work_Pile Head Treatment</v>
      </c>
      <c r="E357" s="349" t="str">
        <f t="shared" si="16"/>
        <v>EA</v>
      </c>
      <c r="F357" s="353" t="str">
        <f t="shared" si="17"/>
        <v>A02AB019-00002 Pile Work Pile Head Treatment Pretensioned High-strength Concrete Pile (Type-B)        DIA&lt;400</v>
      </c>
      <c r="G357" s="343" t="str" cm="1">
        <f t="array" ref="G357:H357">_xlfn.TEXTSPLIT(I357,"-")</f>
        <v>A02AB019</v>
      </c>
      <c r="H357" s="343" t="str">
        <v>00002</v>
      </c>
      <c r="I357" t="s">
        <v>1519</v>
      </c>
      <c r="J357" t="s">
        <v>946</v>
      </c>
      <c r="K357" t="s">
        <v>1089</v>
      </c>
      <c r="L357" t="s">
        <v>1090</v>
      </c>
      <c r="M357" t="s">
        <v>1185</v>
      </c>
      <c r="N357" t="s">
        <v>1479</v>
      </c>
      <c r="O357" t="s">
        <v>1328</v>
      </c>
      <c r="P357" t="s">
        <v>1329</v>
      </c>
      <c r="Q357" t="s">
        <v>954</v>
      </c>
      <c r="R357">
        <v>0</v>
      </c>
      <c r="S357" t="s">
        <v>954</v>
      </c>
      <c r="T357">
        <v>0</v>
      </c>
      <c r="U357" t="s">
        <v>954</v>
      </c>
      <c r="V357">
        <v>0</v>
      </c>
      <c r="W357" t="s">
        <v>954</v>
      </c>
      <c r="X357">
        <v>0</v>
      </c>
      <c r="Y357" t="s">
        <v>954</v>
      </c>
      <c r="Z357">
        <v>0</v>
      </c>
      <c r="AA357" t="s">
        <v>954</v>
      </c>
      <c r="AB357" t="s">
        <v>954</v>
      </c>
      <c r="AC357" t="s">
        <v>954</v>
      </c>
      <c r="AD357">
        <v>0</v>
      </c>
      <c r="AE357" t="s">
        <v>1185</v>
      </c>
      <c r="AF357" t="s">
        <v>1186</v>
      </c>
      <c r="AG357">
        <v>0</v>
      </c>
      <c r="AH357" t="s">
        <v>1100</v>
      </c>
      <c r="AI357">
        <v>0</v>
      </c>
      <c r="AJ357">
        <v>0</v>
      </c>
      <c r="AK357">
        <v>0</v>
      </c>
      <c r="AL357">
        <v>0</v>
      </c>
      <c r="AM357">
        <v>0</v>
      </c>
      <c r="AN357">
        <v>0</v>
      </c>
      <c r="AO357" t="s">
        <v>954</v>
      </c>
      <c r="AP357" t="s">
        <v>1480</v>
      </c>
      <c r="AQ357" t="s">
        <v>1480</v>
      </c>
      <c r="AR357" t="s">
        <v>1520</v>
      </c>
      <c r="AS357" t="s">
        <v>1519</v>
      </c>
    </row>
    <row r="358" spans="2:45" ht="17.25" customHeight="1">
      <c r="B358" s="349" t="b">
        <v>0</v>
      </c>
      <c r="C358" s="349" t="s">
        <v>99</v>
      </c>
      <c r="D358" s="352" t="str">
        <f t="shared" si="15"/>
        <v>Pile Work_Pile Head Treatment</v>
      </c>
      <c r="E358" s="349" t="str">
        <f t="shared" si="16"/>
        <v>EA</v>
      </c>
      <c r="F358" s="353" t="str">
        <f t="shared" si="17"/>
        <v>A02AB019-00003 Pile Work Pile Head Treatment Pretensioned High-strength Concrete Pile (Type-B)        400 ≤ DIA &lt;500</v>
      </c>
      <c r="G358" s="343" t="str" cm="1">
        <f t="array" ref="G358:H358">_xlfn.TEXTSPLIT(I358,"-")</f>
        <v>A02AB019</v>
      </c>
      <c r="H358" s="343" t="str">
        <v>00003</v>
      </c>
      <c r="I358" t="s">
        <v>1521</v>
      </c>
      <c r="J358" t="s">
        <v>946</v>
      </c>
      <c r="K358" t="s">
        <v>1089</v>
      </c>
      <c r="L358" t="s">
        <v>1090</v>
      </c>
      <c r="M358" t="s">
        <v>1185</v>
      </c>
      <c r="N358" t="s">
        <v>1479</v>
      </c>
      <c r="O358" t="s">
        <v>1328</v>
      </c>
      <c r="P358" t="s">
        <v>1329</v>
      </c>
      <c r="Q358" t="s">
        <v>954</v>
      </c>
      <c r="R358">
        <v>0</v>
      </c>
      <c r="S358" t="s">
        <v>954</v>
      </c>
      <c r="T358">
        <v>0</v>
      </c>
      <c r="U358" t="s">
        <v>954</v>
      </c>
      <c r="V358">
        <v>0</v>
      </c>
      <c r="W358" t="s">
        <v>954</v>
      </c>
      <c r="X358">
        <v>0</v>
      </c>
      <c r="Y358" t="s">
        <v>954</v>
      </c>
      <c r="Z358">
        <v>0</v>
      </c>
      <c r="AA358" t="s">
        <v>954</v>
      </c>
      <c r="AB358" t="s">
        <v>954</v>
      </c>
      <c r="AC358" t="s">
        <v>954</v>
      </c>
      <c r="AD358">
        <v>0</v>
      </c>
      <c r="AE358" t="s">
        <v>1189</v>
      </c>
      <c r="AF358" t="s">
        <v>1190</v>
      </c>
      <c r="AG358">
        <v>0</v>
      </c>
      <c r="AH358" t="s">
        <v>1100</v>
      </c>
      <c r="AI358">
        <v>0</v>
      </c>
      <c r="AJ358">
        <v>0</v>
      </c>
      <c r="AK358">
        <v>0</v>
      </c>
      <c r="AL358">
        <v>0</v>
      </c>
      <c r="AM358">
        <v>0</v>
      </c>
      <c r="AN358">
        <v>0</v>
      </c>
      <c r="AO358" t="s">
        <v>954</v>
      </c>
      <c r="AP358" t="s">
        <v>1480</v>
      </c>
      <c r="AQ358" t="s">
        <v>1480</v>
      </c>
      <c r="AR358" t="s">
        <v>1520</v>
      </c>
      <c r="AS358" t="s">
        <v>1521</v>
      </c>
    </row>
    <row r="359" spans="2:45" ht="17.25" customHeight="1">
      <c r="B359" s="349" t="b">
        <v>0</v>
      </c>
      <c r="C359" s="349" t="s">
        <v>99</v>
      </c>
      <c r="D359" s="352" t="str">
        <f t="shared" si="15"/>
        <v>Pile Work_Pile Head Treatment</v>
      </c>
      <c r="E359" s="349" t="str">
        <f t="shared" si="16"/>
        <v>EA</v>
      </c>
      <c r="F359" s="353" t="str">
        <f t="shared" si="17"/>
        <v>A02AB019-00004 Pile Work Pile Head Treatment Pretensioned High-strength Concrete Pile (Type-B)        500 ≤ DIA &lt;600</v>
      </c>
      <c r="G359" s="343" t="str" cm="1">
        <f t="array" ref="G359:H359">_xlfn.TEXTSPLIT(I359,"-")</f>
        <v>A02AB019</v>
      </c>
      <c r="H359" s="343" t="str">
        <v>00004</v>
      </c>
      <c r="I359" t="s">
        <v>1522</v>
      </c>
      <c r="J359" t="s">
        <v>946</v>
      </c>
      <c r="K359" t="s">
        <v>1089</v>
      </c>
      <c r="L359" t="s">
        <v>1090</v>
      </c>
      <c r="M359" t="s">
        <v>1185</v>
      </c>
      <c r="N359" t="s">
        <v>1479</v>
      </c>
      <c r="O359" t="s">
        <v>1328</v>
      </c>
      <c r="P359" t="s">
        <v>1329</v>
      </c>
      <c r="Q359" t="s">
        <v>954</v>
      </c>
      <c r="R359">
        <v>0</v>
      </c>
      <c r="S359" t="s">
        <v>954</v>
      </c>
      <c r="T359">
        <v>0</v>
      </c>
      <c r="U359" t="s">
        <v>954</v>
      </c>
      <c r="V359">
        <v>0</v>
      </c>
      <c r="W359" t="s">
        <v>954</v>
      </c>
      <c r="X359">
        <v>0</v>
      </c>
      <c r="Y359" t="s">
        <v>954</v>
      </c>
      <c r="Z359">
        <v>0</v>
      </c>
      <c r="AA359" t="s">
        <v>954</v>
      </c>
      <c r="AB359" t="s">
        <v>954</v>
      </c>
      <c r="AC359" t="s">
        <v>954</v>
      </c>
      <c r="AD359">
        <v>0</v>
      </c>
      <c r="AE359" t="s">
        <v>1192</v>
      </c>
      <c r="AF359" t="s">
        <v>1193</v>
      </c>
      <c r="AG359">
        <v>0</v>
      </c>
      <c r="AH359" t="s">
        <v>1100</v>
      </c>
      <c r="AI359">
        <v>0</v>
      </c>
      <c r="AJ359">
        <v>0</v>
      </c>
      <c r="AK359">
        <v>0</v>
      </c>
      <c r="AL359">
        <v>0</v>
      </c>
      <c r="AM359">
        <v>0</v>
      </c>
      <c r="AN359">
        <v>0</v>
      </c>
      <c r="AO359" t="s">
        <v>954</v>
      </c>
      <c r="AP359" t="s">
        <v>1480</v>
      </c>
      <c r="AQ359" t="s">
        <v>1480</v>
      </c>
      <c r="AR359" t="s">
        <v>1520</v>
      </c>
      <c r="AS359" t="s">
        <v>1522</v>
      </c>
    </row>
    <row r="360" spans="2:45" ht="17.25" customHeight="1">
      <c r="B360" s="349" t="b">
        <v>0</v>
      </c>
      <c r="C360" s="349" t="s">
        <v>99</v>
      </c>
      <c r="D360" s="352" t="str">
        <f t="shared" si="15"/>
        <v>Pile Work_Pile Head Treatment</v>
      </c>
      <c r="E360" s="349" t="str">
        <f t="shared" si="16"/>
        <v>EA</v>
      </c>
      <c r="F360" s="353" t="str">
        <f t="shared" si="17"/>
        <v>A02AB019-00005 Pile Work Pile Head Treatment Pretensioned High-strength Concrete Pile (Type-B)        600 ≤ DIA &lt;700</v>
      </c>
      <c r="G360" s="343" t="str" cm="1">
        <f t="array" ref="G360:H360">_xlfn.TEXTSPLIT(I360,"-")</f>
        <v>A02AB019</v>
      </c>
      <c r="H360" s="343" t="str">
        <v>00005</v>
      </c>
      <c r="I360" t="s">
        <v>1523</v>
      </c>
      <c r="J360" t="s">
        <v>946</v>
      </c>
      <c r="K360" t="s">
        <v>1089</v>
      </c>
      <c r="L360" t="s">
        <v>1090</v>
      </c>
      <c r="M360" t="s">
        <v>1185</v>
      </c>
      <c r="N360" t="s">
        <v>1479</v>
      </c>
      <c r="O360" t="s">
        <v>1328</v>
      </c>
      <c r="P360" t="s">
        <v>1329</v>
      </c>
      <c r="Q360" t="s">
        <v>954</v>
      </c>
      <c r="R360">
        <v>0</v>
      </c>
      <c r="S360" t="s">
        <v>954</v>
      </c>
      <c r="T360">
        <v>0</v>
      </c>
      <c r="U360" t="s">
        <v>954</v>
      </c>
      <c r="V360">
        <v>0</v>
      </c>
      <c r="W360" t="s">
        <v>954</v>
      </c>
      <c r="X360">
        <v>0</v>
      </c>
      <c r="Y360" t="s">
        <v>954</v>
      </c>
      <c r="Z360">
        <v>0</v>
      </c>
      <c r="AA360" t="s">
        <v>954</v>
      </c>
      <c r="AB360" t="s">
        <v>954</v>
      </c>
      <c r="AC360" t="s">
        <v>954</v>
      </c>
      <c r="AD360">
        <v>0</v>
      </c>
      <c r="AE360" t="s">
        <v>1195</v>
      </c>
      <c r="AF360" t="s">
        <v>1196</v>
      </c>
      <c r="AG360">
        <v>0</v>
      </c>
      <c r="AH360" t="s">
        <v>1100</v>
      </c>
      <c r="AI360">
        <v>0</v>
      </c>
      <c r="AJ360">
        <v>0</v>
      </c>
      <c r="AK360">
        <v>0</v>
      </c>
      <c r="AL360">
        <v>0</v>
      </c>
      <c r="AM360">
        <v>0</v>
      </c>
      <c r="AN360">
        <v>0</v>
      </c>
      <c r="AO360" t="s">
        <v>954</v>
      </c>
      <c r="AP360" t="s">
        <v>1480</v>
      </c>
      <c r="AQ360" t="s">
        <v>1480</v>
      </c>
      <c r="AR360" t="s">
        <v>1520</v>
      </c>
      <c r="AS360" t="s">
        <v>1523</v>
      </c>
    </row>
    <row r="361" spans="2:45" ht="17.25" customHeight="1">
      <c r="B361" s="349" t="b">
        <v>0</v>
      </c>
      <c r="C361" s="349" t="s">
        <v>99</v>
      </c>
      <c r="D361" s="352" t="str">
        <f t="shared" si="15"/>
        <v>Pile Work_Pile Head Treatment</v>
      </c>
      <c r="E361" s="349" t="str">
        <f t="shared" si="16"/>
        <v>EA</v>
      </c>
      <c r="F361" s="353" t="str">
        <f t="shared" si="17"/>
        <v>A02AB019-00006 Pile Work Pile Head Treatment Pretensioned High-strength Concrete Pile (Type-B)        700 ≤ DIA &lt;800</v>
      </c>
      <c r="G361" s="343" t="str" cm="1">
        <f t="array" ref="G361:H361">_xlfn.TEXTSPLIT(I361,"-")</f>
        <v>A02AB019</v>
      </c>
      <c r="H361" s="343" t="str">
        <v>00006</v>
      </c>
      <c r="I361" t="s">
        <v>1524</v>
      </c>
      <c r="J361" t="s">
        <v>946</v>
      </c>
      <c r="K361" t="s">
        <v>1089</v>
      </c>
      <c r="L361" t="s">
        <v>1090</v>
      </c>
      <c r="M361" t="s">
        <v>1185</v>
      </c>
      <c r="N361" t="s">
        <v>1479</v>
      </c>
      <c r="O361" t="s">
        <v>1328</v>
      </c>
      <c r="P361" t="s">
        <v>1329</v>
      </c>
      <c r="Q361" t="s">
        <v>954</v>
      </c>
      <c r="R361">
        <v>0</v>
      </c>
      <c r="S361" t="s">
        <v>954</v>
      </c>
      <c r="T361">
        <v>0</v>
      </c>
      <c r="U361" t="s">
        <v>954</v>
      </c>
      <c r="V361">
        <v>0</v>
      </c>
      <c r="W361" t="s">
        <v>954</v>
      </c>
      <c r="X361">
        <v>0</v>
      </c>
      <c r="Y361" t="s">
        <v>954</v>
      </c>
      <c r="Z361">
        <v>0</v>
      </c>
      <c r="AA361" t="s">
        <v>954</v>
      </c>
      <c r="AB361" t="s">
        <v>954</v>
      </c>
      <c r="AC361" t="s">
        <v>954</v>
      </c>
      <c r="AD361">
        <v>0</v>
      </c>
      <c r="AE361" t="s">
        <v>1198</v>
      </c>
      <c r="AF361" t="s">
        <v>1199</v>
      </c>
      <c r="AG361">
        <v>0</v>
      </c>
      <c r="AH361" t="s">
        <v>1100</v>
      </c>
      <c r="AI361">
        <v>0</v>
      </c>
      <c r="AJ361">
        <v>0</v>
      </c>
      <c r="AK361">
        <v>0</v>
      </c>
      <c r="AL361">
        <v>0</v>
      </c>
      <c r="AM361">
        <v>0</v>
      </c>
      <c r="AN361">
        <v>0</v>
      </c>
      <c r="AO361" t="s">
        <v>954</v>
      </c>
      <c r="AP361" t="s">
        <v>1480</v>
      </c>
      <c r="AQ361" t="s">
        <v>1480</v>
      </c>
      <c r="AR361" t="s">
        <v>1520</v>
      </c>
      <c r="AS361" t="s">
        <v>1524</v>
      </c>
    </row>
    <row r="362" spans="2:45" ht="17.25" customHeight="1">
      <c r="B362" s="349" t="b">
        <v>0</v>
      </c>
      <c r="C362" s="349" t="s">
        <v>99</v>
      </c>
      <c r="D362" s="352" t="str">
        <f t="shared" si="15"/>
        <v>Pile Work_Pile Head Treatment</v>
      </c>
      <c r="E362" s="349" t="str">
        <f t="shared" si="16"/>
        <v>EA</v>
      </c>
      <c r="F362" s="353" t="str">
        <f t="shared" si="17"/>
        <v>A02AB019-00007 Pile Work Pile Head Treatment Pretensioned High-strength Concrete Pile (Type-B)        800 ≤ DIA &lt;900</v>
      </c>
      <c r="G362" s="343" t="str" cm="1">
        <f t="array" ref="G362:H362">_xlfn.TEXTSPLIT(I362,"-")</f>
        <v>A02AB019</v>
      </c>
      <c r="H362" s="343" t="str">
        <v>00007</v>
      </c>
      <c r="I362" t="s">
        <v>1525</v>
      </c>
      <c r="J362" t="s">
        <v>946</v>
      </c>
      <c r="K362" t="s">
        <v>1089</v>
      </c>
      <c r="L362" t="s">
        <v>1090</v>
      </c>
      <c r="M362" t="s">
        <v>1185</v>
      </c>
      <c r="N362" t="s">
        <v>1479</v>
      </c>
      <c r="O362" t="s">
        <v>1328</v>
      </c>
      <c r="P362" t="s">
        <v>1329</v>
      </c>
      <c r="Q362" t="s">
        <v>954</v>
      </c>
      <c r="R362">
        <v>0</v>
      </c>
      <c r="S362" t="s">
        <v>954</v>
      </c>
      <c r="T362">
        <v>0</v>
      </c>
      <c r="U362" t="s">
        <v>954</v>
      </c>
      <c r="V362">
        <v>0</v>
      </c>
      <c r="W362" t="s">
        <v>954</v>
      </c>
      <c r="X362">
        <v>0</v>
      </c>
      <c r="Y362" t="s">
        <v>954</v>
      </c>
      <c r="Z362">
        <v>0</v>
      </c>
      <c r="AA362" t="s">
        <v>954</v>
      </c>
      <c r="AB362" t="s">
        <v>954</v>
      </c>
      <c r="AC362" t="s">
        <v>954</v>
      </c>
      <c r="AD362">
        <v>0</v>
      </c>
      <c r="AE362" t="s">
        <v>1201</v>
      </c>
      <c r="AF362" t="s">
        <v>1202</v>
      </c>
      <c r="AG362">
        <v>0</v>
      </c>
      <c r="AH362" t="s">
        <v>1100</v>
      </c>
      <c r="AI362">
        <v>0</v>
      </c>
      <c r="AJ362">
        <v>0</v>
      </c>
      <c r="AK362">
        <v>0</v>
      </c>
      <c r="AL362">
        <v>0</v>
      </c>
      <c r="AM362">
        <v>0</v>
      </c>
      <c r="AN362">
        <v>0</v>
      </c>
      <c r="AO362" t="s">
        <v>954</v>
      </c>
      <c r="AP362" t="s">
        <v>1480</v>
      </c>
      <c r="AQ362" t="s">
        <v>1480</v>
      </c>
      <c r="AR362" t="s">
        <v>1520</v>
      </c>
      <c r="AS362" t="s">
        <v>1525</v>
      </c>
    </row>
    <row r="363" spans="2:45" ht="17.25" customHeight="1">
      <c r="B363" s="349" t="b">
        <v>0</v>
      </c>
      <c r="C363" s="349" t="s">
        <v>99</v>
      </c>
      <c r="D363" s="352" t="str">
        <f t="shared" si="15"/>
        <v>Pile Work_Pile Head Treatment</v>
      </c>
      <c r="E363" s="349" t="str">
        <f t="shared" si="16"/>
        <v>EA</v>
      </c>
      <c r="F363" s="353" t="str">
        <f t="shared" si="17"/>
        <v>A02AB019-00008 Pile Work Pile Head Treatment Pretensioned High-strength Concrete Pile (Type-B)        900 ≤ DIA &lt;1000</v>
      </c>
      <c r="G363" s="343" t="str" cm="1">
        <f t="array" ref="G363:H363">_xlfn.TEXTSPLIT(I363,"-")</f>
        <v>A02AB019</v>
      </c>
      <c r="H363" s="343" t="str">
        <v>00008</v>
      </c>
      <c r="I363" t="s">
        <v>1526</v>
      </c>
      <c r="J363" t="s">
        <v>946</v>
      </c>
      <c r="K363" t="s">
        <v>1089</v>
      </c>
      <c r="L363" t="s">
        <v>1090</v>
      </c>
      <c r="M363" t="s">
        <v>1185</v>
      </c>
      <c r="N363" t="s">
        <v>1479</v>
      </c>
      <c r="O363" t="s">
        <v>1328</v>
      </c>
      <c r="P363" t="s">
        <v>1329</v>
      </c>
      <c r="Q363" t="s">
        <v>954</v>
      </c>
      <c r="R363">
        <v>0</v>
      </c>
      <c r="S363" t="s">
        <v>954</v>
      </c>
      <c r="T363">
        <v>0</v>
      </c>
      <c r="U363" t="s">
        <v>954</v>
      </c>
      <c r="V363">
        <v>0</v>
      </c>
      <c r="W363" t="s">
        <v>954</v>
      </c>
      <c r="X363">
        <v>0</v>
      </c>
      <c r="Y363" t="s">
        <v>954</v>
      </c>
      <c r="Z363">
        <v>0</v>
      </c>
      <c r="AA363" t="s">
        <v>954</v>
      </c>
      <c r="AB363" t="s">
        <v>954</v>
      </c>
      <c r="AC363" t="s">
        <v>954</v>
      </c>
      <c r="AD363">
        <v>0</v>
      </c>
      <c r="AE363" t="s">
        <v>1204</v>
      </c>
      <c r="AF363" t="s">
        <v>1205</v>
      </c>
      <c r="AG363">
        <v>0</v>
      </c>
      <c r="AH363" t="s">
        <v>1100</v>
      </c>
      <c r="AI363">
        <v>0</v>
      </c>
      <c r="AJ363">
        <v>0</v>
      </c>
      <c r="AK363">
        <v>0</v>
      </c>
      <c r="AL363">
        <v>0</v>
      </c>
      <c r="AM363">
        <v>0</v>
      </c>
      <c r="AN363">
        <v>0</v>
      </c>
      <c r="AO363" t="s">
        <v>954</v>
      </c>
      <c r="AP363" t="s">
        <v>1480</v>
      </c>
      <c r="AQ363" t="s">
        <v>1480</v>
      </c>
      <c r="AR363" t="s">
        <v>1520</v>
      </c>
      <c r="AS363" t="s">
        <v>1526</v>
      </c>
    </row>
    <row r="364" spans="2:45" ht="17.25" customHeight="1">
      <c r="B364" s="349" t="b">
        <v>0</v>
      </c>
      <c r="C364" s="349" t="s">
        <v>99</v>
      </c>
      <c r="D364" s="352" t="str">
        <f t="shared" si="15"/>
        <v>Pile Work_Pile Head Treatment</v>
      </c>
      <c r="E364" s="349" t="str">
        <f t="shared" si="16"/>
        <v>EA</v>
      </c>
      <c r="F364" s="353" t="str">
        <f t="shared" si="17"/>
        <v>A02AB019-00009 Pile Work Pile Head Treatment Pretensioned High-strength Concrete Pile (Type-B)        1000 ≤ DIA &lt;1200</v>
      </c>
      <c r="G364" s="343" t="str" cm="1">
        <f t="array" ref="G364:H364">_xlfn.TEXTSPLIT(I364,"-")</f>
        <v>A02AB019</v>
      </c>
      <c r="H364" s="343" t="str">
        <v>00009</v>
      </c>
      <c r="I364" t="s">
        <v>1527</v>
      </c>
      <c r="J364" t="s">
        <v>946</v>
      </c>
      <c r="K364" t="s">
        <v>1089</v>
      </c>
      <c r="L364" t="s">
        <v>1090</v>
      </c>
      <c r="M364" t="s">
        <v>1185</v>
      </c>
      <c r="N364" t="s">
        <v>1479</v>
      </c>
      <c r="O364" t="s">
        <v>1328</v>
      </c>
      <c r="P364" t="s">
        <v>1329</v>
      </c>
      <c r="Q364" t="s">
        <v>954</v>
      </c>
      <c r="R364">
        <v>0</v>
      </c>
      <c r="S364" t="s">
        <v>954</v>
      </c>
      <c r="T364">
        <v>0</v>
      </c>
      <c r="U364" t="s">
        <v>954</v>
      </c>
      <c r="V364">
        <v>0</v>
      </c>
      <c r="W364" t="s">
        <v>954</v>
      </c>
      <c r="X364">
        <v>0</v>
      </c>
      <c r="Y364" t="s">
        <v>954</v>
      </c>
      <c r="Z364">
        <v>0</v>
      </c>
      <c r="AA364" t="s">
        <v>954</v>
      </c>
      <c r="AB364" t="s">
        <v>954</v>
      </c>
      <c r="AC364" t="s">
        <v>954</v>
      </c>
      <c r="AD364">
        <v>0</v>
      </c>
      <c r="AE364" t="s">
        <v>1207</v>
      </c>
      <c r="AF364" t="s">
        <v>1208</v>
      </c>
      <c r="AG364">
        <v>0</v>
      </c>
      <c r="AH364" t="s">
        <v>1100</v>
      </c>
      <c r="AI364">
        <v>0</v>
      </c>
      <c r="AJ364">
        <v>0</v>
      </c>
      <c r="AK364">
        <v>0</v>
      </c>
      <c r="AL364">
        <v>0</v>
      </c>
      <c r="AM364">
        <v>0</v>
      </c>
      <c r="AN364">
        <v>0</v>
      </c>
      <c r="AO364" t="s">
        <v>954</v>
      </c>
      <c r="AP364" t="s">
        <v>1480</v>
      </c>
      <c r="AQ364" t="s">
        <v>1480</v>
      </c>
      <c r="AR364" t="s">
        <v>1520</v>
      </c>
      <c r="AS364" t="s">
        <v>1527</v>
      </c>
    </row>
    <row r="365" spans="2:45" ht="17.25" customHeight="1">
      <c r="B365" s="349" t="b">
        <v>0</v>
      </c>
      <c r="C365" s="349" t="s">
        <v>99</v>
      </c>
      <c r="D365" s="352" t="str">
        <f t="shared" si="15"/>
        <v>Pile Work_Pile Head Treatment</v>
      </c>
      <c r="E365" s="349" t="str">
        <f t="shared" si="16"/>
        <v>EA</v>
      </c>
      <c r="F365" s="353" t="str">
        <f t="shared" si="17"/>
        <v>A02AB020-00002 Pile Work Pile Head Treatment Steel Pipe Pile Work        DIA&lt;400</v>
      </c>
      <c r="G365" s="343" t="str" cm="1">
        <f t="array" ref="G365:H365">_xlfn.TEXTSPLIT(I365,"-")</f>
        <v>A02AB020</v>
      </c>
      <c r="H365" s="343" t="str">
        <v>00002</v>
      </c>
      <c r="I365" t="s">
        <v>1528</v>
      </c>
      <c r="J365" t="s">
        <v>946</v>
      </c>
      <c r="K365" t="s">
        <v>1089</v>
      </c>
      <c r="L365" t="s">
        <v>1090</v>
      </c>
      <c r="M365" t="s">
        <v>1185</v>
      </c>
      <c r="N365" t="s">
        <v>1479</v>
      </c>
      <c r="O365" t="s">
        <v>1371</v>
      </c>
      <c r="P365" t="s">
        <v>1372</v>
      </c>
      <c r="Q365" t="s">
        <v>954</v>
      </c>
      <c r="R365">
        <v>0</v>
      </c>
      <c r="S365" t="s">
        <v>954</v>
      </c>
      <c r="T365">
        <v>0</v>
      </c>
      <c r="U365" t="s">
        <v>954</v>
      </c>
      <c r="V365">
        <v>0</v>
      </c>
      <c r="W365" t="s">
        <v>954</v>
      </c>
      <c r="X365">
        <v>0</v>
      </c>
      <c r="Y365" t="s">
        <v>954</v>
      </c>
      <c r="Z365">
        <v>0</v>
      </c>
      <c r="AA365" t="s">
        <v>954</v>
      </c>
      <c r="AB365" t="s">
        <v>954</v>
      </c>
      <c r="AC365" t="s">
        <v>954</v>
      </c>
      <c r="AD365">
        <v>0</v>
      </c>
      <c r="AE365" t="s">
        <v>1185</v>
      </c>
      <c r="AF365" t="s">
        <v>1186</v>
      </c>
      <c r="AG365">
        <v>0</v>
      </c>
      <c r="AH365" t="s">
        <v>1529</v>
      </c>
      <c r="AI365">
        <v>0</v>
      </c>
      <c r="AJ365">
        <v>0</v>
      </c>
      <c r="AK365">
        <v>0</v>
      </c>
      <c r="AL365">
        <v>0</v>
      </c>
      <c r="AM365">
        <v>0</v>
      </c>
      <c r="AN365">
        <v>0</v>
      </c>
      <c r="AO365" t="s">
        <v>954</v>
      </c>
      <c r="AP365" t="s">
        <v>1480</v>
      </c>
      <c r="AQ365" t="s">
        <v>1480</v>
      </c>
      <c r="AR365" t="s">
        <v>1530</v>
      </c>
      <c r="AS365" t="s">
        <v>1528</v>
      </c>
    </row>
    <row r="366" spans="2:45" ht="17.25" customHeight="1">
      <c r="B366" s="349" t="b">
        <v>0</v>
      </c>
      <c r="C366" s="349" t="s">
        <v>99</v>
      </c>
      <c r="D366" s="352" t="str">
        <f t="shared" si="15"/>
        <v>Pile Work_Pile Head Treatment</v>
      </c>
      <c r="E366" s="349" t="str">
        <f t="shared" si="16"/>
        <v>EA</v>
      </c>
      <c r="F366" s="353" t="str">
        <f t="shared" si="17"/>
        <v>A02AB020-00003 Pile Work Pile Head Treatment Steel Pipe Pile Work        400 ≤ DIA &lt;500</v>
      </c>
      <c r="G366" s="343" t="str" cm="1">
        <f t="array" ref="G366:H366">_xlfn.TEXTSPLIT(I366,"-")</f>
        <v>A02AB020</v>
      </c>
      <c r="H366" s="343" t="str">
        <v>00003</v>
      </c>
      <c r="I366" t="s">
        <v>1531</v>
      </c>
      <c r="J366" t="s">
        <v>946</v>
      </c>
      <c r="K366" t="s">
        <v>1089</v>
      </c>
      <c r="L366" t="s">
        <v>1090</v>
      </c>
      <c r="M366" t="s">
        <v>1185</v>
      </c>
      <c r="N366" t="s">
        <v>1479</v>
      </c>
      <c r="O366" t="s">
        <v>1371</v>
      </c>
      <c r="P366" t="s">
        <v>1372</v>
      </c>
      <c r="Q366" t="s">
        <v>954</v>
      </c>
      <c r="R366">
        <v>0</v>
      </c>
      <c r="S366" t="s">
        <v>954</v>
      </c>
      <c r="T366">
        <v>0</v>
      </c>
      <c r="U366" t="s">
        <v>954</v>
      </c>
      <c r="V366">
        <v>0</v>
      </c>
      <c r="W366" t="s">
        <v>954</v>
      </c>
      <c r="X366">
        <v>0</v>
      </c>
      <c r="Y366" t="s">
        <v>954</v>
      </c>
      <c r="Z366">
        <v>0</v>
      </c>
      <c r="AA366" t="s">
        <v>954</v>
      </c>
      <c r="AB366" t="s">
        <v>954</v>
      </c>
      <c r="AC366" t="s">
        <v>954</v>
      </c>
      <c r="AD366">
        <v>0</v>
      </c>
      <c r="AE366" t="s">
        <v>1189</v>
      </c>
      <c r="AF366" t="s">
        <v>1190</v>
      </c>
      <c r="AG366">
        <v>0</v>
      </c>
      <c r="AH366" t="s">
        <v>1529</v>
      </c>
      <c r="AI366">
        <v>0</v>
      </c>
      <c r="AJ366">
        <v>0</v>
      </c>
      <c r="AK366">
        <v>0</v>
      </c>
      <c r="AL366">
        <v>0</v>
      </c>
      <c r="AM366">
        <v>0</v>
      </c>
      <c r="AN366">
        <v>0</v>
      </c>
      <c r="AO366" t="s">
        <v>954</v>
      </c>
      <c r="AP366" t="s">
        <v>1480</v>
      </c>
      <c r="AQ366" t="s">
        <v>1480</v>
      </c>
      <c r="AR366" t="s">
        <v>1530</v>
      </c>
      <c r="AS366" t="s">
        <v>1531</v>
      </c>
    </row>
    <row r="367" spans="2:45" ht="17.25" customHeight="1">
      <c r="B367" s="349" t="b">
        <v>0</v>
      </c>
      <c r="C367" s="349" t="s">
        <v>99</v>
      </c>
      <c r="D367" s="352" t="str">
        <f t="shared" si="15"/>
        <v>Pile Work_Pile Head Treatment</v>
      </c>
      <c r="E367" s="349" t="str">
        <f t="shared" si="16"/>
        <v>EA</v>
      </c>
      <c r="F367" s="353" t="str">
        <f t="shared" si="17"/>
        <v>A02AB020-00004 Pile Work Pile Head Treatment Steel Pipe Pile Work        500 ≤ DIA &lt;600</v>
      </c>
      <c r="G367" s="343" t="str" cm="1">
        <f t="array" ref="G367:H367">_xlfn.TEXTSPLIT(I367,"-")</f>
        <v>A02AB020</v>
      </c>
      <c r="H367" s="343" t="str">
        <v>00004</v>
      </c>
      <c r="I367" t="s">
        <v>1532</v>
      </c>
      <c r="J367" t="s">
        <v>946</v>
      </c>
      <c r="K367" t="s">
        <v>1089</v>
      </c>
      <c r="L367" t="s">
        <v>1090</v>
      </c>
      <c r="M367" t="s">
        <v>1185</v>
      </c>
      <c r="N367" t="s">
        <v>1479</v>
      </c>
      <c r="O367" t="s">
        <v>1371</v>
      </c>
      <c r="P367" t="s">
        <v>1372</v>
      </c>
      <c r="Q367" t="s">
        <v>954</v>
      </c>
      <c r="R367">
        <v>0</v>
      </c>
      <c r="S367" t="s">
        <v>954</v>
      </c>
      <c r="T367">
        <v>0</v>
      </c>
      <c r="U367" t="s">
        <v>954</v>
      </c>
      <c r="V367">
        <v>0</v>
      </c>
      <c r="W367" t="s">
        <v>954</v>
      </c>
      <c r="X367">
        <v>0</v>
      </c>
      <c r="Y367" t="s">
        <v>954</v>
      </c>
      <c r="Z367">
        <v>0</v>
      </c>
      <c r="AA367" t="s">
        <v>954</v>
      </c>
      <c r="AB367" t="s">
        <v>954</v>
      </c>
      <c r="AC367" t="s">
        <v>954</v>
      </c>
      <c r="AD367">
        <v>0</v>
      </c>
      <c r="AE367" t="s">
        <v>1192</v>
      </c>
      <c r="AF367" t="s">
        <v>1193</v>
      </c>
      <c r="AG367">
        <v>0</v>
      </c>
      <c r="AH367" t="s">
        <v>1529</v>
      </c>
      <c r="AI367">
        <v>0</v>
      </c>
      <c r="AJ367">
        <v>0</v>
      </c>
      <c r="AK367">
        <v>0</v>
      </c>
      <c r="AL367">
        <v>0</v>
      </c>
      <c r="AM367">
        <v>0</v>
      </c>
      <c r="AN367">
        <v>0</v>
      </c>
      <c r="AO367" t="s">
        <v>954</v>
      </c>
      <c r="AP367" t="s">
        <v>1480</v>
      </c>
      <c r="AQ367" t="s">
        <v>1480</v>
      </c>
      <c r="AR367" t="s">
        <v>1530</v>
      </c>
      <c r="AS367" t="s">
        <v>1532</v>
      </c>
    </row>
    <row r="368" spans="2:45" ht="17.25" customHeight="1">
      <c r="B368" s="349" t="b">
        <v>0</v>
      </c>
      <c r="C368" s="349" t="s">
        <v>99</v>
      </c>
      <c r="D368" s="352" t="str">
        <f t="shared" si="15"/>
        <v>Pile Work_Pile Head Treatment</v>
      </c>
      <c r="E368" s="349" t="str">
        <f t="shared" si="16"/>
        <v>EA</v>
      </c>
      <c r="F368" s="353" t="str">
        <f t="shared" si="17"/>
        <v>A02AB020-00005 Pile Work Pile Head Treatment Steel Pipe Pile Work        600 ≤ DIA &lt;700</v>
      </c>
      <c r="G368" s="343" t="str" cm="1">
        <f t="array" ref="G368:H368">_xlfn.TEXTSPLIT(I368,"-")</f>
        <v>A02AB020</v>
      </c>
      <c r="H368" s="343" t="str">
        <v>00005</v>
      </c>
      <c r="I368" t="s">
        <v>1533</v>
      </c>
      <c r="J368" t="s">
        <v>946</v>
      </c>
      <c r="K368" t="s">
        <v>1089</v>
      </c>
      <c r="L368" t="s">
        <v>1090</v>
      </c>
      <c r="M368" t="s">
        <v>1185</v>
      </c>
      <c r="N368" t="s">
        <v>1479</v>
      </c>
      <c r="O368" t="s">
        <v>1371</v>
      </c>
      <c r="P368" t="s">
        <v>1372</v>
      </c>
      <c r="Q368" t="s">
        <v>954</v>
      </c>
      <c r="R368">
        <v>0</v>
      </c>
      <c r="S368" t="s">
        <v>954</v>
      </c>
      <c r="T368">
        <v>0</v>
      </c>
      <c r="U368" t="s">
        <v>954</v>
      </c>
      <c r="V368">
        <v>0</v>
      </c>
      <c r="W368" t="s">
        <v>954</v>
      </c>
      <c r="X368">
        <v>0</v>
      </c>
      <c r="Y368" t="s">
        <v>954</v>
      </c>
      <c r="Z368">
        <v>0</v>
      </c>
      <c r="AA368" t="s">
        <v>954</v>
      </c>
      <c r="AB368" t="s">
        <v>954</v>
      </c>
      <c r="AC368" t="s">
        <v>954</v>
      </c>
      <c r="AD368">
        <v>0</v>
      </c>
      <c r="AE368" t="s">
        <v>1195</v>
      </c>
      <c r="AF368" t="s">
        <v>1196</v>
      </c>
      <c r="AG368">
        <v>0</v>
      </c>
      <c r="AH368" t="s">
        <v>1529</v>
      </c>
      <c r="AI368">
        <v>0</v>
      </c>
      <c r="AJ368">
        <v>0</v>
      </c>
      <c r="AK368">
        <v>0</v>
      </c>
      <c r="AL368">
        <v>0</v>
      </c>
      <c r="AM368">
        <v>0</v>
      </c>
      <c r="AN368">
        <v>0</v>
      </c>
      <c r="AO368" t="s">
        <v>954</v>
      </c>
      <c r="AP368" t="s">
        <v>1480</v>
      </c>
      <c r="AQ368" t="s">
        <v>1480</v>
      </c>
      <c r="AR368" t="s">
        <v>1530</v>
      </c>
      <c r="AS368" t="s">
        <v>1533</v>
      </c>
    </row>
    <row r="369" spans="1:45" ht="17.25" customHeight="1">
      <c r="B369" s="349" t="b">
        <v>0</v>
      </c>
      <c r="C369" s="349" t="s">
        <v>99</v>
      </c>
      <c r="D369" s="352" t="str">
        <f t="shared" si="15"/>
        <v>Pile Work_Pile Head Treatment</v>
      </c>
      <c r="E369" s="349" t="str">
        <f t="shared" si="16"/>
        <v>EA</v>
      </c>
      <c r="F369" s="353" t="str">
        <f t="shared" si="17"/>
        <v>A02AB020-00006 Pile Work Pile Head Treatment Steel Pipe Pile Work        700 ≤ DIA &lt;800</v>
      </c>
      <c r="G369" s="343" t="str" cm="1">
        <f t="array" ref="G369:H369">_xlfn.TEXTSPLIT(I369,"-")</f>
        <v>A02AB020</v>
      </c>
      <c r="H369" s="343" t="str">
        <v>00006</v>
      </c>
      <c r="I369" t="s">
        <v>1534</v>
      </c>
      <c r="J369" t="s">
        <v>946</v>
      </c>
      <c r="K369" t="s">
        <v>1089</v>
      </c>
      <c r="L369" t="s">
        <v>1090</v>
      </c>
      <c r="M369" t="s">
        <v>1185</v>
      </c>
      <c r="N369" t="s">
        <v>1479</v>
      </c>
      <c r="O369" t="s">
        <v>1371</v>
      </c>
      <c r="P369" t="s">
        <v>1372</v>
      </c>
      <c r="Q369" t="s">
        <v>954</v>
      </c>
      <c r="R369">
        <v>0</v>
      </c>
      <c r="S369" t="s">
        <v>954</v>
      </c>
      <c r="T369">
        <v>0</v>
      </c>
      <c r="U369" t="s">
        <v>954</v>
      </c>
      <c r="V369">
        <v>0</v>
      </c>
      <c r="W369" t="s">
        <v>954</v>
      </c>
      <c r="X369">
        <v>0</v>
      </c>
      <c r="Y369" t="s">
        <v>954</v>
      </c>
      <c r="Z369">
        <v>0</v>
      </c>
      <c r="AA369" t="s">
        <v>954</v>
      </c>
      <c r="AB369" t="s">
        <v>954</v>
      </c>
      <c r="AC369" t="s">
        <v>954</v>
      </c>
      <c r="AD369">
        <v>0</v>
      </c>
      <c r="AE369" t="s">
        <v>1198</v>
      </c>
      <c r="AF369" t="s">
        <v>1199</v>
      </c>
      <c r="AG369">
        <v>0</v>
      </c>
      <c r="AH369" t="s">
        <v>1529</v>
      </c>
      <c r="AI369">
        <v>0</v>
      </c>
      <c r="AJ369">
        <v>0</v>
      </c>
      <c r="AK369">
        <v>0</v>
      </c>
      <c r="AL369">
        <v>0</v>
      </c>
      <c r="AM369">
        <v>0</v>
      </c>
      <c r="AN369">
        <v>0</v>
      </c>
      <c r="AO369" t="s">
        <v>954</v>
      </c>
      <c r="AP369" t="s">
        <v>1480</v>
      </c>
      <c r="AQ369" t="s">
        <v>1480</v>
      </c>
      <c r="AR369" t="s">
        <v>1530</v>
      </c>
      <c r="AS369" t="s">
        <v>1534</v>
      </c>
    </row>
    <row r="370" spans="1:45" ht="17.25" customHeight="1">
      <c r="B370" s="349" t="b">
        <v>0</v>
      </c>
      <c r="C370" s="349" t="s">
        <v>99</v>
      </c>
      <c r="D370" s="352" t="str">
        <f t="shared" si="15"/>
        <v>Pile Work_Pile Head Treatment</v>
      </c>
      <c r="E370" s="349" t="str">
        <f t="shared" si="16"/>
        <v>EA</v>
      </c>
      <c r="F370" s="353" t="str">
        <f t="shared" si="17"/>
        <v>A02AB020-00007 Pile Work Pile Head Treatment Steel Pipe Pile Work        800 ≤ DIA &lt;900</v>
      </c>
      <c r="G370" s="343" t="str" cm="1">
        <f t="array" ref="G370:H370">_xlfn.TEXTSPLIT(I370,"-")</f>
        <v>A02AB020</v>
      </c>
      <c r="H370" s="343" t="str">
        <v>00007</v>
      </c>
      <c r="I370" t="s">
        <v>1535</v>
      </c>
      <c r="J370" t="s">
        <v>946</v>
      </c>
      <c r="K370" t="s">
        <v>1089</v>
      </c>
      <c r="L370" t="s">
        <v>1090</v>
      </c>
      <c r="M370" t="s">
        <v>1185</v>
      </c>
      <c r="N370" t="s">
        <v>1479</v>
      </c>
      <c r="O370" t="s">
        <v>1371</v>
      </c>
      <c r="P370" t="s">
        <v>1372</v>
      </c>
      <c r="Q370" t="s">
        <v>954</v>
      </c>
      <c r="R370">
        <v>0</v>
      </c>
      <c r="S370" t="s">
        <v>954</v>
      </c>
      <c r="T370">
        <v>0</v>
      </c>
      <c r="U370" t="s">
        <v>954</v>
      </c>
      <c r="V370">
        <v>0</v>
      </c>
      <c r="W370" t="s">
        <v>954</v>
      </c>
      <c r="X370">
        <v>0</v>
      </c>
      <c r="Y370" t="s">
        <v>954</v>
      </c>
      <c r="Z370">
        <v>0</v>
      </c>
      <c r="AA370" t="s">
        <v>954</v>
      </c>
      <c r="AB370" t="s">
        <v>954</v>
      </c>
      <c r="AC370" t="s">
        <v>954</v>
      </c>
      <c r="AD370">
        <v>0</v>
      </c>
      <c r="AE370" t="s">
        <v>1201</v>
      </c>
      <c r="AF370" t="s">
        <v>1202</v>
      </c>
      <c r="AG370">
        <v>0</v>
      </c>
      <c r="AH370" t="s">
        <v>1529</v>
      </c>
      <c r="AI370">
        <v>0</v>
      </c>
      <c r="AJ370">
        <v>0</v>
      </c>
      <c r="AK370">
        <v>0</v>
      </c>
      <c r="AL370">
        <v>0</v>
      </c>
      <c r="AM370">
        <v>0</v>
      </c>
      <c r="AN370">
        <v>0</v>
      </c>
      <c r="AO370" t="s">
        <v>954</v>
      </c>
      <c r="AP370" t="s">
        <v>1480</v>
      </c>
      <c r="AQ370" t="s">
        <v>1480</v>
      </c>
      <c r="AR370" t="s">
        <v>1530</v>
      </c>
      <c r="AS370" t="s">
        <v>1535</v>
      </c>
    </row>
    <row r="371" spans="1:45" ht="17.25" customHeight="1">
      <c r="B371" s="349" t="b">
        <v>0</v>
      </c>
      <c r="C371" s="349" t="s">
        <v>99</v>
      </c>
      <c r="D371" s="352" t="str">
        <f t="shared" si="15"/>
        <v>Pile Work_Pile Head Treatment</v>
      </c>
      <c r="E371" s="349" t="str">
        <f t="shared" si="16"/>
        <v>EA</v>
      </c>
      <c r="F371" s="353" t="str">
        <f t="shared" si="17"/>
        <v>A02AB020-00008 Pile Work Pile Head Treatment Steel Pipe Pile Work        900 ≤ DIA &lt;1000</v>
      </c>
      <c r="G371" s="343" t="str" cm="1">
        <f t="array" ref="G371:H371">_xlfn.TEXTSPLIT(I371,"-")</f>
        <v>A02AB020</v>
      </c>
      <c r="H371" s="343" t="str">
        <v>00008</v>
      </c>
      <c r="I371" t="s">
        <v>1536</v>
      </c>
      <c r="J371" t="s">
        <v>946</v>
      </c>
      <c r="K371" t="s">
        <v>1089</v>
      </c>
      <c r="L371" t="s">
        <v>1090</v>
      </c>
      <c r="M371" t="s">
        <v>1185</v>
      </c>
      <c r="N371" t="s">
        <v>1479</v>
      </c>
      <c r="O371" t="s">
        <v>1371</v>
      </c>
      <c r="P371" t="s">
        <v>1372</v>
      </c>
      <c r="Q371" t="s">
        <v>954</v>
      </c>
      <c r="R371">
        <v>0</v>
      </c>
      <c r="S371" t="s">
        <v>954</v>
      </c>
      <c r="T371">
        <v>0</v>
      </c>
      <c r="U371" t="s">
        <v>954</v>
      </c>
      <c r="V371">
        <v>0</v>
      </c>
      <c r="W371" t="s">
        <v>954</v>
      </c>
      <c r="X371">
        <v>0</v>
      </c>
      <c r="Y371" t="s">
        <v>954</v>
      </c>
      <c r="Z371">
        <v>0</v>
      </c>
      <c r="AA371" t="s">
        <v>954</v>
      </c>
      <c r="AB371" t="s">
        <v>954</v>
      </c>
      <c r="AC371" t="s">
        <v>954</v>
      </c>
      <c r="AD371">
        <v>0</v>
      </c>
      <c r="AE371" t="s">
        <v>1204</v>
      </c>
      <c r="AF371" t="s">
        <v>1205</v>
      </c>
      <c r="AG371">
        <v>0</v>
      </c>
      <c r="AH371" t="s">
        <v>1529</v>
      </c>
      <c r="AI371">
        <v>0</v>
      </c>
      <c r="AJ371">
        <v>0</v>
      </c>
      <c r="AK371">
        <v>0</v>
      </c>
      <c r="AL371">
        <v>0</v>
      </c>
      <c r="AM371">
        <v>0</v>
      </c>
      <c r="AN371">
        <v>0</v>
      </c>
      <c r="AO371" t="s">
        <v>954</v>
      </c>
      <c r="AP371" t="s">
        <v>1480</v>
      </c>
      <c r="AQ371" t="s">
        <v>1480</v>
      </c>
      <c r="AR371" t="s">
        <v>1530</v>
      </c>
      <c r="AS371" t="s">
        <v>1536</v>
      </c>
    </row>
    <row r="372" spans="1:45" ht="17.25" customHeight="1">
      <c r="B372" s="349" t="b">
        <v>0</v>
      </c>
      <c r="C372" s="349" t="s">
        <v>99</v>
      </c>
      <c r="D372" s="352" t="str">
        <f t="shared" si="15"/>
        <v>Pile Work_Pile Head Treatment</v>
      </c>
      <c r="E372" s="349" t="str">
        <f t="shared" si="16"/>
        <v>EA</v>
      </c>
      <c r="F372" s="353" t="str">
        <f t="shared" si="17"/>
        <v>A02AB020-00009 Pile Work Pile Head Treatment Steel Pipe Pile Work        1000 ≤ DIA &lt;1200</v>
      </c>
      <c r="G372" s="343" t="str" cm="1">
        <f t="array" ref="G372:H372">_xlfn.TEXTSPLIT(I372,"-")</f>
        <v>A02AB020</v>
      </c>
      <c r="H372" s="343" t="str">
        <v>00009</v>
      </c>
      <c r="I372" t="s">
        <v>1537</v>
      </c>
      <c r="J372" t="s">
        <v>946</v>
      </c>
      <c r="K372" t="s">
        <v>1089</v>
      </c>
      <c r="L372" t="s">
        <v>1090</v>
      </c>
      <c r="M372" t="s">
        <v>1185</v>
      </c>
      <c r="N372" t="s">
        <v>1479</v>
      </c>
      <c r="O372" t="s">
        <v>1371</v>
      </c>
      <c r="P372" t="s">
        <v>1372</v>
      </c>
      <c r="Q372" t="s">
        <v>954</v>
      </c>
      <c r="R372">
        <v>0</v>
      </c>
      <c r="S372" t="s">
        <v>954</v>
      </c>
      <c r="T372">
        <v>0</v>
      </c>
      <c r="U372" t="s">
        <v>954</v>
      </c>
      <c r="V372">
        <v>0</v>
      </c>
      <c r="W372" t="s">
        <v>954</v>
      </c>
      <c r="X372">
        <v>0</v>
      </c>
      <c r="Y372" t="s">
        <v>954</v>
      </c>
      <c r="Z372">
        <v>0</v>
      </c>
      <c r="AA372" t="s">
        <v>954</v>
      </c>
      <c r="AB372" t="s">
        <v>954</v>
      </c>
      <c r="AC372" t="s">
        <v>954</v>
      </c>
      <c r="AD372">
        <v>0</v>
      </c>
      <c r="AE372" t="s">
        <v>1207</v>
      </c>
      <c r="AF372" t="s">
        <v>1208</v>
      </c>
      <c r="AG372">
        <v>0</v>
      </c>
      <c r="AH372" t="s">
        <v>1529</v>
      </c>
      <c r="AI372">
        <v>0</v>
      </c>
      <c r="AJ372">
        <v>0</v>
      </c>
      <c r="AK372">
        <v>0</v>
      </c>
      <c r="AL372">
        <v>0</v>
      </c>
      <c r="AM372">
        <v>0</v>
      </c>
      <c r="AN372">
        <v>0</v>
      </c>
      <c r="AO372" t="s">
        <v>954</v>
      </c>
      <c r="AP372" t="s">
        <v>1480</v>
      </c>
      <c r="AQ372" t="s">
        <v>1480</v>
      </c>
      <c r="AR372" t="s">
        <v>1530</v>
      </c>
      <c r="AS372" t="s">
        <v>1537</v>
      </c>
    </row>
    <row r="373" spans="1:45" ht="17.25" customHeight="1">
      <c r="B373" s="349" t="b">
        <v>0</v>
      </c>
      <c r="C373" s="349" t="s">
        <v>99</v>
      </c>
      <c r="D373" s="352" t="str">
        <f t="shared" si="15"/>
        <v>Pile Work_Pile Head Treatment</v>
      </c>
      <c r="E373" s="349" t="str">
        <f t="shared" si="16"/>
        <v>EA</v>
      </c>
      <c r="F373" s="353" t="str">
        <f t="shared" si="17"/>
        <v>A02AB021-00002 Pile Work Pile Head Treatment H-Pile Work        SIZE &lt;200</v>
      </c>
      <c r="G373" s="343" t="str" cm="1">
        <f t="array" ref="G373:H373">_xlfn.TEXTSPLIT(I373,"-")</f>
        <v>A02AB021</v>
      </c>
      <c r="H373" s="343" t="str">
        <v>00002</v>
      </c>
      <c r="I373" t="s">
        <v>1538</v>
      </c>
      <c r="J373" t="s">
        <v>946</v>
      </c>
      <c r="K373" t="s">
        <v>1089</v>
      </c>
      <c r="L373" t="s">
        <v>1090</v>
      </c>
      <c r="M373" t="s">
        <v>1185</v>
      </c>
      <c r="N373" t="s">
        <v>1479</v>
      </c>
      <c r="O373" t="s">
        <v>1390</v>
      </c>
      <c r="P373" t="s">
        <v>1391</v>
      </c>
      <c r="Q373" t="s">
        <v>954</v>
      </c>
      <c r="R373">
        <v>0</v>
      </c>
      <c r="S373" t="s">
        <v>954</v>
      </c>
      <c r="T373">
        <v>0</v>
      </c>
      <c r="U373" t="s">
        <v>954</v>
      </c>
      <c r="V373">
        <v>0</v>
      </c>
      <c r="W373" t="s">
        <v>954</v>
      </c>
      <c r="X373">
        <v>0</v>
      </c>
      <c r="Y373" t="s">
        <v>954</v>
      </c>
      <c r="Z373">
        <v>0</v>
      </c>
      <c r="AA373" t="s">
        <v>954</v>
      </c>
      <c r="AB373" t="s">
        <v>954</v>
      </c>
      <c r="AC373" t="s">
        <v>954</v>
      </c>
      <c r="AD373">
        <v>0</v>
      </c>
      <c r="AE373" t="s">
        <v>1140</v>
      </c>
      <c r="AF373" t="s">
        <v>1141</v>
      </c>
      <c r="AG373">
        <v>0</v>
      </c>
      <c r="AH373" t="s">
        <v>1142</v>
      </c>
      <c r="AI373">
        <v>0</v>
      </c>
      <c r="AJ373">
        <v>0</v>
      </c>
      <c r="AK373">
        <v>0</v>
      </c>
      <c r="AL373">
        <v>0</v>
      </c>
      <c r="AM373">
        <v>0</v>
      </c>
      <c r="AN373">
        <v>0</v>
      </c>
      <c r="AO373" t="s">
        <v>954</v>
      </c>
      <c r="AP373" t="s">
        <v>1480</v>
      </c>
      <c r="AQ373" t="s">
        <v>1480</v>
      </c>
      <c r="AR373" t="s">
        <v>1539</v>
      </c>
      <c r="AS373" t="s">
        <v>1538</v>
      </c>
    </row>
    <row r="374" spans="1:45" ht="17.25" customHeight="1">
      <c r="B374" s="349" t="b">
        <v>0</v>
      </c>
      <c r="C374" s="349" t="s">
        <v>99</v>
      </c>
      <c r="D374" s="352" t="str">
        <f t="shared" si="15"/>
        <v>Pile Work_Pile Head Treatment</v>
      </c>
      <c r="E374" s="349" t="str">
        <f t="shared" si="16"/>
        <v>EA</v>
      </c>
      <c r="F374" s="353" t="str">
        <f t="shared" si="17"/>
        <v>A02AB021-00003 Pile Work Pile Head Treatment H-Pile Work        200 ≤ SIZE &lt;250</v>
      </c>
      <c r="G374" s="343" t="str" cm="1">
        <f t="array" ref="G374:H374">_xlfn.TEXTSPLIT(I374,"-")</f>
        <v>A02AB021</v>
      </c>
      <c r="H374" s="343" t="str">
        <v>00003</v>
      </c>
      <c r="I374" t="s">
        <v>1540</v>
      </c>
      <c r="J374" t="s">
        <v>946</v>
      </c>
      <c r="K374" t="s">
        <v>1089</v>
      </c>
      <c r="L374" t="s">
        <v>1090</v>
      </c>
      <c r="M374" t="s">
        <v>1185</v>
      </c>
      <c r="N374" t="s">
        <v>1479</v>
      </c>
      <c r="O374" t="s">
        <v>1390</v>
      </c>
      <c r="P374" t="s">
        <v>1391</v>
      </c>
      <c r="Q374" t="s">
        <v>954</v>
      </c>
      <c r="R374">
        <v>0</v>
      </c>
      <c r="S374" t="s">
        <v>954</v>
      </c>
      <c r="T374">
        <v>0</v>
      </c>
      <c r="U374" t="s">
        <v>954</v>
      </c>
      <c r="V374">
        <v>0</v>
      </c>
      <c r="W374" t="s">
        <v>954</v>
      </c>
      <c r="X374">
        <v>0</v>
      </c>
      <c r="Y374" t="s">
        <v>954</v>
      </c>
      <c r="Z374">
        <v>0</v>
      </c>
      <c r="AA374" t="s">
        <v>954</v>
      </c>
      <c r="AB374" t="s">
        <v>954</v>
      </c>
      <c r="AC374" t="s">
        <v>954</v>
      </c>
      <c r="AD374">
        <v>0</v>
      </c>
      <c r="AE374" t="s">
        <v>1145</v>
      </c>
      <c r="AF374" t="s">
        <v>1146</v>
      </c>
      <c r="AG374">
        <v>0</v>
      </c>
      <c r="AH374" t="s">
        <v>1142</v>
      </c>
      <c r="AI374">
        <v>0</v>
      </c>
      <c r="AJ374">
        <v>0</v>
      </c>
      <c r="AK374">
        <v>0</v>
      </c>
      <c r="AL374">
        <v>0</v>
      </c>
      <c r="AM374">
        <v>0</v>
      </c>
      <c r="AN374">
        <v>0</v>
      </c>
      <c r="AO374" t="s">
        <v>954</v>
      </c>
      <c r="AP374" t="s">
        <v>1480</v>
      </c>
      <c r="AQ374" t="s">
        <v>1480</v>
      </c>
      <c r="AR374" t="s">
        <v>1539</v>
      </c>
      <c r="AS374" t="s">
        <v>1540</v>
      </c>
    </row>
    <row r="375" spans="1:45" ht="17.25" customHeight="1">
      <c r="B375" s="349" t="b">
        <v>0</v>
      </c>
      <c r="C375" s="349" t="s">
        <v>99</v>
      </c>
      <c r="D375" s="352" t="str">
        <f t="shared" si="15"/>
        <v>Pile Work_Pile Head Treatment</v>
      </c>
      <c r="E375" s="349" t="str">
        <f t="shared" si="16"/>
        <v>EA</v>
      </c>
      <c r="F375" s="353" t="str">
        <f t="shared" si="17"/>
        <v>A02AB021-00004 Pile Work Pile Head Treatment H-Pile Work        250 ≤ SIZE &lt;300</v>
      </c>
      <c r="G375" s="343" t="str" cm="1">
        <f t="array" ref="G375:H375">_xlfn.TEXTSPLIT(I375,"-")</f>
        <v>A02AB021</v>
      </c>
      <c r="H375" s="343" t="str">
        <v>00004</v>
      </c>
      <c r="I375" t="s">
        <v>1541</v>
      </c>
      <c r="J375" t="s">
        <v>946</v>
      </c>
      <c r="K375" t="s">
        <v>1089</v>
      </c>
      <c r="L375" t="s">
        <v>1090</v>
      </c>
      <c r="M375" t="s">
        <v>1185</v>
      </c>
      <c r="N375" t="s">
        <v>1479</v>
      </c>
      <c r="O375" t="s">
        <v>1390</v>
      </c>
      <c r="P375" t="s">
        <v>1391</v>
      </c>
      <c r="Q375" t="s">
        <v>954</v>
      </c>
      <c r="R375">
        <v>0</v>
      </c>
      <c r="S375" t="s">
        <v>954</v>
      </c>
      <c r="T375">
        <v>0</v>
      </c>
      <c r="U375" t="s">
        <v>954</v>
      </c>
      <c r="V375">
        <v>0</v>
      </c>
      <c r="W375" t="s">
        <v>954</v>
      </c>
      <c r="X375">
        <v>0</v>
      </c>
      <c r="Y375" t="s">
        <v>954</v>
      </c>
      <c r="Z375">
        <v>0</v>
      </c>
      <c r="AA375" t="s">
        <v>954</v>
      </c>
      <c r="AB375" t="s">
        <v>954</v>
      </c>
      <c r="AC375" t="s">
        <v>954</v>
      </c>
      <c r="AD375">
        <v>0</v>
      </c>
      <c r="AE375" t="s">
        <v>1148</v>
      </c>
      <c r="AF375" t="s">
        <v>1149</v>
      </c>
      <c r="AG375">
        <v>0</v>
      </c>
      <c r="AH375" t="s">
        <v>1142</v>
      </c>
      <c r="AI375">
        <v>0</v>
      </c>
      <c r="AJ375">
        <v>0</v>
      </c>
      <c r="AK375">
        <v>0</v>
      </c>
      <c r="AL375">
        <v>0</v>
      </c>
      <c r="AM375">
        <v>0</v>
      </c>
      <c r="AN375">
        <v>0</v>
      </c>
      <c r="AO375" t="s">
        <v>954</v>
      </c>
      <c r="AP375" t="s">
        <v>1480</v>
      </c>
      <c r="AQ375" t="s">
        <v>1480</v>
      </c>
      <c r="AR375" t="s">
        <v>1539</v>
      </c>
      <c r="AS375" t="s">
        <v>1541</v>
      </c>
    </row>
    <row r="376" spans="1:45" ht="17.25" customHeight="1">
      <c r="B376" s="349" t="b">
        <v>0</v>
      </c>
      <c r="C376" s="349" t="s">
        <v>99</v>
      </c>
      <c r="D376" s="352" t="str">
        <f t="shared" si="15"/>
        <v>Pile Work_Pile Head Treatment</v>
      </c>
      <c r="E376" s="349" t="str">
        <f t="shared" si="16"/>
        <v>EA</v>
      </c>
      <c r="F376" s="353" t="str">
        <f t="shared" si="17"/>
        <v>A02AB021-00005 Pile Work Pile Head Treatment H-Pile Work        300 ≤ SIZE &lt;350</v>
      </c>
      <c r="G376" s="343" t="str" cm="1">
        <f t="array" ref="G376:H376">_xlfn.TEXTSPLIT(I376,"-")</f>
        <v>A02AB021</v>
      </c>
      <c r="H376" s="343" t="str">
        <v>00005</v>
      </c>
      <c r="I376" t="s">
        <v>1542</v>
      </c>
      <c r="J376" t="s">
        <v>946</v>
      </c>
      <c r="K376" t="s">
        <v>1089</v>
      </c>
      <c r="L376" t="s">
        <v>1090</v>
      </c>
      <c r="M376" t="s">
        <v>1185</v>
      </c>
      <c r="N376" t="s">
        <v>1479</v>
      </c>
      <c r="O376" t="s">
        <v>1390</v>
      </c>
      <c r="P376" t="s">
        <v>1391</v>
      </c>
      <c r="Q376" t="s">
        <v>954</v>
      </c>
      <c r="R376">
        <v>0</v>
      </c>
      <c r="S376" t="s">
        <v>954</v>
      </c>
      <c r="T376">
        <v>0</v>
      </c>
      <c r="U376" t="s">
        <v>954</v>
      </c>
      <c r="V376">
        <v>0</v>
      </c>
      <c r="W376" t="s">
        <v>954</v>
      </c>
      <c r="X376">
        <v>0</v>
      </c>
      <c r="Y376" t="s">
        <v>954</v>
      </c>
      <c r="Z376">
        <v>0</v>
      </c>
      <c r="AA376" t="s">
        <v>954</v>
      </c>
      <c r="AB376" t="s">
        <v>954</v>
      </c>
      <c r="AC376" t="s">
        <v>954</v>
      </c>
      <c r="AD376">
        <v>0</v>
      </c>
      <c r="AE376" t="s">
        <v>1151</v>
      </c>
      <c r="AF376" t="s">
        <v>1152</v>
      </c>
      <c r="AG376">
        <v>0</v>
      </c>
      <c r="AH376" t="s">
        <v>1142</v>
      </c>
      <c r="AI376">
        <v>0</v>
      </c>
      <c r="AJ376">
        <v>0</v>
      </c>
      <c r="AK376">
        <v>0</v>
      </c>
      <c r="AL376">
        <v>0</v>
      </c>
      <c r="AM376">
        <v>0</v>
      </c>
      <c r="AN376">
        <v>0</v>
      </c>
      <c r="AO376" t="s">
        <v>954</v>
      </c>
      <c r="AP376" t="s">
        <v>1480</v>
      </c>
      <c r="AQ376" t="s">
        <v>1480</v>
      </c>
      <c r="AR376" t="s">
        <v>1539</v>
      </c>
      <c r="AS376" t="s">
        <v>1542</v>
      </c>
    </row>
    <row r="377" spans="1:45" ht="17.25" customHeight="1">
      <c r="B377" s="349" t="b">
        <v>0</v>
      </c>
      <c r="C377" s="349" t="s">
        <v>99</v>
      </c>
      <c r="D377" s="352" t="str">
        <f t="shared" si="15"/>
        <v>Pile Work_Pile Head Treatment</v>
      </c>
      <c r="E377" s="349" t="str">
        <f t="shared" si="16"/>
        <v>EA</v>
      </c>
      <c r="F377" s="353" t="str">
        <f t="shared" si="17"/>
        <v>A02AB022-00002 Pile Work Pile Head Treatment Micro Pile Work        DIA&lt;150</v>
      </c>
      <c r="G377" s="343" t="str" cm="1">
        <f t="array" ref="G377:H377">_xlfn.TEXTSPLIT(I377,"-")</f>
        <v>A02AB022</v>
      </c>
      <c r="H377" s="343" t="str">
        <v>00002</v>
      </c>
      <c r="I377" t="s">
        <v>1543</v>
      </c>
      <c r="J377" t="s">
        <v>946</v>
      </c>
      <c r="K377" t="s">
        <v>1089</v>
      </c>
      <c r="L377" t="s">
        <v>1090</v>
      </c>
      <c r="M377" t="s">
        <v>1185</v>
      </c>
      <c r="N377" t="s">
        <v>1479</v>
      </c>
      <c r="O377" t="s">
        <v>1397</v>
      </c>
      <c r="P377" t="s">
        <v>1398</v>
      </c>
      <c r="Q377" t="s">
        <v>954</v>
      </c>
      <c r="R377">
        <v>0</v>
      </c>
      <c r="S377" t="s">
        <v>954</v>
      </c>
      <c r="T377">
        <v>0</v>
      </c>
      <c r="U377" t="s">
        <v>954</v>
      </c>
      <c r="V377">
        <v>0</v>
      </c>
      <c r="W377" t="s">
        <v>954</v>
      </c>
      <c r="X377">
        <v>0</v>
      </c>
      <c r="Y377" t="s">
        <v>954</v>
      </c>
      <c r="Z377">
        <v>0</v>
      </c>
      <c r="AA377" t="s">
        <v>954</v>
      </c>
      <c r="AB377" t="s">
        <v>954</v>
      </c>
      <c r="AC377" t="s">
        <v>954</v>
      </c>
      <c r="AD377">
        <v>0</v>
      </c>
      <c r="AE377" t="s">
        <v>1401</v>
      </c>
      <c r="AF377" t="s">
        <v>1402</v>
      </c>
      <c r="AG377">
        <v>0</v>
      </c>
      <c r="AH377" t="s">
        <v>1100</v>
      </c>
      <c r="AI377">
        <v>0</v>
      </c>
      <c r="AJ377">
        <v>0</v>
      </c>
      <c r="AK377">
        <v>0</v>
      </c>
      <c r="AL377">
        <v>0</v>
      </c>
      <c r="AM377">
        <v>0</v>
      </c>
      <c r="AN377">
        <v>0</v>
      </c>
      <c r="AO377" t="s">
        <v>954</v>
      </c>
      <c r="AP377" t="s">
        <v>1480</v>
      </c>
      <c r="AQ377" t="s">
        <v>1480</v>
      </c>
      <c r="AR377" t="s">
        <v>1544</v>
      </c>
      <c r="AS377" t="s">
        <v>1543</v>
      </c>
    </row>
    <row r="378" spans="1:45" ht="17.25" customHeight="1">
      <c r="B378" s="349" t="b">
        <v>0</v>
      </c>
      <c r="C378" s="349" t="s">
        <v>99</v>
      </c>
      <c r="D378" s="352" t="str">
        <f t="shared" si="15"/>
        <v>Pile Work_Pile Head Treatment</v>
      </c>
      <c r="E378" s="349" t="str">
        <f t="shared" si="16"/>
        <v>EA</v>
      </c>
      <c r="F378" s="353" t="str">
        <f t="shared" si="17"/>
        <v>A02AB022-00003 Pile Work Pile Head Treatment Micro Pile Work        150 ≤ DIA &lt;200</v>
      </c>
      <c r="G378" s="343" t="str" cm="1">
        <f t="array" ref="G378:H378">_xlfn.TEXTSPLIT(I378,"-")</f>
        <v>A02AB022</v>
      </c>
      <c r="H378" s="343" t="str">
        <v>00003</v>
      </c>
      <c r="I378" t="s">
        <v>1545</v>
      </c>
      <c r="J378" t="s">
        <v>946</v>
      </c>
      <c r="K378" t="s">
        <v>1089</v>
      </c>
      <c r="L378" t="s">
        <v>1090</v>
      </c>
      <c r="M378" t="s">
        <v>1185</v>
      </c>
      <c r="N378" t="s">
        <v>1479</v>
      </c>
      <c r="O378" t="s">
        <v>1397</v>
      </c>
      <c r="P378" t="s">
        <v>1398</v>
      </c>
      <c r="Q378" t="s">
        <v>954</v>
      </c>
      <c r="R378">
        <v>0</v>
      </c>
      <c r="S378" t="s">
        <v>954</v>
      </c>
      <c r="T378">
        <v>0</v>
      </c>
      <c r="U378" t="s">
        <v>954</v>
      </c>
      <c r="V378">
        <v>0</v>
      </c>
      <c r="W378" t="s">
        <v>954</v>
      </c>
      <c r="X378">
        <v>0</v>
      </c>
      <c r="Y378" t="s">
        <v>954</v>
      </c>
      <c r="Z378">
        <v>0</v>
      </c>
      <c r="AA378" t="s">
        <v>954</v>
      </c>
      <c r="AB378" t="s">
        <v>954</v>
      </c>
      <c r="AC378" t="s">
        <v>954</v>
      </c>
      <c r="AD378">
        <v>0</v>
      </c>
      <c r="AE378" t="s">
        <v>1405</v>
      </c>
      <c r="AF378" t="s">
        <v>1406</v>
      </c>
      <c r="AG378">
        <v>0</v>
      </c>
      <c r="AH378" t="s">
        <v>1100</v>
      </c>
      <c r="AI378">
        <v>0</v>
      </c>
      <c r="AJ378">
        <v>0</v>
      </c>
      <c r="AK378">
        <v>0</v>
      </c>
      <c r="AL378">
        <v>0</v>
      </c>
      <c r="AM378">
        <v>0</v>
      </c>
      <c r="AN378">
        <v>0</v>
      </c>
      <c r="AO378" t="s">
        <v>954</v>
      </c>
      <c r="AP378" t="s">
        <v>1480</v>
      </c>
      <c r="AQ378" t="s">
        <v>1480</v>
      </c>
      <c r="AR378" t="s">
        <v>1544</v>
      </c>
      <c r="AS378" t="s">
        <v>1545</v>
      </c>
    </row>
    <row r="379" spans="1:45" s="365" customFormat="1" ht="17.25" customHeight="1">
      <c r="A379" s="341"/>
      <c r="B379" s="349" t="b">
        <v>0</v>
      </c>
      <c r="C379" s="349" t="s">
        <v>99</v>
      </c>
      <c r="D379" s="352" t="str">
        <f t="shared" si="15"/>
        <v>Pile Work_Pile Head Treatment</v>
      </c>
      <c r="E379" s="349" t="str">
        <f t="shared" si="16"/>
        <v>EA</v>
      </c>
      <c r="F379" s="353" t="str">
        <f t="shared" si="17"/>
        <v>A02AB022-00004 Pile Work Pile Head Treatment Micro Pile Work        200 ≤ DIA &lt;250</v>
      </c>
      <c r="G379" s="343" t="str" cm="1">
        <f t="array" ref="G379:H379">_xlfn.TEXTSPLIT(I379,"-")</f>
        <v>A02AB022</v>
      </c>
      <c r="H379" s="343" t="str">
        <v>00004</v>
      </c>
      <c r="I379" t="s">
        <v>1546</v>
      </c>
      <c r="J379" t="s">
        <v>946</v>
      </c>
      <c r="K379" t="s">
        <v>1089</v>
      </c>
      <c r="L379" t="s">
        <v>1090</v>
      </c>
      <c r="M379" t="s">
        <v>1185</v>
      </c>
      <c r="N379" t="s">
        <v>1479</v>
      </c>
      <c r="O379" t="s">
        <v>1397</v>
      </c>
      <c r="P379" t="s">
        <v>1398</v>
      </c>
      <c r="Q379" t="s">
        <v>954</v>
      </c>
      <c r="R379">
        <v>0</v>
      </c>
      <c r="S379" t="s">
        <v>954</v>
      </c>
      <c r="T379">
        <v>0</v>
      </c>
      <c r="U379" t="s">
        <v>954</v>
      </c>
      <c r="V379">
        <v>0</v>
      </c>
      <c r="W379" t="s">
        <v>954</v>
      </c>
      <c r="X379">
        <v>0</v>
      </c>
      <c r="Y379" t="s">
        <v>954</v>
      </c>
      <c r="Z379">
        <v>0</v>
      </c>
      <c r="AA379" t="s">
        <v>954</v>
      </c>
      <c r="AB379" t="s">
        <v>954</v>
      </c>
      <c r="AC379" t="s">
        <v>954</v>
      </c>
      <c r="AD379">
        <v>0</v>
      </c>
      <c r="AE379" t="s">
        <v>1410</v>
      </c>
      <c r="AF379" t="s">
        <v>1411</v>
      </c>
      <c r="AG379">
        <v>0</v>
      </c>
      <c r="AH379" t="s">
        <v>1100</v>
      </c>
      <c r="AI379">
        <v>0</v>
      </c>
      <c r="AJ379">
        <v>0</v>
      </c>
      <c r="AK379">
        <v>0</v>
      </c>
      <c r="AL379">
        <v>0</v>
      </c>
      <c r="AM379">
        <v>0</v>
      </c>
      <c r="AN379">
        <v>0</v>
      </c>
      <c r="AO379" t="s">
        <v>954</v>
      </c>
      <c r="AP379" t="s">
        <v>1480</v>
      </c>
      <c r="AQ379" t="s">
        <v>1480</v>
      </c>
      <c r="AR379" t="s">
        <v>1544</v>
      </c>
      <c r="AS379" t="s">
        <v>1546</v>
      </c>
    </row>
    <row r="380" spans="1:45" s="365" customFormat="1" ht="17.25" customHeight="1">
      <c r="A380" s="341"/>
      <c r="B380" s="349" t="b">
        <v>0</v>
      </c>
      <c r="C380" s="349" t="s">
        <v>99</v>
      </c>
      <c r="D380" s="352" t="str">
        <f t="shared" si="15"/>
        <v>Pile Work_Pile Head Treatment</v>
      </c>
      <c r="E380" s="349" t="str">
        <f t="shared" si="16"/>
        <v>EA</v>
      </c>
      <c r="F380" s="353" t="str">
        <f t="shared" si="17"/>
        <v>A02AB022-00005 Pile Work Pile Head Treatment Micro Pile Work        250 ≤ DIA &lt;300</v>
      </c>
      <c r="G380" s="343" t="str" cm="1">
        <f t="array" ref="G380:H380">_xlfn.TEXTSPLIT(I380,"-")</f>
        <v>A02AB022</v>
      </c>
      <c r="H380" s="343" t="str">
        <v>00005</v>
      </c>
      <c r="I380" t="s">
        <v>1547</v>
      </c>
      <c r="J380" t="s">
        <v>946</v>
      </c>
      <c r="K380" t="s">
        <v>1089</v>
      </c>
      <c r="L380" t="s">
        <v>1090</v>
      </c>
      <c r="M380" t="s">
        <v>1185</v>
      </c>
      <c r="N380" t="s">
        <v>1479</v>
      </c>
      <c r="O380" t="s">
        <v>1397</v>
      </c>
      <c r="P380" t="s">
        <v>1398</v>
      </c>
      <c r="Q380" t="s">
        <v>954</v>
      </c>
      <c r="R380">
        <v>0</v>
      </c>
      <c r="S380" t="s">
        <v>954</v>
      </c>
      <c r="T380">
        <v>0</v>
      </c>
      <c r="U380" t="s">
        <v>954</v>
      </c>
      <c r="V380">
        <v>0</v>
      </c>
      <c r="W380" t="s">
        <v>954</v>
      </c>
      <c r="X380">
        <v>0</v>
      </c>
      <c r="Y380" t="s">
        <v>954</v>
      </c>
      <c r="Z380">
        <v>0</v>
      </c>
      <c r="AA380" t="s">
        <v>954</v>
      </c>
      <c r="AB380" t="s">
        <v>954</v>
      </c>
      <c r="AC380" t="s">
        <v>954</v>
      </c>
      <c r="AD380">
        <v>0</v>
      </c>
      <c r="AE380" t="s">
        <v>1098</v>
      </c>
      <c r="AF380" t="s">
        <v>1099</v>
      </c>
      <c r="AG380">
        <v>0</v>
      </c>
      <c r="AH380" t="s">
        <v>1100</v>
      </c>
      <c r="AI380">
        <v>0</v>
      </c>
      <c r="AJ380">
        <v>0</v>
      </c>
      <c r="AK380">
        <v>0</v>
      </c>
      <c r="AL380">
        <v>0</v>
      </c>
      <c r="AM380">
        <v>0</v>
      </c>
      <c r="AN380">
        <v>0</v>
      </c>
      <c r="AO380" t="s">
        <v>954</v>
      </c>
      <c r="AP380" t="s">
        <v>1480</v>
      </c>
      <c r="AQ380" t="s">
        <v>1480</v>
      </c>
      <c r="AR380" t="s">
        <v>1544</v>
      </c>
      <c r="AS380" t="s">
        <v>1547</v>
      </c>
    </row>
    <row r="381" spans="1:45" s="365" customFormat="1" ht="17.25" customHeight="1">
      <c r="A381" s="341"/>
      <c r="B381" s="349" t="b">
        <v>0</v>
      </c>
      <c r="C381" s="349" t="s">
        <v>99</v>
      </c>
      <c r="D381" s="352" t="str">
        <f t="shared" si="15"/>
        <v>Pile Work_Pile Head Treatment</v>
      </c>
      <c r="E381" s="349" t="str">
        <f t="shared" si="16"/>
        <v>EA</v>
      </c>
      <c r="F381" s="353" t="str">
        <f t="shared" si="17"/>
        <v>A02AB022-00006 Pile Work Pile Head Treatment Micro Pile Work        300 ≤ DIA</v>
      </c>
      <c r="G381" s="343" t="str" cm="1">
        <f t="array" ref="G381:H381">_xlfn.TEXTSPLIT(I381,"-")</f>
        <v>A02AB022</v>
      </c>
      <c r="H381" s="343" t="str">
        <v>00006</v>
      </c>
      <c r="I381" t="s">
        <v>1548</v>
      </c>
      <c r="J381" t="s">
        <v>946</v>
      </c>
      <c r="K381" t="s">
        <v>1089</v>
      </c>
      <c r="L381" t="s">
        <v>1090</v>
      </c>
      <c r="M381" t="s">
        <v>1185</v>
      </c>
      <c r="N381" t="s">
        <v>1479</v>
      </c>
      <c r="O381" t="s">
        <v>1397</v>
      </c>
      <c r="P381" t="s">
        <v>1398</v>
      </c>
      <c r="Q381" t="s">
        <v>954</v>
      </c>
      <c r="R381">
        <v>0</v>
      </c>
      <c r="S381" t="s">
        <v>954</v>
      </c>
      <c r="T381">
        <v>0</v>
      </c>
      <c r="U381" t="s">
        <v>954</v>
      </c>
      <c r="V381">
        <v>0</v>
      </c>
      <c r="W381" t="s">
        <v>954</v>
      </c>
      <c r="X381">
        <v>0</v>
      </c>
      <c r="Y381" t="s">
        <v>954</v>
      </c>
      <c r="Z381">
        <v>0</v>
      </c>
      <c r="AA381" t="s">
        <v>954</v>
      </c>
      <c r="AB381" t="s">
        <v>954</v>
      </c>
      <c r="AC381" t="s">
        <v>954</v>
      </c>
      <c r="AD381">
        <v>0</v>
      </c>
      <c r="AE381" t="s">
        <v>1414</v>
      </c>
      <c r="AF381" t="s">
        <v>1415</v>
      </c>
      <c r="AG381">
        <v>0</v>
      </c>
      <c r="AH381" t="s">
        <v>1100</v>
      </c>
      <c r="AI381">
        <v>0</v>
      </c>
      <c r="AJ381">
        <v>0</v>
      </c>
      <c r="AK381">
        <v>0</v>
      </c>
      <c r="AL381">
        <v>0</v>
      </c>
      <c r="AM381">
        <v>0</v>
      </c>
      <c r="AN381">
        <v>0</v>
      </c>
      <c r="AO381" t="s">
        <v>954</v>
      </c>
      <c r="AP381" t="s">
        <v>1480</v>
      </c>
      <c r="AQ381" t="s">
        <v>1480</v>
      </c>
      <c r="AR381" t="s">
        <v>1544</v>
      </c>
      <c r="AS381" t="s">
        <v>1548</v>
      </c>
    </row>
    <row r="382" spans="1:45" s="365" customFormat="1" ht="17.25" customHeight="1">
      <c r="A382" s="341"/>
      <c r="B382" s="349" t="b">
        <v>0</v>
      </c>
      <c r="C382" s="349" t="s">
        <v>99</v>
      </c>
      <c r="D382" s="352" t="str">
        <f t="shared" si="15"/>
        <v>Pile Work_Pile Head Treatment</v>
      </c>
      <c r="E382" s="349" t="str">
        <f t="shared" si="16"/>
        <v>EA</v>
      </c>
      <c r="F382" s="353" t="str">
        <f t="shared" si="17"/>
        <v>A02AB023-00002 Pile Work Pile Head Treatment Cast-In-Place Pile Work        DIA&lt;400</v>
      </c>
      <c r="G382" s="343" t="str" cm="1">
        <f t="array" ref="G382:H382">_xlfn.TEXTSPLIT(I382,"-")</f>
        <v>A02AB023</v>
      </c>
      <c r="H382" s="343" t="str">
        <v>00002</v>
      </c>
      <c r="I382" t="s">
        <v>1549</v>
      </c>
      <c r="J382" t="s">
        <v>946</v>
      </c>
      <c r="K382" t="s">
        <v>1089</v>
      </c>
      <c r="L382" t="s">
        <v>1090</v>
      </c>
      <c r="M382" t="s">
        <v>1185</v>
      </c>
      <c r="N382" t="s">
        <v>1479</v>
      </c>
      <c r="O382" t="s">
        <v>1417</v>
      </c>
      <c r="P382" t="s">
        <v>1418</v>
      </c>
      <c r="Q382" t="s">
        <v>954</v>
      </c>
      <c r="R382">
        <v>0</v>
      </c>
      <c r="S382" t="s">
        <v>954</v>
      </c>
      <c r="T382">
        <v>0</v>
      </c>
      <c r="U382" t="s">
        <v>954</v>
      </c>
      <c r="V382">
        <v>0</v>
      </c>
      <c r="W382" t="s">
        <v>954</v>
      </c>
      <c r="X382">
        <v>0</v>
      </c>
      <c r="Y382" t="s">
        <v>954</v>
      </c>
      <c r="Z382">
        <v>0</v>
      </c>
      <c r="AA382" t="s">
        <v>954</v>
      </c>
      <c r="AB382" t="s">
        <v>954</v>
      </c>
      <c r="AC382" t="s">
        <v>954</v>
      </c>
      <c r="AD382">
        <v>0</v>
      </c>
      <c r="AE382" t="s">
        <v>1185</v>
      </c>
      <c r="AF382" t="s">
        <v>1186</v>
      </c>
      <c r="AG382">
        <v>0</v>
      </c>
      <c r="AH382" t="s">
        <v>1100</v>
      </c>
      <c r="AI382">
        <v>0</v>
      </c>
      <c r="AJ382">
        <v>0</v>
      </c>
      <c r="AK382">
        <v>0</v>
      </c>
      <c r="AL382">
        <v>0</v>
      </c>
      <c r="AM382">
        <v>0</v>
      </c>
      <c r="AN382">
        <v>0</v>
      </c>
      <c r="AO382" t="s">
        <v>954</v>
      </c>
      <c r="AP382" t="s">
        <v>1480</v>
      </c>
      <c r="AQ382" t="s">
        <v>1480</v>
      </c>
      <c r="AR382" t="s">
        <v>1550</v>
      </c>
      <c r="AS382" t="s">
        <v>1549</v>
      </c>
    </row>
    <row r="383" spans="1:45" s="365" customFormat="1" ht="17.25" customHeight="1">
      <c r="A383" s="341"/>
      <c r="B383" s="349" t="b">
        <v>0</v>
      </c>
      <c r="C383" s="349" t="s">
        <v>99</v>
      </c>
      <c r="D383" s="352" t="str">
        <f t="shared" si="15"/>
        <v>Pile Work_Pile Head Treatment</v>
      </c>
      <c r="E383" s="349" t="str">
        <f t="shared" si="16"/>
        <v>EA</v>
      </c>
      <c r="F383" s="353" t="str">
        <f t="shared" si="17"/>
        <v>A02AB023-00003 Pile Work Pile Head Treatment Cast-In-Place Pile Work        400 ≤ DIA &lt;500</v>
      </c>
      <c r="G383" s="343" t="str" cm="1">
        <f t="array" ref="G383:H383">_xlfn.TEXTSPLIT(I383,"-")</f>
        <v>A02AB023</v>
      </c>
      <c r="H383" s="343" t="str">
        <v>00003</v>
      </c>
      <c r="I383" t="s">
        <v>1551</v>
      </c>
      <c r="J383" t="s">
        <v>946</v>
      </c>
      <c r="K383" t="s">
        <v>1089</v>
      </c>
      <c r="L383" t="s">
        <v>1090</v>
      </c>
      <c r="M383" t="s">
        <v>1185</v>
      </c>
      <c r="N383" t="s">
        <v>1479</v>
      </c>
      <c r="O383" t="s">
        <v>1417</v>
      </c>
      <c r="P383" t="s">
        <v>1418</v>
      </c>
      <c r="Q383" t="s">
        <v>954</v>
      </c>
      <c r="R383">
        <v>0</v>
      </c>
      <c r="S383" t="s">
        <v>954</v>
      </c>
      <c r="T383">
        <v>0</v>
      </c>
      <c r="U383" t="s">
        <v>954</v>
      </c>
      <c r="V383">
        <v>0</v>
      </c>
      <c r="W383" t="s">
        <v>954</v>
      </c>
      <c r="X383">
        <v>0</v>
      </c>
      <c r="Y383" t="s">
        <v>954</v>
      </c>
      <c r="Z383">
        <v>0</v>
      </c>
      <c r="AA383" t="s">
        <v>954</v>
      </c>
      <c r="AB383" t="s">
        <v>954</v>
      </c>
      <c r="AC383" t="s">
        <v>954</v>
      </c>
      <c r="AD383">
        <v>0</v>
      </c>
      <c r="AE383" t="s">
        <v>1189</v>
      </c>
      <c r="AF383" t="s">
        <v>1190</v>
      </c>
      <c r="AG383">
        <v>0</v>
      </c>
      <c r="AH383" t="s">
        <v>1100</v>
      </c>
      <c r="AI383">
        <v>0</v>
      </c>
      <c r="AJ383">
        <v>0</v>
      </c>
      <c r="AK383">
        <v>0</v>
      </c>
      <c r="AL383">
        <v>0</v>
      </c>
      <c r="AM383">
        <v>0</v>
      </c>
      <c r="AN383">
        <v>0</v>
      </c>
      <c r="AO383" t="s">
        <v>954</v>
      </c>
      <c r="AP383" t="s">
        <v>1480</v>
      </c>
      <c r="AQ383" t="s">
        <v>1480</v>
      </c>
      <c r="AR383" t="s">
        <v>1550</v>
      </c>
      <c r="AS383" t="s">
        <v>1551</v>
      </c>
    </row>
    <row r="384" spans="1:45" s="365" customFormat="1" ht="17.25" customHeight="1">
      <c r="A384" s="341"/>
      <c r="B384" s="349" t="b">
        <v>0</v>
      </c>
      <c r="C384" s="349" t="s">
        <v>99</v>
      </c>
      <c r="D384" s="352" t="str">
        <f t="shared" si="15"/>
        <v>Pile Work_Pile Head Treatment</v>
      </c>
      <c r="E384" s="349" t="str">
        <f t="shared" si="16"/>
        <v>EA</v>
      </c>
      <c r="F384" s="353" t="str">
        <f t="shared" si="17"/>
        <v>A02AB023-00004 Pile Work Pile Head Treatment Cast-In-Place Pile Work        500 ≤ DIA &lt;600</v>
      </c>
      <c r="G384" s="343" t="str" cm="1">
        <f t="array" ref="G384:H384">_xlfn.TEXTSPLIT(I384,"-")</f>
        <v>A02AB023</v>
      </c>
      <c r="H384" s="343" t="str">
        <v>00004</v>
      </c>
      <c r="I384" t="s">
        <v>1552</v>
      </c>
      <c r="J384" t="s">
        <v>946</v>
      </c>
      <c r="K384" t="s">
        <v>1089</v>
      </c>
      <c r="L384" t="s">
        <v>1090</v>
      </c>
      <c r="M384" t="s">
        <v>1185</v>
      </c>
      <c r="N384" t="s">
        <v>1479</v>
      </c>
      <c r="O384" t="s">
        <v>1417</v>
      </c>
      <c r="P384" t="s">
        <v>1418</v>
      </c>
      <c r="Q384" t="s">
        <v>954</v>
      </c>
      <c r="R384">
        <v>0</v>
      </c>
      <c r="S384" t="s">
        <v>954</v>
      </c>
      <c r="T384">
        <v>0</v>
      </c>
      <c r="U384" t="s">
        <v>954</v>
      </c>
      <c r="V384">
        <v>0</v>
      </c>
      <c r="W384" t="s">
        <v>954</v>
      </c>
      <c r="X384">
        <v>0</v>
      </c>
      <c r="Y384" t="s">
        <v>954</v>
      </c>
      <c r="Z384">
        <v>0</v>
      </c>
      <c r="AA384" t="s">
        <v>954</v>
      </c>
      <c r="AB384" t="s">
        <v>954</v>
      </c>
      <c r="AC384" t="s">
        <v>954</v>
      </c>
      <c r="AD384">
        <v>0</v>
      </c>
      <c r="AE384" t="s">
        <v>1192</v>
      </c>
      <c r="AF384" t="s">
        <v>1193</v>
      </c>
      <c r="AG384">
        <v>0</v>
      </c>
      <c r="AH384" t="s">
        <v>1100</v>
      </c>
      <c r="AI384">
        <v>0</v>
      </c>
      <c r="AJ384">
        <v>0</v>
      </c>
      <c r="AK384">
        <v>0</v>
      </c>
      <c r="AL384">
        <v>0</v>
      </c>
      <c r="AM384">
        <v>0</v>
      </c>
      <c r="AN384">
        <v>0</v>
      </c>
      <c r="AO384" t="s">
        <v>954</v>
      </c>
      <c r="AP384" t="s">
        <v>1480</v>
      </c>
      <c r="AQ384" t="s">
        <v>1480</v>
      </c>
      <c r="AR384" t="s">
        <v>1550</v>
      </c>
      <c r="AS384" t="s">
        <v>1552</v>
      </c>
    </row>
    <row r="385" spans="1:45" s="365" customFormat="1" ht="17.25" customHeight="1">
      <c r="A385" s="341"/>
      <c r="B385" s="349" t="b">
        <v>0</v>
      </c>
      <c r="C385" s="349" t="s">
        <v>99</v>
      </c>
      <c r="D385" s="352" t="str">
        <f t="shared" si="15"/>
        <v>Pile Work_Pile Head Treatment</v>
      </c>
      <c r="E385" s="349" t="str">
        <f t="shared" si="16"/>
        <v>EA</v>
      </c>
      <c r="F385" s="353" t="str">
        <f t="shared" si="17"/>
        <v>A02AB023-00005 Pile Work Pile Head Treatment Cast-In-Place Pile Work        600 ≤ DIA &lt;700</v>
      </c>
      <c r="G385" s="343" t="str" cm="1">
        <f t="array" ref="G385:H385">_xlfn.TEXTSPLIT(I385,"-")</f>
        <v>A02AB023</v>
      </c>
      <c r="H385" s="343" t="str">
        <v>00005</v>
      </c>
      <c r="I385" t="s">
        <v>1553</v>
      </c>
      <c r="J385" t="s">
        <v>946</v>
      </c>
      <c r="K385" t="s">
        <v>1089</v>
      </c>
      <c r="L385" t="s">
        <v>1090</v>
      </c>
      <c r="M385" t="s">
        <v>1185</v>
      </c>
      <c r="N385" t="s">
        <v>1479</v>
      </c>
      <c r="O385" t="s">
        <v>1417</v>
      </c>
      <c r="P385" t="s">
        <v>1418</v>
      </c>
      <c r="Q385" t="s">
        <v>954</v>
      </c>
      <c r="R385">
        <v>0</v>
      </c>
      <c r="S385" t="s">
        <v>954</v>
      </c>
      <c r="T385">
        <v>0</v>
      </c>
      <c r="U385" t="s">
        <v>954</v>
      </c>
      <c r="V385">
        <v>0</v>
      </c>
      <c r="W385" t="s">
        <v>954</v>
      </c>
      <c r="X385">
        <v>0</v>
      </c>
      <c r="Y385" t="s">
        <v>954</v>
      </c>
      <c r="Z385">
        <v>0</v>
      </c>
      <c r="AA385" t="s">
        <v>954</v>
      </c>
      <c r="AB385" t="s">
        <v>954</v>
      </c>
      <c r="AC385" t="s">
        <v>954</v>
      </c>
      <c r="AD385">
        <v>0</v>
      </c>
      <c r="AE385" t="s">
        <v>1195</v>
      </c>
      <c r="AF385" t="s">
        <v>1196</v>
      </c>
      <c r="AG385">
        <v>0</v>
      </c>
      <c r="AH385" t="s">
        <v>1100</v>
      </c>
      <c r="AI385">
        <v>0</v>
      </c>
      <c r="AJ385">
        <v>0</v>
      </c>
      <c r="AK385">
        <v>0</v>
      </c>
      <c r="AL385">
        <v>0</v>
      </c>
      <c r="AM385">
        <v>0</v>
      </c>
      <c r="AN385">
        <v>0</v>
      </c>
      <c r="AO385" t="s">
        <v>954</v>
      </c>
      <c r="AP385" t="s">
        <v>1480</v>
      </c>
      <c r="AQ385" t="s">
        <v>1480</v>
      </c>
      <c r="AR385" t="s">
        <v>1550</v>
      </c>
      <c r="AS385" t="s">
        <v>1553</v>
      </c>
    </row>
    <row r="386" spans="1:45" s="365" customFormat="1" ht="17.25" customHeight="1">
      <c r="A386" s="341"/>
      <c r="B386" s="349" t="b">
        <v>0</v>
      </c>
      <c r="C386" s="349" t="s">
        <v>99</v>
      </c>
      <c r="D386" s="352" t="str">
        <f t="shared" si="15"/>
        <v>Pile Work_Pile Head Treatment</v>
      </c>
      <c r="E386" s="349" t="str">
        <f t="shared" si="16"/>
        <v>EA</v>
      </c>
      <c r="F386" s="353" t="str">
        <f t="shared" si="17"/>
        <v>A02AB023-00006 Pile Work Pile Head Treatment Cast-In-Place Pile Work        700 ≤ DIA &lt;800</v>
      </c>
      <c r="G386" s="343" t="str" cm="1">
        <f t="array" ref="G386:H386">_xlfn.TEXTSPLIT(I386,"-")</f>
        <v>A02AB023</v>
      </c>
      <c r="H386" s="343" t="str">
        <v>00006</v>
      </c>
      <c r="I386" t="s">
        <v>1554</v>
      </c>
      <c r="J386" t="s">
        <v>946</v>
      </c>
      <c r="K386" t="s">
        <v>1089</v>
      </c>
      <c r="L386" t="s">
        <v>1090</v>
      </c>
      <c r="M386" t="s">
        <v>1185</v>
      </c>
      <c r="N386" t="s">
        <v>1479</v>
      </c>
      <c r="O386" t="s">
        <v>1417</v>
      </c>
      <c r="P386" t="s">
        <v>1418</v>
      </c>
      <c r="Q386" t="s">
        <v>954</v>
      </c>
      <c r="R386">
        <v>0</v>
      </c>
      <c r="S386" t="s">
        <v>954</v>
      </c>
      <c r="T386">
        <v>0</v>
      </c>
      <c r="U386" t="s">
        <v>954</v>
      </c>
      <c r="V386">
        <v>0</v>
      </c>
      <c r="W386" t="s">
        <v>954</v>
      </c>
      <c r="X386">
        <v>0</v>
      </c>
      <c r="Y386" t="s">
        <v>954</v>
      </c>
      <c r="Z386">
        <v>0</v>
      </c>
      <c r="AA386" t="s">
        <v>954</v>
      </c>
      <c r="AB386" t="s">
        <v>954</v>
      </c>
      <c r="AC386" t="s">
        <v>954</v>
      </c>
      <c r="AD386">
        <v>0</v>
      </c>
      <c r="AE386" t="s">
        <v>1198</v>
      </c>
      <c r="AF386" t="s">
        <v>1199</v>
      </c>
      <c r="AG386">
        <v>0</v>
      </c>
      <c r="AH386" t="s">
        <v>1100</v>
      </c>
      <c r="AI386">
        <v>0</v>
      </c>
      <c r="AJ386">
        <v>0</v>
      </c>
      <c r="AK386">
        <v>0</v>
      </c>
      <c r="AL386">
        <v>0</v>
      </c>
      <c r="AM386">
        <v>0</v>
      </c>
      <c r="AN386">
        <v>0</v>
      </c>
      <c r="AO386" t="s">
        <v>954</v>
      </c>
      <c r="AP386" t="s">
        <v>1480</v>
      </c>
      <c r="AQ386" t="s">
        <v>1480</v>
      </c>
      <c r="AR386" t="s">
        <v>1550</v>
      </c>
      <c r="AS386" t="s">
        <v>1554</v>
      </c>
    </row>
    <row r="387" spans="1:45" s="365" customFormat="1" ht="17.25" customHeight="1">
      <c r="A387" s="341"/>
      <c r="B387" s="349" t="b">
        <v>0</v>
      </c>
      <c r="C387" s="349" t="s">
        <v>99</v>
      </c>
      <c r="D387" s="352" t="str">
        <f t="shared" si="15"/>
        <v>Pile Work_Pile Head Treatment</v>
      </c>
      <c r="E387" s="349" t="str">
        <f t="shared" si="16"/>
        <v>EA</v>
      </c>
      <c r="F387" s="353" t="str">
        <f t="shared" si="17"/>
        <v>A02AB023-00007 Pile Work Pile Head Treatment Cast-In-Place Pile Work        800 ≤ DIA &lt;900</v>
      </c>
      <c r="G387" s="343" t="str" cm="1">
        <f t="array" ref="G387:H387">_xlfn.TEXTSPLIT(I387,"-")</f>
        <v>A02AB023</v>
      </c>
      <c r="H387" s="343" t="str">
        <v>00007</v>
      </c>
      <c r="I387" t="s">
        <v>1555</v>
      </c>
      <c r="J387" t="s">
        <v>946</v>
      </c>
      <c r="K387" t="s">
        <v>1089</v>
      </c>
      <c r="L387" t="s">
        <v>1090</v>
      </c>
      <c r="M387" t="s">
        <v>1185</v>
      </c>
      <c r="N387" t="s">
        <v>1479</v>
      </c>
      <c r="O387" t="s">
        <v>1417</v>
      </c>
      <c r="P387" t="s">
        <v>1418</v>
      </c>
      <c r="Q387" t="s">
        <v>954</v>
      </c>
      <c r="R387">
        <v>0</v>
      </c>
      <c r="S387" t="s">
        <v>954</v>
      </c>
      <c r="T387">
        <v>0</v>
      </c>
      <c r="U387" t="s">
        <v>954</v>
      </c>
      <c r="V387">
        <v>0</v>
      </c>
      <c r="W387" t="s">
        <v>954</v>
      </c>
      <c r="X387">
        <v>0</v>
      </c>
      <c r="Y387" t="s">
        <v>954</v>
      </c>
      <c r="Z387">
        <v>0</v>
      </c>
      <c r="AA387" t="s">
        <v>954</v>
      </c>
      <c r="AB387" t="s">
        <v>954</v>
      </c>
      <c r="AC387" t="s">
        <v>954</v>
      </c>
      <c r="AD387">
        <v>0</v>
      </c>
      <c r="AE387" t="s">
        <v>1201</v>
      </c>
      <c r="AF387" t="s">
        <v>1202</v>
      </c>
      <c r="AG387">
        <v>0</v>
      </c>
      <c r="AH387" t="s">
        <v>1100</v>
      </c>
      <c r="AI387">
        <v>0</v>
      </c>
      <c r="AJ387">
        <v>0</v>
      </c>
      <c r="AK387">
        <v>0</v>
      </c>
      <c r="AL387">
        <v>0</v>
      </c>
      <c r="AM387">
        <v>0</v>
      </c>
      <c r="AN387">
        <v>0</v>
      </c>
      <c r="AO387" t="s">
        <v>954</v>
      </c>
      <c r="AP387" t="s">
        <v>1480</v>
      </c>
      <c r="AQ387" t="s">
        <v>1480</v>
      </c>
      <c r="AR387" t="s">
        <v>1550</v>
      </c>
      <c r="AS387" t="s">
        <v>1555</v>
      </c>
    </row>
    <row r="388" spans="1:45" s="365" customFormat="1" ht="17.25" customHeight="1">
      <c r="A388" s="341"/>
      <c r="B388" s="349" t="b">
        <v>0</v>
      </c>
      <c r="C388" s="349" t="s">
        <v>99</v>
      </c>
      <c r="D388" s="352" t="str">
        <f t="shared" si="15"/>
        <v>Pile Work_Pile Head Treatment</v>
      </c>
      <c r="E388" s="349" t="str">
        <f t="shared" si="16"/>
        <v>EA</v>
      </c>
      <c r="F388" s="353" t="str">
        <f t="shared" si="17"/>
        <v>A02AB023-00008 Pile Work Pile Head Treatment Cast-In-Place Pile Work        900 ≤ DIA &lt;1000</v>
      </c>
      <c r="G388" s="343" t="str" cm="1">
        <f t="array" ref="G388:H388">_xlfn.TEXTSPLIT(I388,"-")</f>
        <v>A02AB023</v>
      </c>
      <c r="H388" s="343" t="str">
        <v>00008</v>
      </c>
      <c r="I388" t="s">
        <v>1556</v>
      </c>
      <c r="J388" t="s">
        <v>946</v>
      </c>
      <c r="K388" t="s">
        <v>1089</v>
      </c>
      <c r="L388" t="s">
        <v>1090</v>
      </c>
      <c r="M388" t="s">
        <v>1185</v>
      </c>
      <c r="N388" t="s">
        <v>1479</v>
      </c>
      <c r="O388" t="s">
        <v>1417</v>
      </c>
      <c r="P388" t="s">
        <v>1418</v>
      </c>
      <c r="Q388" t="s">
        <v>954</v>
      </c>
      <c r="R388">
        <v>0</v>
      </c>
      <c r="S388" t="s">
        <v>954</v>
      </c>
      <c r="T388">
        <v>0</v>
      </c>
      <c r="U388" t="s">
        <v>954</v>
      </c>
      <c r="V388">
        <v>0</v>
      </c>
      <c r="W388" t="s">
        <v>954</v>
      </c>
      <c r="X388">
        <v>0</v>
      </c>
      <c r="Y388" t="s">
        <v>954</v>
      </c>
      <c r="Z388">
        <v>0</v>
      </c>
      <c r="AA388" t="s">
        <v>954</v>
      </c>
      <c r="AB388" t="s">
        <v>954</v>
      </c>
      <c r="AC388" t="s">
        <v>954</v>
      </c>
      <c r="AD388">
        <v>0</v>
      </c>
      <c r="AE388" t="s">
        <v>1204</v>
      </c>
      <c r="AF388" t="s">
        <v>1205</v>
      </c>
      <c r="AG388">
        <v>0</v>
      </c>
      <c r="AH388" t="s">
        <v>1100</v>
      </c>
      <c r="AI388">
        <v>0</v>
      </c>
      <c r="AJ388">
        <v>0</v>
      </c>
      <c r="AK388">
        <v>0</v>
      </c>
      <c r="AL388">
        <v>0</v>
      </c>
      <c r="AM388">
        <v>0</v>
      </c>
      <c r="AN388">
        <v>0</v>
      </c>
      <c r="AO388" t="s">
        <v>954</v>
      </c>
      <c r="AP388" t="s">
        <v>1480</v>
      </c>
      <c r="AQ388" t="s">
        <v>1480</v>
      </c>
      <c r="AR388" t="s">
        <v>1550</v>
      </c>
      <c r="AS388" t="s">
        <v>1556</v>
      </c>
    </row>
    <row r="389" spans="1:45" s="365" customFormat="1" ht="17.25" customHeight="1">
      <c r="A389" s="341"/>
      <c r="B389" s="349" t="b">
        <v>0</v>
      </c>
      <c r="C389" s="349" t="s">
        <v>99</v>
      </c>
      <c r="D389" s="352" t="str">
        <f t="shared" si="15"/>
        <v>Pile Work_Pile Head Treatment</v>
      </c>
      <c r="E389" s="349" t="str">
        <f t="shared" si="16"/>
        <v>EA</v>
      </c>
      <c r="F389" s="353" t="str">
        <f t="shared" si="17"/>
        <v>A02AB023-00009 Pile Work Pile Head Treatment Cast-In-Place Pile Work        1000 ≤ DIA &lt;1200</v>
      </c>
      <c r="G389" s="343" t="str" cm="1">
        <f t="array" ref="G389:H389">_xlfn.TEXTSPLIT(I389,"-")</f>
        <v>A02AB023</v>
      </c>
      <c r="H389" s="343" t="str">
        <v>00009</v>
      </c>
      <c r="I389" t="s">
        <v>1557</v>
      </c>
      <c r="J389" t="s">
        <v>946</v>
      </c>
      <c r="K389" t="s">
        <v>1089</v>
      </c>
      <c r="L389" t="s">
        <v>1090</v>
      </c>
      <c r="M389" t="s">
        <v>1185</v>
      </c>
      <c r="N389" t="s">
        <v>1479</v>
      </c>
      <c r="O389" t="s">
        <v>1417</v>
      </c>
      <c r="P389" t="s">
        <v>1418</v>
      </c>
      <c r="Q389" t="s">
        <v>954</v>
      </c>
      <c r="R389">
        <v>0</v>
      </c>
      <c r="S389" t="s">
        <v>954</v>
      </c>
      <c r="T389">
        <v>0</v>
      </c>
      <c r="U389" t="s">
        <v>954</v>
      </c>
      <c r="V389">
        <v>0</v>
      </c>
      <c r="W389" t="s">
        <v>954</v>
      </c>
      <c r="X389">
        <v>0</v>
      </c>
      <c r="Y389" t="s">
        <v>954</v>
      </c>
      <c r="Z389">
        <v>0</v>
      </c>
      <c r="AA389" t="s">
        <v>954</v>
      </c>
      <c r="AB389" t="s">
        <v>954</v>
      </c>
      <c r="AC389" t="s">
        <v>954</v>
      </c>
      <c r="AD389">
        <v>0</v>
      </c>
      <c r="AE389" t="s">
        <v>1207</v>
      </c>
      <c r="AF389" t="s">
        <v>1208</v>
      </c>
      <c r="AG389">
        <v>0</v>
      </c>
      <c r="AH389" t="s">
        <v>1100</v>
      </c>
      <c r="AI389">
        <v>0</v>
      </c>
      <c r="AJ389">
        <v>0</v>
      </c>
      <c r="AK389">
        <v>0</v>
      </c>
      <c r="AL389">
        <v>0</v>
      </c>
      <c r="AM389">
        <v>0</v>
      </c>
      <c r="AN389">
        <v>0</v>
      </c>
      <c r="AO389" t="s">
        <v>954</v>
      </c>
      <c r="AP389" t="s">
        <v>1480</v>
      </c>
      <c r="AQ389" t="s">
        <v>1480</v>
      </c>
      <c r="AR389" t="s">
        <v>1550</v>
      </c>
      <c r="AS389" t="s">
        <v>1557</v>
      </c>
    </row>
    <row r="390" spans="1:45" s="365" customFormat="1" ht="17.25" customHeight="1">
      <c r="A390" s="341"/>
      <c r="B390" s="349" t="b">
        <v>0</v>
      </c>
      <c r="C390" s="349" t="s">
        <v>99</v>
      </c>
      <c r="D390" s="352" t="str">
        <f t="shared" si="15"/>
        <v>Pile Work_Pile Head Treatment</v>
      </c>
      <c r="E390" s="349" t="str">
        <f t="shared" si="16"/>
        <v>EA</v>
      </c>
      <c r="F390" s="353" t="str">
        <f t="shared" si="17"/>
        <v>A02AB023-00010 Pile Work Pile Head Treatment Cast-In-Place Pile Work        1200 ≤ DIA &lt;1500</v>
      </c>
      <c r="G390" s="343" t="str" cm="1">
        <f t="array" ref="G390:H390">_xlfn.TEXTSPLIT(I390,"-")</f>
        <v>A02AB023</v>
      </c>
      <c r="H390" s="343" t="str">
        <v>00010</v>
      </c>
      <c r="I390" t="s">
        <v>1558</v>
      </c>
      <c r="J390" t="s">
        <v>946</v>
      </c>
      <c r="K390" t="s">
        <v>1089</v>
      </c>
      <c r="L390" t="s">
        <v>1090</v>
      </c>
      <c r="M390" t="s">
        <v>1185</v>
      </c>
      <c r="N390" t="s">
        <v>1479</v>
      </c>
      <c r="O390" t="s">
        <v>1417</v>
      </c>
      <c r="P390" t="s">
        <v>1418</v>
      </c>
      <c r="Q390" t="s">
        <v>954</v>
      </c>
      <c r="R390">
        <v>0</v>
      </c>
      <c r="S390" t="s">
        <v>954</v>
      </c>
      <c r="T390">
        <v>0</v>
      </c>
      <c r="U390" t="s">
        <v>954</v>
      </c>
      <c r="V390">
        <v>0</v>
      </c>
      <c r="W390" t="s">
        <v>954</v>
      </c>
      <c r="X390">
        <v>0</v>
      </c>
      <c r="Y390" t="s">
        <v>954</v>
      </c>
      <c r="Z390">
        <v>0</v>
      </c>
      <c r="AA390" t="s">
        <v>954</v>
      </c>
      <c r="AB390" t="s">
        <v>954</v>
      </c>
      <c r="AC390" t="s">
        <v>954</v>
      </c>
      <c r="AD390">
        <v>0</v>
      </c>
      <c r="AE390" t="s">
        <v>1430</v>
      </c>
      <c r="AF390" t="s">
        <v>1431</v>
      </c>
      <c r="AG390">
        <v>0</v>
      </c>
      <c r="AH390" t="s">
        <v>1100</v>
      </c>
      <c r="AI390">
        <v>0</v>
      </c>
      <c r="AJ390">
        <v>0</v>
      </c>
      <c r="AK390">
        <v>0</v>
      </c>
      <c r="AL390">
        <v>0</v>
      </c>
      <c r="AM390">
        <v>0</v>
      </c>
      <c r="AN390">
        <v>0</v>
      </c>
      <c r="AO390" t="s">
        <v>954</v>
      </c>
      <c r="AP390" t="s">
        <v>1480</v>
      </c>
      <c r="AQ390" t="s">
        <v>1480</v>
      </c>
      <c r="AR390" t="s">
        <v>1550</v>
      </c>
      <c r="AS390" t="s">
        <v>1558</v>
      </c>
    </row>
    <row r="391" spans="1:45" s="365" customFormat="1" ht="17.25" customHeight="1">
      <c r="A391" s="341"/>
      <c r="B391" s="349" t="b">
        <v>0</v>
      </c>
      <c r="C391" s="349" t="s">
        <v>99</v>
      </c>
      <c r="D391" s="352" t="str">
        <f t="shared" si="15"/>
        <v>Pile Work_Pile Head Treatment</v>
      </c>
      <c r="E391" s="349" t="str">
        <f t="shared" si="16"/>
        <v>EA</v>
      </c>
      <c r="F391" s="353" t="str">
        <f t="shared" si="17"/>
        <v>A02AB023-00011 Pile Work Pile Head Treatment Cast-In-Place Pile Work        1500 ≤ DIA &lt;1800</v>
      </c>
      <c r="G391" s="343" t="str" cm="1">
        <f t="array" ref="G391:H391">_xlfn.TEXTSPLIT(I391,"-")</f>
        <v>A02AB023</v>
      </c>
      <c r="H391" s="343" t="str">
        <v>00011</v>
      </c>
      <c r="I391" t="s">
        <v>1559</v>
      </c>
      <c r="J391" t="s">
        <v>946</v>
      </c>
      <c r="K391" t="s">
        <v>1089</v>
      </c>
      <c r="L391" t="s">
        <v>1090</v>
      </c>
      <c r="M391" t="s">
        <v>1185</v>
      </c>
      <c r="N391" t="s">
        <v>1479</v>
      </c>
      <c r="O391" t="s">
        <v>1417</v>
      </c>
      <c r="P391" t="s">
        <v>1418</v>
      </c>
      <c r="Q391" t="s">
        <v>954</v>
      </c>
      <c r="R391">
        <v>0</v>
      </c>
      <c r="S391" t="s">
        <v>954</v>
      </c>
      <c r="T391">
        <v>0</v>
      </c>
      <c r="U391" t="s">
        <v>954</v>
      </c>
      <c r="V391">
        <v>0</v>
      </c>
      <c r="W391" t="s">
        <v>954</v>
      </c>
      <c r="X391">
        <v>0</v>
      </c>
      <c r="Y391" t="s">
        <v>954</v>
      </c>
      <c r="Z391">
        <v>0</v>
      </c>
      <c r="AA391" t="s">
        <v>954</v>
      </c>
      <c r="AB391" t="s">
        <v>954</v>
      </c>
      <c r="AC391" t="s">
        <v>954</v>
      </c>
      <c r="AD391">
        <v>0</v>
      </c>
      <c r="AE391" t="s">
        <v>1433</v>
      </c>
      <c r="AF391" t="s">
        <v>1434</v>
      </c>
      <c r="AG391">
        <v>0</v>
      </c>
      <c r="AH391" t="s">
        <v>1100</v>
      </c>
      <c r="AI391">
        <v>0</v>
      </c>
      <c r="AJ391">
        <v>0</v>
      </c>
      <c r="AK391">
        <v>0</v>
      </c>
      <c r="AL391">
        <v>0</v>
      </c>
      <c r="AM391">
        <v>0</v>
      </c>
      <c r="AN391">
        <v>0</v>
      </c>
      <c r="AO391" t="s">
        <v>954</v>
      </c>
      <c r="AP391" t="s">
        <v>1480</v>
      </c>
      <c r="AQ391" t="s">
        <v>1480</v>
      </c>
      <c r="AR391" t="s">
        <v>1550</v>
      </c>
      <c r="AS391" t="s">
        <v>1559</v>
      </c>
    </row>
    <row r="392" spans="1:45" s="365" customFormat="1" ht="17.25" customHeight="1">
      <c r="A392" s="341"/>
      <c r="B392" s="349" t="b">
        <v>0</v>
      </c>
      <c r="C392" s="349" t="s">
        <v>99</v>
      </c>
      <c r="D392" s="352" t="str">
        <f t="shared" ref="D392:D455" si="18">L392&amp;"_"&amp;N392</f>
        <v>Pile Work_Pile Head Treatment</v>
      </c>
      <c r="E392" s="349" t="str">
        <f t="shared" ref="E392:E455" si="19">AP392</f>
        <v>EA</v>
      </c>
      <c r="F392" s="353" t="str">
        <f t="shared" si="17"/>
        <v>A02AB023-00012 Pile Work Pile Head Treatment Cast-In-Place Pile Work        1800 ≤ DIA &lt;2000</v>
      </c>
      <c r="G392" s="343" t="str" cm="1">
        <f t="array" ref="G392:H392">_xlfn.TEXTSPLIT(I392,"-")</f>
        <v>A02AB023</v>
      </c>
      <c r="H392" s="343" t="str">
        <v>00012</v>
      </c>
      <c r="I392" t="s">
        <v>1560</v>
      </c>
      <c r="J392" t="s">
        <v>946</v>
      </c>
      <c r="K392" t="s">
        <v>1089</v>
      </c>
      <c r="L392" t="s">
        <v>1090</v>
      </c>
      <c r="M392" t="s">
        <v>1185</v>
      </c>
      <c r="N392" t="s">
        <v>1479</v>
      </c>
      <c r="O392" t="s">
        <v>1417</v>
      </c>
      <c r="P392" t="s">
        <v>1418</v>
      </c>
      <c r="Q392" t="s">
        <v>954</v>
      </c>
      <c r="R392">
        <v>0</v>
      </c>
      <c r="S392" t="s">
        <v>954</v>
      </c>
      <c r="T392">
        <v>0</v>
      </c>
      <c r="U392" t="s">
        <v>954</v>
      </c>
      <c r="V392">
        <v>0</v>
      </c>
      <c r="W392" t="s">
        <v>954</v>
      </c>
      <c r="X392">
        <v>0</v>
      </c>
      <c r="Y392" t="s">
        <v>954</v>
      </c>
      <c r="Z392">
        <v>0</v>
      </c>
      <c r="AA392" t="s">
        <v>954</v>
      </c>
      <c r="AB392" t="s">
        <v>954</v>
      </c>
      <c r="AC392" t="s">
        <v>954</v>
      </c>
      <c r="AD392">
        <v>0</v>
      </c>
      <c r="AE392" t="s">
        <v>946</v>
      </c>
      <c r="AF392" t="s">
        <v>1436</v>
      </c>
      <c r="AG392">
        <v>0</v>
      </c>
      <c r="AH392" t="s">
        <v>1100</v>
      </c>
      <c r="AI392">
        <v>0</v>
      </c>
      <c r="AJ392">
        <v>0</v>
      </c>
      <c r="AK392">
        <v>0</v>
      </c>
      <c r="AL392">
        <v>0</v>
      </c>
      <c r="AM392">
        <v>0</v>
      </c>
      <c r="AN392">
        <v>0</v>
      </c>
      <c r="AO392" t="s">
        <v>954</v>
      </c>
      <c r="AP392" t="s">
        <v>1480</v>
      </c>
      <c r="AQ392" t="s">
        <v>1480</v>
      </c>
      <c r="AR392" t="s">
        <v>1550</v>
      </c>
      <c r="AS392" t="s">
        <v>1560</v>
      </c>
    </row>
    <row r="393" spans="1:45" s="365" customFormat="1" ht="17.25" customHeight="1">
      <c r="A393" s="341"/>
      <c r="B393" s="349" t="b">
        <v>0</v>
      </c>
      <c r="C393" s="349" t="s">
        <v>99</v>
      </c>
      <c r="D393" s="352" t="str">
        <f t="shared" si="18"/>
        <v>Pile Work_Pile Head Treatment</v>
      </c>
      <c r="E393" s="349" t="str">
        <f t="shared" si="19"/>
        <v>EA</v>
      </c>
      <c r="F393" s="353"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3" t="str" cm="1">
        <f t="array" ref="G393:H393">_xlfn.TEXTSPLIT(I393,"-")</f>
        <v>A02AB023</v>
      </c>
      <c r="H393" s="343" t="str">
        <v>00013</v>
      </c>
      <c r="I393" t="s">
        <v>1561</v>
      </c>
      <c r="J393" t="s">
        <v>946</v>
      </c>
      <c r="K393" t="s">
        <v>1089</v>
      </c>
      <c r="L393" t="s">
        <v>1090</v>
      </c>
      <c r="M393" t="s">
        <v>1185</v>
      </c>
      <c r="N393" t="s">
        <v>1479</v>
      </c>
      <c r="O393" t="s">
        <v>1417</v>
      </c>
      <c r="P393" t="s">
        <v>1418</v>
      </c>
      <c r="Q393" t="s">
        <v>954</v>
      </c>
      <c r="R393">
        <v>0</v>
      </c>
      <c r="S393" t="s">
        <v>954</v>
      </c>
      <c r="T393">
        <v>0</v>
      </c>
      <c r="U393" t="s">
        <v>954</v>
      </c>
      <c r="V393">
        <v>0</v>
      </c>
      <c r="W393" t="s">
        <v>954</v>
      </c>
      <c r="X393">
        <v>0</v>
      </c>
      <c r="Y393" t="s">
        <v>954</v>
      </c>
      <c r="Z393">
        <v>0</v>
      </c>
      <c r="AA393" t="s">
        <v>954</v>
      </c>
      <c r="AB393" t="s">
        <v>954</v>
      </c>
      <c r="AC393" t="s">
        <v>954</v>
      </c>
      <c r="AD393">
        <v>0</v>
      </c>
      <c r="AE393" t="s">
        <v>1438</v>
      </c>
      <c r="AF393" t="s">
        <v>1439</v>
      </c>
      <c r="AG393">
        <v>0</v>
      </c>
      <c r="AH393" t="s">
        <v>1100</v>
      </c>
      <c r="AI393">
        <v>0</v>
      </c>
      <c r="AJ393">
        <v>0</v>
      </c>
      <c r="AK393">
        <v>0</v>
      </c>
      <c r="AL393">
        <v>0</v>
      </c>
      <c r="AM393">
        <v>0</v>
      </c>
      <c r="AN393">
        <v>0</v>
      </c>
      <c r="AO393" t="s">
        <v>954</v>
      </c>
      <c r="AP393" t="s">
        <v>1480</v>
      </c>
      <c r="AQ393" t="s">
        <v>1480</v>
      </c>
      <c r="AR393" t="s">
        <v>1550</v>
      </c>
      <c r="AS393" t="s">
        <v>1561</v>
      </c>
    </row>
    <row r="394" spans="1:45" ht="17.25" customHeight="1">
      <c r="B394" s="356" t="b">
        <v>0</v>
      </c>
      <c r="C394" s="356" t="s">
        <v>1039</v>
      </c>
      <c r="D394" s="357" t="str">
        <f t="shared" si="18"/>
        <v>Pile Work_Pile Test</v>
      </c>
      <c r="E394" s="356" t="str">
        <f t="shared" si="19"/>
        <v>EA</v>
      </c>
      <c r="F394" s="357" t="str">
        <f t="shared" si="20"/>
        <v xml:space="preserve">A02AC024-00001 Pile Work Pile Test Static Axial Compressive Load Test        </v>
      </c>
      <c r="G394" s="343" t="str" cm="1">
        <f t="array" ref="G394:H394">_xlfn.TEXTSPLIT(I394,"-")</f>
        <v>A02AC024</v>
      </c>
      <c r="H394" s="343" t="str">
        <v>00001</v>
      </c>
      <c r="I394" t="s">
        <v>1562</v>
      </c>
      <c r="J394" t="s">
        <v>946</v>
      </c>
      <c r="K394" t="s">
        <v>1089</v>
      </c>
      <c r="L394" t="s">
        <v>1090</v>
      </c>
      <c r="M394" t="s">
        <v>1189</v>
      </c>
      <c r="N394" t="s">
        <v>1563</v>
      </c>
      <c r="O394" t="s">
        <v>1564</v>
      </c>
      <c r="P394" t="s">
        <v>1565</v>
      </c>
      <c r="Q394" t="s">
        <v>954</v>
      </c>
      <c r="R394">
        <v>0</v>
      </c>
      <c r="S394" t="s">
        <v>954</v>
      </c>
      <c r="T394">
        <v>0</v>
      </c>
      <c r="U394" t="s">
        <v>954</v>
      </c>
      <c r="V394">
        <v>0</v>
      </c>
      <c r="W394" t="s">
        <v>954</v>
      </c>
      <c r="X394">
        <v>0</v>
      </c>
      <c r="Y394" t="s">
        <v>954</v>
      </c>
      <c r="Z394">
        <v>0</v>
      </c>
      <c r="AA394" t="s">
        <v>954</v>
      </c>
      <c r="AB394">
        <v>0</v>
      </c>
      <c r="AC394" t="s">
        <v>954</v>
      </c>
      <c r="AD394">
        <v>0</v>
      </c>
      <c r="AE394" t="s">
        <v>954</v>
      </c>
      <c r="AF394" t="s">
        <v>954</v>
      </c>
      <c r="AG394">
        <v>0</v>
      </c>
      <c r="AH394" t="s">
        <v>954</v>
      </c>
      <c r="AI394">
        <v>0</v>
      </c>
      <c r="AJ394">
        <v>0</v>
      </c>
      <c r="AK394">
        <v>0</v>
      </c>
      <c r="AL394">
        <v>0</v>
      </c>
      <c r="AM394">
        <v>0</v>
      </c>
      <c r="AN394">
        <v>0</v>
      </c>
      <c r="AO394" t="s">
        <v>954</v>
      </c>
      <c r="AP394" t="s">
        <v>1480</v>
      </c>
      <c r="AQ394" t="s">
        <v>1480</v>
      </c>
      <c r="AR394" t="s">
        <v>1566</v>
      </c>
      <c r="AS394" t="s">
        <v>1562</v>
      </c>
    </row>
    <row r="395" spans="1:45" ht="17.25" customHeight="1">
      <c r="B395" s="356" t="b">
        <v>0</v>
      </c>
      <c r="C395" s="356" t="s">
        <v>1039</v>
      </c>
      <c r="D395" s="357" t="str">
        <f t="shared" si="18"/>
        <v>Pile Work_Pile Test</v>
      </c>
      <c r="E395" s="356" t="str">
        <f t="shared" si="19"/>
        <v>EA</v>
      </c>
      <c r="F395" s="357" t="str">
        <f t="shared" si="20"/>
        <v xml:space="preserve">A02AC025-00001 Pile Work Pile Test Static Axial Tensile Load Test        </v>
      </c>
      <c r="G395" s="343" t="str" cm="1">
        <f t="array" ref="G395:H395">_xlfn.TEXTSPLIT(I395,"-")</f>
        <v>A02AC025</v>
      </c>
      <c r="H395" s="343" t="str">
        <v>00001</v>
      </c>
      <c r="I395" t="s">
        <v>1567</v>
      </c>
      <c r="J395" t="s">
        <v>946</v>
      </c>
      <c r="K395" t="s">
        <v>1089</v>
      </c>
      <c r="L395" t="s">
        <v>1090</v>
      </c>
      <c r="M395" t="s">
        <v>1189</v>
      </c>
      <c r="N395" t="s">
        <v>1563</v>
      </c>
      <c r="O395" t="s">
        <v>1568</v>
      </c>
      <c r="P395" t="s">
        <v>1569</v>
      </c>
      <c r="Q395" t="s">
        <v>954</v>
      </c>
      <c r="R395">
        <v>0</v>
      </c>
      <c r="S395" t="s">
        <v>954</v>
      </c>
      <c r="T395">
        <v>0</v>
      </c>
      <c r="U395" t="s">
        <v>954</v>
      </c>
      <c r="V395">
        <v>0</v>
      </c>
      <c r="W395" t="s">
        <v>954</v>
      </c>
      <c r="X395">
        <v>0</v>
      </c>
      <c r="Y395" t="s">
        <v>954</v>
      </c>
      <c r="Z395">
        <v>0</v>
      </c>
      <c r="AA395" t="s">
        <v>954</v>
      </c>
      <c r="AB395">
        <v>0</v>
      </c>
      <c r="AC395" t="s">
        <v>954</v>
      </c>
      <c r="AD395">
        <v>0</v>
      </c>
      <c r="AE395" t="s">
        <v>954</v>
      </c>
      <c r="AF395" t="s">
        <v>954</v>
      </c>
      <c r="AG395">
        <v>0</v>
      </c>
      <c r="AH395" t="s">
        <v>954</v>
      </c>
      <c r="AI395">
        <v>0</v>
      </c>
      <c r="AJ395">
        <v>0</v>
      </c>
      <c r="AK395">
        <v>0</v>
      </c>
      <c r="AL395">
        <v>0</v>
      </c>
      <c r="AM395">
        <v>0</v>
      </c>
      <c r="AN395">
        <v>0</v>
      </c>
      <c r="AO395" t="s">
        <v>954</v>
      </c>
      <c r="AP395" t="s">
        <v>1480</v>
      </c>
      <c r="AQ395" t="s">
        <v>1480</v>
      </c>
      <c r="AR395" t="s">
        <v>1570</v>
      </c>
      <c r="AS395" t="s">
        <v>1567</v>
      </c>
    </row>
    <row r="396" spans="1:45" ht="17.25" customHeight="1">
      <c r="B396" s="356" t="b">
        <v>0</v>
      </c>
      <c r="C396" s="356" t="s">
        <v>1039</v>
      </c>
      <c r="D396" s="357" t="str">
        <f t="shared" si="18"/>
        <v>Pile Work_Pile Test</v>
      </c>
      <c r="E396" s="356" t="str">
        <f t="shared" si="19"/>
        <v>EA</v>
      </c>
      <c r="F396" s="357" t="str">
        <f t="shared" si="20"/>
        <v xml:space="preserve">A02AC026-00001 Pile Work Pile Test Lateral Load Test        </v>
      </c>
      <c r="G396" s="343" t="str" cm="1">
        <f t="array" ref="G396:H396">_xlfn.TEXTSPLIT(I396,"-")</f>
        <v>A02AC026</v>
      </c>
      <c r="H396" s="343" t="str">
        <v>00001</v>
      </c>
      <c r="I396" t="s">
        <v>1571</v>
      </c>
      <c r="J396" t="s">
        <v>946</v>
      </c>
      <c r="K396" t="s">
        <v>1089</v>
      </c>
      <c r="L396" t="s">
        <v>1090</v>
      </c>
      <c r="M396" t="s">
        <v>1189</v>
      </c>
      <c r="N396" t="s">
        <v>1563</v>
      </c>
      <c r="O396" t="s">
        <v>1572</v>
      </c>
      <c r="P396" t="s">
        <v>1573</v>
      </c>
      <c r="Q396" t="s">
        <v>954</v>
      </c>
      <c r="R396">
        <v>0</v>
      </c>
      <c r="S396" t="s">
        <v>954</v>
      </c>
      <c r="T396">
        <v>0</v>
      </c>
      <c r="U396" t="s">
        <v>954</v>
      </c>
      <c r="V396">
        <v>0</v>
      </c>
      <c r="W396" t="s">
        <v>954</v>
      </c>
      <c r="X396">
        <v>0</v>
      </c>
      <c r="Y396" t="s">
        <v>954</v>
      </c>
      <c r="Z396">
        <v>0</v>
      </c>
      <c r="AA396" t="s">
        <v>954</v>
      </c>
      <c r="AB396">
        <v>0</v>
      </c>
      <c r="AC396" t="s">
        <v>954</v>
      </c>
      <c r="AD396">
        <v>0</v>
      </c>
      <c r="AE396" t="s">
        <v>954</v>
      </c>
      <c r="AF396" t="s">
        <v>954</v>
      </c>
      <c r="AG396">
        <v>0</v>
      </c>
      <c r="AH396" t="s">
        <v>954</v>
      </c>
      <c r="AI396">
        <v>0</v>
      </c>
      <c r="AJ396">
        <v>0</v>
      </c>
      <c r="AK396">
        <v>0</v>
      </c>
      <c r="AL396">
        <v>0</v>
      </c>
      <c r="AM396">
        <v>0</v>
      </c>
      <c r="AN396">
        <v>0</v>
      </c>
      <c r="AO396" t="s">
        <v>954</v>
      </c>
      <c r="AP396" t="s">
        <v>1480</v>
      </c>
      <c r="AQ396" t="s">
        <v>1480</v>
      </c>
      <c r="AR396" t="s">
        <v>1574</v>
      </c>
      <c r="AS396" t="s">
        <v>1571</v>
      </c>
    </row>
    <row r="397" spans="1:45" ht="17.25" customHeight="1">
      <c r="B397" s="356" t="b">
        <v>0</v>
      </c>
      <c r="C397" s="356" t="s">
        <v>1039</v>
      </c>
      <c r="D397" s="357" t="str">
        <f t="shared" si="18"/>
        <v>Pile Work_Pile Test</v>
      </c>
      <c r="E397" s="356" t="str">
        <f t="shared" si="19"/>
        <v>EA</v>
      </c>
      <c r="F397" s="357" t="str">
        <f t="shared" si="20"/>
        <v xml:space="preserve">A02AC027-00001 Pile Work Pile Test Dynamic Load Test        </v>
      </c>
      <c r="G397" s="343" t="str" cm="1">
        <f t="array" ref="G397:H397">_xlfn.TEXTSPLIT(I397,"-")</f>
        <v>A02AC027</v>
      </c>
      <c r="H397" s="343" t="str">
        <v>00001</v>
      </c>
      <c r="I397" t="s">
        <v>1575</v>
      </c>
      <c r="J397" t="s">
        <v>946</v>
      </c>
      <c r="K397" t="s">
        <v>1089</v>
      </c>
      <c r="L397" t="s">
        <v>1090</v>
      </c>
      <c r="M397" t="s">
        <v>1189</v>
      </c>
      <c r="N397" t="s">
        <v>1563</v>
      </c>
      <c r="O397" t="s">
        <v>1576</v>
      </c>
      <c r="P397" t="s">
        <v>1577</v>
      </c>
      <c r="Q397" t="s">
        <v>954</v>
      </c>
      <c r="R397">
        <v>0</v>
      </c>
      <c r="S397" t="s">
        <v>954</v>
      </c>
      <c r="T397">
        <v>0</v>
      </c>
      <c r="U397" t="s">
        <v>954</v>
      </c>
      <c r="V397">
        <v>0</v>
      </c>
      <c r="W397" t="s">
        <v>954</v>
      </c>
      <c r="X397">
        <v>0</v>
      </c>
      <c r="Y397" t="s">
        <v>954</v>
      </c>
      <c r="Z397">
        <v>0</v>
      </c>
      <c r="AA397" t="s">
        <v>954</v>
      </c>
      <c r="AB397">
        <v>0</v>
      </c>
      <c r="AC397" t="s">
        <v>954</v>
      </c>
      <c r="AD397">
        <v>0</v>
      </c>
      <c r="AE397" t="s">
        <v>954</v>
      </c>
      <c r="AF397" t="s">
        <v>954</v>
      </c>
      <c r="AG397">
        <v>0</v>
      </c>
      <c r="AH397" t="s">
        <v>954</v>
      </c>
      <c r="AI397">
        <v>0</v>
      </c>
      <c r="AJ397">
        <v>0</v>
      </c>
      <c r="AK397">
        <v>0</v>
      </c>
      <c r="AL397">
        <v>0</v>
      </c>
      <c r="AM397">
        <v>0</v>
      </c>
      <c r="AN397">
        <v>0</v>
      </c>
      <c r="AO397" t="s">
        <v>954</v>
      </c>
      <c r="AP397" t="s">
        <v>1480</v>
      </c>
      <c r="AQ397" t="s">
        <v>1480</v>
      </c>
      <c r="AR397" t="s">
        <v>1578</v>
      </c>
      <c r="AS397" t="s">
        <v>1575</v>
      </c>
    </row>
    <row r="398" spans="1:45" ht="24" customHeight="1">
      <c r="B398" s="356" t="b">
        <v>0</v>
      </c>
      <c r="C398" s="356" t="s">
        <v>1039</v>
      </c>
      <c r="D398" s="357" t="str">
        <f t="shared" si="18"/>
        <v>Pile Work_Pile Test</v>
      </c>
      <c r="E398" s="356" t="str">
        <f t="shared" si="19"/>
        <v>EA</v>
      </c>
      <c r="F398" s="357" t="str">
        <f t="shared" si="20"/>
        <v xml:space="preserve">A02AC028-00001 Pile Work Pile Test Integrity Test        </v>
      </c>
      <c r="G398" s="343" t="str" cm="1">
        <f t="array" ref="G398:H398">_xlfn.TEXTSPLIT(I398,"-")</f>
        <v>A02AC028</v>
      </c>
      <c r="H398" s="343" t="str">
        <v>00001</v>
      </c>
      <c r="I398" t="s">
        <v>1579</v>
      </c>
      <c r="J398" t="s">
        <v>946</v>
      </c>
      <c r="K398" t="s">
        <v>1089</v>
      </c>
      <c r="L398" t="s">
        <v>1090</v>
      </c>
      <c r="M398" t="s">
        <v>1189</v>
      </c>
      <c r="N398" t="s">
        <v>1563</v>
      </c>
      <c r="O398" t="s">
        <v>1580</v>
      </c>
      <c r="P398" t="s">
        <v>1581</v>
      </c>
      <c r="Q398" t="s">
        <v>954</v>
      </c>
      <c r="R398">
        <v>0</v>
      </c>
      <c r="S398" t="s">
        <v>954</v>
      </c>
      <c r="T398">
        <v>0</v>
      </c>
      <c r="U398" t="s">
        <v>954</v>
      </c>
      <c r="V398">
        <v>0</v>
      </c>
      <c r="W398" t="s">
        <v>954</v>
      </c>
      <c r="X398">
        <v>0</v>
      </c>
      <c r="Y398" t="s">
        <v>954</v>
      </c>
      <c r="Z398">
        <v>0</v>
      </c>
      <c r="AA398" t="s">
        <v>954</v>
      </c>
      <c r="AB398">
        <v>0</v>
      </c>
      <c r="AC398" t="s">
        <v>954</v>
      </c>
      <c r="AD398">
        <v>0</v>
      </c>
      <c r="AE398" t="s">
        <v>954</v>
      </c>
      <c r="AF398" t="s">
        <v>954</v>
      </c>
      <c r="AG398">
        <v>0</v>
      </c>
      <c r="AH398" t="s">
        <v>954</v>
      </c>
      <c r="AI398">
        <v>0</v>
      </c>
      <c r="AJ398">
        <v>0</v>
      </c>
      <c r="AK398">
        <v>0</v>
      </c>
      <c r="AL398">
        <v>0</v>
      </c>
      <c r="AM398">
        <v>0</v>
      </c>
      <c r="AN398">
        <v>0</v>
      </c>
      <c r="AO398" t="s">
        <v>954</v>
      </c>
      <c r="AP398" t="s">
        <v>1480</v>
      </c>
      <c r="AQ398" t="s">
        <v>1480</v>
      </c>
      <c r="AR398" t="s">
        <v>1582</v>
      </c>
      <c r="AS398" t="s">
        <v>1579</v>
      </c>
    </row>
    <row r="399" spans="1:45" ht="17.25" customHeight="1">
      <c r="B399" s="349" t="b">
        <v>0</v>
      </c>
      <c r="C399" s="349" t="s">
        <v>1039</v>
      </c>
      <c r="D399" s="352" t="str">
        <f t="shared" si="18"/>
        <v>Concrete Work_Substructure Work</v>
      </c>
      <c r="E399" s="349" t="str">
        <f t="shared" si="19"/>
        <v>EA</v>
      </c>
      <c r="F399" s="352" t="str">
        <f t="shared" si="20"/>
        <v>A03AD029-00001 Concrete Work Substructure Work Anchor Bolt (Installation only)        M12</v>
      </c>
      <c r="G399" s="343" t="str" cm="1">
        <f t="array" ref="G399:H399">_xlfn.TEXTSPLIT(I399,"-")</f>
        <v>A03AD029</v>
      </c>
      <c r="H399" s="343" t="str">
        <v>00001</v>
      </c>
      <c r="I399" t="s">
        <v>1583</v>
      </c>
      <c r="J399" t="s">
        <v>946</v>
      </c>
      <c r="K399" t="s">
        <v>1584</v>
      </c>
      <c r="L399" t="s">
        <v>1585</v>
      </c>
      <c r="M399" t="s">
        <v>1192</v>
      </c>
      <c r="N399" t="s">
        <v>1586</v>
      </c>
      <c r="O399" t="s">
        <v>1587</v>
      </c>
      <c r="P399" t="s">
        <v>1588</v>
      </c>
      <c r="Q399" t="s">
        <v>954</v>
      </c>
      <c r="R399">
        <v>0</v>
      </c>
      <c r="S399" t="s">
        <v>954</v>
      </c>
      <c r="T399">
        <v>0</v>
      </c>
      <c r="U399" t="s">
        <v>954</v>
      </c>
      <c r="V399">
        <v>0</v>
      </c>
      <c r="W399" t="s">
        <v>954</v>
      </c>
      <c r="X399">
        <v>0</v>
      </c>
      <c r="Y399" t="s">
        <v>954</v>
      </c>
      <c r="Z399">
        <v>0</v>
      </c>
      <c r="AA399" t="s">
        <v>954</v>
      </c>
      <c r="AB399">
        <v>0</v>
      </c>
      <c r="AC399" t="s">
        <v>954</v>
      </c>
      <c r="AD399">
        <v>0</v>
      </c>
      <c r="AE399" t="s">
        <v>1589</v>
      </c>
      <c r="AF399" t="s">
        <v>1590</v>
      </c>
      <c r="AG399">
        <v>0</v>
      </c>
      <c r="AH399">
        <v>0</v>
      </c>
      <c r="AI399">
        <v>0</v>
      </c>
      <c r="AJ399">
        <v>0</v>
      </c>
      <c r="AK399">
        <v>0</v>
      </c>
      <c r="AL399">
        <v>0</v>
      </c>
      <c r="AM399">
        <v>0</v>
      </c>
      <c r="AN399">
        <v>0</v>
      </c>
      <c r="AO399" t="s">
        <v>954</v>
      </c>
      <c r="AP399" t="s">
        <v>1480</v>
      </c>
      <c r="AQ399" t="s">
        <v>1480</v>
      </c>
      <c r="AR399" t="s">
        <v>1591</v>
      </c>
      <c r="AS399" t="s">
        <v>1583</v>
      </c>
    </row>
    <row r="400" spans="1:45" ht="17.25" customHeight="1">
      <c r="B400" s="349" t="b">
        <v>0</v>
      </c>
      <c r="C400" s="349" t="s">
        <v>1039</v>
      </c>
      <c r="D400" s="352" t="str">
        <f t="shared" si="18"/>
        <v>Concrete Work_Substructure Work</v>
      </c>
      <c r="E400" s="349" t="str">
        <f t="shared" si="19"/>
        <v>EA</v>
      </c>
      <c r="F400" s="352" t="str">
        <f t="shared" si="20"/>
        <v>A03AD029-00002 Concrete Work Substructure Work Anchor Bolt (Installation only)        M16</v>
      </c>
      <c r="G400" s="343" t="str" cm="1">
        <f t="array" ref="G400:H400">_xlfn.TEXTSPLIT(I400,"-")</f>
        <v>A03AD029</v>
      </c>
      <c r="H400" s="343" t="str">
        <v>00002</v>
      </c>
      <c r="I400" t="s">
        <v>1592</v>
      </c>
      <c r="J400" t="s">
        <v>946</v>
      </c>
      <c r="K400" t="s">
        <v>1584</v>
      </c>
      <c r="L400" t="s">
        <v>1585</v>
      </c>
      <c r="M400" t="s">
        <v>1192</v>
      </c>
      <c r="N400" t="s">
        <v>1586</v>
      </c>
      <c r="O400" t="s">
        <v>1587</v>
      </c>
      <c r="P400" t="s">
        <v>1588</v>
      </c>
      <c r="Q400" t="s">
        <v>954</v>
      </c>
      <c r="R400">
        <v>0</v>
      </c>
      <c r="S400" t="s">
        <v>954</v>
      </c>
      <c r="T400">
        <v>0</v>
      </c>
      <c r="U400" t="s">
        <v>954</v>
      </c>
      <c r="V400">
        <v>0</v>
      </c>
      <c r="W400" t="s">
        <v>954</v>
      </c>
      <c r="X400">
        <v>0</v>
      </c>
      <c r="Y400" t="s">
        <v>954</v>
      </c>
      <c r="Z400">
        <v>0</v>
      </c>
      <c r="AA400" t="s">
        <v>954</v>
      </c>
      <c r="AB400">
        <v>0</v>
      </c>
      <c r="AC400" t="s">
        <v>954</v>
      </c>
      <c r="AD400">
        <v>0</v>
      </c>
      <c r="AE400" t="s">
        <v>1593</v>
      </c>
      <c r="AF400" t="s">
        <v>1594</v>
      </c>
      <c r="AG400">
        <v>0</v>
      </c>
      <c r="AH400">
        <v>0</v>
      </c>
      <c r="AI400">
        <v>0</v>
      </c>
      <c r="AJ400">
        <v>0</v>
      </c>
      <c r="AK400">
        <v>0</v>
      </c>
      <c r="AL400">
        <v>0</v>
      </c>
      <c r="AM400">
        <v>0</v>
      </c>
      <c r="AN400">
        <v>0</v>
      </c>
      <c r="AO400" t="s">
        <v>954</v>
      </c>
      <c r="AP400" t="s">
        <v>1480</v>
      </c>
      <c r="AQ400" t="s">
        <v>1480</v>
      </c>
      <c r="AR400" t="s">
        <v>1591</v>
      </c>
      <c r="AS400" t="s">
        <v>1592</v>
      </c>
    </row>
    <row r="401" spans="2:45" ht="17.25" customHeight="1">
      <c r="B401" s="349" t="b">
        <v>1</v>
      </c>
      <c r="C401" s="349" t="s">
        <v>1039</v>
      </c>
      <c r="D401" s="352" t="str">
        <f t="shared" si="18"/>
        <v>Concrete Work_Substructure Work</v>
      </c>
      <c r="E401" s="349" t="str">
        <f t="shared" si="19"/>
        <v>EA</v>
      </c>
      <c r="F401" s="352" t="str">
        <f t="shared" si="20"/>
        <v>A03AD029-00003 Concrete Work Substructure Work Anchor Bolt (Installation only)        M20</v>
      </c>
      <c r="G401" s="343" t="str" cm="1">
        <f t="array" ref="G401:H401">_xlfn.TEXTSPLIT(I401,"-")</f>
        <v>A03AD029</v>
      </c>
      <c r="H401" s="343" t="str">
        <v>00003</v>
      </c>
      <c r="I401" t="s">
        <v>1595</v>
      </c>
      <c r="J401" t="s">
        <v>946</v>
      </c>
      <c r="K401" t="s">
        <v>1584</v>
      </c>
      <c r="L401" t="s">
        <v>1585</v>
      </c>
      <c r="M401" t="s">
        <v>1192</v>
      </c>
      <c r="N401" t="s">
        <v>1586</v>
      </c>
      <c r="O401" t="s">
        <v>1587</v>
      </c>
      <c r="P401" t="s">
        <v>1588</v>
      </c>
      <c r="Q401" t="s">
        <v>954</v>
      </c>
      <c r="R401">
        <v>0</v>
      </c>
      <c r="S401" t="s">
        <v>954</v>
      </c>
      <c r="T401">
        <v>0</v>
      </c>
      <c r="U401" t="s">
        <v>954</v>
      </c>
      <c r="V401">
        <v>0</v>
      </c>
      <c r="W401" t="s">
        <v>954</v>
      </c>
      <c r="X401">
        <v>0</v>
      </c>
      <c r="Y401" t="s">
        <v>954</v>
      </c>
      <c r="Z401">
        <v>0</v>
      </c>
      <c r="AA401" t="s">
        <v>954</v>
      </c>
      <c r="AB401">
        <v>0</v>
      </c>
      <c r="AC401" t="s">
        <v>954</v>
      </c>
      <c r="AD401">
        <v>0</v>
      </c>
      <c r="AE401" t="s">
        <v>1596</v>
      </c>
      <c r="AF401" t="s">
        <v>1597</v>
      </c>
      <c r="AG401">
        <v>0</v>
      </c>
      <c r="AH401">
        <v>0</v>
      </c>
      <c r="AI401">
        <v>0</v>
      </c>
      <c r="AJ401">
        <v>0</v>
      </c>
      <c r="AK401">
        <v>0</v>
      </c>
      <c r="AL401">
        <v>0</v>
      </c>
      <c r="AM401">
        <v>0</v>
      </c>
      <c r="AN401">
        <v>0</v>
      </c>
      <c r="AO401" t="s">
        <v>954</v>
      </c>
      <c r="AP401" t="s">
        <v>1480</v>
      </c>
      <c r="AQ401" t="s">
        <v>1480</v>
      </c>
      <c r="AR401" t="s">
        <v>1591</v>
      </c>
      <c r="AS401" t="s">
        <v>1595</v>
      </c>
    </row>
    <row r="402" spans="2:45" ht="17.25" customHeight="1">
      <c r="B402" s="349" t="b">
        <v>0</v>
      </c>
      <c r="C402" s="349" t="s">
        <v>1039</v>
      </c>
      <c r="D402" s="352" t="str">
        <f t="shared" si="18"/>
        <v>Concrete Work_Substructure Work</v>
      </c>
      <c r="E402" s="349" t="str">
        <f t="shared" si="19"/>
        <v>EA</v>
      </c>
      <c r="F402" s="352" t="str">
        <f t="shared" si="20"/>
        <v>A03AD029-00004 Concrete Work Substructure Work Anchor Bolt (Installation only)        M22</v>
      </c>
      <c r="G402" s="343" t="str" cm="1">
        <f t="array" ref="G402:H402">_xlfn.TEXTSPLIT(I402,"-")</f>
        <v>A03AD029</v>
      </c>
      <c r="H402" s="343" t="str">
        <v>00004</v>
      </c>
      <c r="I402" t="s">
        <v>1598</v>
      </c>
      <c r="J402" t="s">
        <v>946</v>
      </c>
      <c r="K402" t="s">
        <v>1584</v>
      </c>
      <c r="L402" t="s">
        <v>1585</v>
      </c>
      <c r="M402" t="s">
        <v>1192</v>
      </c>
      <c r="N402" t="s">
        <v>1586</v>
      </c>
      <c r="O402" t="s">
        <v>1587</v>
      </c>
      <c r="P402" t="s">
        <v>1588</v>
      </c>
      <c r="Q402" t="s">
        <v>954</v>
      </c>
      <c r="R402">
        <v>0</v>
      </c>
      <c r="S402" t="s">
        <v>954</v>
      </c>
      <c r="T402">
        <v>0</v>
      </c>
      <c r="U402" t="s">
        <v>954</v>
      </c>
      <c r="V402">
        <v>0</v>
      </c>
      <c r="W402" t="s">
        <v>954</v>
      </c>
      <c r="X402">
        <v>0</v>
      </c>
      <c r="Y402" t="s">
        <v>954</v>
      </c>
      <c r="Z402">
        <v>0</v>
      </c>
      <c r="AA402" t="s">
        <v>954</v>
      </c>
      <c r="AB402">
        <v>0</v>
      </c>
      <c r="AC402" t="s">
        <v>954</v>
      </c>
      <c r="AD402">
        <v>0</v>
      </c>
      <c r="AE402" t="s">
        <v>1599</v>
      </c>
      <c r="AF402" t="s">
        <v>1600</v>
      </c>
      <c r="AG402">
        <v>0</v>
      </c>
      <c r="AH402">
        <v>0</v>
      </c>
      <c r="AI402">
        <v>0</v>
      </c>
      <c r="AJ402">
        <v>0</v>
      </c>
      <c r="AK402">
        <v>0</v>
      </c>
      <c r="AL402">
        <v>0</v>
      </c>
      <c r="AM402">
        <v>0</v>
      </c>
      <c r="AN402">
        <v>0</v>
      </c>
      <c r="AO402" t="s">
        <v>954</v>
      </c>
      <c r="AP402" t="s">
        <v>1480</v>
      </c>
      <c r="AQ402" t="s">
        <v>1480</v>
      </c>
      <c r="AR402" t="s">
        <v>1591</v>
      </c>
      <c r="AS402" t="s">
        <v>1598</v>
      </c>
    </row>
    <row r="403" spans="2:45" ht="17.25" customHeight="1">
      <c r="B403" s="349" t="b">
        <v>1</v>
      </c>
      <c r="C403" s="349" t="s">
        <v>1039</v>
      </c>
      <c r="D403" s="352" t="str">
        <f t="shared" si="18"/>
        <v>Concrete Work_Substructure Work</v>
      </c>
      <c r="E403" s="349" t="str">
        <f t="shared" si="19"/>
        <v>EA</v>
      </c>
      <c r="F403" s="352" t="str">
        <f t="shared" si="20"/>
        <v>A03AD029-00005 Concrete Work Substructure Work Anchor Bolt (Installation only)        M24</v>
      </c>
      <c r="G403" s="343" t="str" cm="1">
        <f t="array" ref="G403:H403">_xlfn.TEXTSPLIT(I403,"-")</f>
        <v>A03AD029</v>
      </c>
      <c r="H403" s="343" t="str">
        <v>00005</v>
      </c>
      <c r="I403" t="s">
        <v>1601</v>
      </c>
      <c r="J403" t="s">
        <v>946</v>
      </c>
      <c r="K403" t="s">
        <v>1584</v>
      </c>
      <c r="L403" t="s">
        <v>1585</v>
      </c>
      <c r="M403" t="s">
        <v>1192</v>
      </c>
      <c r="N403" t="s">
        <v>1586</v>
      </c>
      <c r="O403" t="s">
        <v>1587</v>
      </c>
      <c r="P403" t="s">
        <v>1588</v>
      </c>
      <c r="Q403" t="s">
        <v>954</v>
      </c>
      <c r="R403">
        <v>0</v>
      </c>
      <c r="S403" t="s">
        <v>954</v>
      </c>
      <c r="T403">
        <v>0</v>
      </c>
      <c r="U403" t="s">
        <v>954</v>
      </c>
      <c r="V403">
        <v>0</v>
      </c>
      <c r="W403" t="s">
        <v>954</v>
      </c>
      <c r="X403">
        <v>0</v>
      </c>
      <c r="Y403" t="s">
        <v>954</v>
      </c>
      <c r="Z403">
        <v>0</v>
      </c>
      <c r="AA403" t="s">
        <v>954</v>
      </c>
      <c r="AB403">
        <v>0</v>
      </c>
      <c r="AC403" t="s">
        <v>954</v>
      </c>
      <c r="AD403">
        <v>0</v>
      </c>
      <c r="AE403" t="s">
        <v>1602</v>
      </c>
      <c r="AF403" t="s">
        <v>1603</v>
      </c>
      <c r="AG403">
        <v>0</v>
      </c>
      <c r="AH403">
        <v>0</v>
      </c>
      <c r="AI403">
        <v>0</v>
      </c>
      <c r="AJ403">
        <v>0</v>
      </c>
      <c r="AK403">
        <v>0</v>
      </c>
      <c r="AL403">
        <v>0</v>
      </c>
      <c r="AM403">
        <v>0</v>
      </c>
      <c r="AN403">
        <v>0</v>
      </c>
      <c r="AO403" t="s">
        <v>954</v>
      </c>
      <c r="AP403" t="s">
        <v>1480</v>
      </c>
      <c r="AQ403" t="s">
        <v>1480</v>
      </c>
      <c r="AR403" t="s">
        <v>1591</v>
      </c>
      <c r="AS403" t="s">
        <v>1601</v>
      </c>
    </row>
    <row r="404" spans="2:45" ht="17.25" customHeight="1">
      <c r="B404" s="349" t="b">
        <v>1</v>
      </c>
      <c r="C404" s="349" t="s">
        <v>1039</v>
      </c>
      <c r="D404" s="352" t="str">
        <f t="shared" si="18"/>
        <v>Concrete Work_Substructure Work</v>
      </c>
      <c r="E404" s="349" t="str">
        <f t="shared" si="19"/>
        <v>EA</v>
      </c>
      <c r="F404" s="352" t="str">
        <f t="shared" si="20"/>
        <v>A03AD029-00006 Concrete Work Substructure Work Anchor Bolt (Installation only)        M30</v>
      </c>
      <c r="G404" s="343" t="str" cm="1">
        <f t="array" ref="G404:H404">_xlfn.TEXTSPLIT(I404,"-")</f>
        <v>A03AD029</v>
      </c>
      <c r="H404" s="343" t="str">
        <v>00006</v>
      </c>
      <c r="I404" t="s">
        <v>1604</v>
      </c>
      <c r="J404" t="s">
        <v>946</v>
      </c>
      <c r="K404" t="s">
        <v>1584</v>
      </c>
      <c r="L404" t="s">
        <v>1585</v>
      </c>
      <c r="M404" t="s">
        <v>1192</v>
      </c>
      <c r="N404" t="s">
        <v>1586</v>
      </c>
      <c r="O404" t="s">
        <v>1587</v>
      </c>
      <c r="P404" t="s">
        <v>1588</v>
      </c>
      <c r="Q404" t="s">
        <v>954</v>
      </c>
      <c r="R404">
        <v>0</v>
      </c>
      <c r="S404" t="s">
        <v>954</v>
      </c>
      <c r="T404">
        <v>0</v>
      </c>
      <c r="U404" t="s">
        <v>954</v>
      </c>
      <c r="V404">
        <v>0</v>
      </c>
      <c r="W404" t="s">
        <v>954</v>
      </c>
      <c r="X404">
        <v>0</v>
      </c>
      <c r="Y404" t="s">
        <v>954</v>
      </c>
      <c r="Z404">
        <v>0</v>
      </c>
      <c r="AA404" t="s">
        <v>954</v>
      </c>
      <c r="AB404">
        <v>0</v>
      </c>
      <c r="AC404" t="s">
        <v>954</v>
      </c>
      <c r="AD404">
        <v>0</v>
      </c>
      <c r="AE404" t="s">
        <v>1605</v>
      </c>
      <c r="AF404" t="s">
        <v>1606</v>
      </c>
      <c r="AG404">
        <v>0</v>
      </c>
      <c r="AH404">
        <v>0</v>
      </c>
      <c r="AI404">
        <v>0</v>
      </c>
      <c r="AJ404">
        <v>0</v>
      </c>
      <c r="AK404">
        <v>0</v>
      </c>
      <c r="AL404">
        <v>0</v>
      </c>
      <c r="AM404">
        <v>0</v>
      </c>
      <c r="AN404">
        <v>0</v>
      </c>
      <c r="AO404" t="s">
        <v>954</v>
      </c>
      <c r="AP404" t="s">
        <v>1480</v>
      </c>
      <c r="AQ404" t="s">
        <v>1480</v>
      </c>
      <c r="AR404" t="s">
        <v>1591</v>
      </c>
      <c r="AS404" t="s">
        <v>1604</v>
      </c>
    </row>
    <row r="405" spans="2:45" ht="17.25" customHeight="1">
      <c r="B405" s="349" t="b">
        <v>0</v>
      </c>
      <c r="C405" s="349" t="s">
        <v>1039</v>
      </c>
      <c r="D405" s="352" t="str">
        <f t="shared" si="18"/>
        <v>Concrete Work_Substructure Work</v>
      </c>
      <c r="E405" s="349" t="str">
        <f t="shared" si="19"/>
        <v>EA</v>
      </c>
      <c r="F405" s="352" t="str">
        <f t="shared" si="20"/>
        <v>A03AD029-00007 Concrete Work Substructure Work Anchor Bolt (Installation only)        M33</v>
      </c>
      <c r="G405" s="343" t="str" cm="1">
        <f t="array" ref="G405:H405">_xlfn.TEXTSPLIT(I405,"-")</f>
        <v>A03AD029</v>
      </c>
      <c r="H405" s="343" t="str">
        <v>00007</v>
      </c>
      <c r="I405" t="s">
        <v>1607</v>
      </c>
      <c r="J405" t="s">
        <v>946</v>
      </c>
      <c r="K405" t="s">
        <v>1584</v>
      </c>
      <c r="L405" t="s">
        <v>1585</v>
      </c>
      <c r="M405" t="s">
        <v>1192</v>
      </c>
      <c r="N405" t="s">
        <v>1586</v>
      </c>
      <c r="O405" t="s">
        <v>1587</v>
      </c>
      <c r="P405" t="s">
        <v>1588</v>
      </c>
      <c r="Q405" t="s">
        <v>954</v>
      </c>
      <c r="R405">
        <v>0</v>
      </c>
      <c r="S405" t="s">
        <v>954</v>
      </c>
      <c r="T405">
        <v>0</v>
      </c>
      <c r="U405" t="s">
        <v>954</v>
      </c>
      <c r="V405">
        <v>0</v>
      </c>
      <c r="W405" t="s">
        <v>954</v>
      </c>
      <c r="X405">
        <v>0</v>
      </c>
      <c r="Y405" t="s">
        <v>954</v>
      </c>
      <c r="Z405">
        <v>0</v>
      </c>
      <c r="AA405" t="s">
        <v>954</v>
      </c>
      <c r="AB405">
        <v>0</v>
      </c>
      <c r="AC405" t="s">
        <v>954</v>
      </c>
      <c r="AD405">
        <v>0</v>
      </c>
      <c r="AE405" t="s">
        <v>1608</v>
      </c>
      <c r="AF405" t="s">
        <v>1609</v>
      </c>
      <c r="AG405">
        <v>0</v>
      </c>
      <c r="AH405">
        <v>0</v>
      </c>
      <c r="AI405">
        <v>0</v>
      </c>
      <c r="AJ405">
        <v>0</v>
      </c>
      <c r="AK405">
        <v>0</v>
      </c>
      <c r="AL405">
        <v>0</v>
      </c>
      <c r="AM405">
        <v>0</v>
      </c>
      <c r="AN405">
        <v>0</v>
      </c>
      <c r="AO405" t="s">
        <v>954</v>
      </c>
      <c r="AP405" t="s">
        <v>1480</v>
      </c>
      <c r="AQ405" t="s">
        <v>1480</v>
      </c>
      <c r="AR405" t="s">
        <v>1591</v>
      </c>
      <c r="AS405" t="s">
        <v>1607</v>
      </c>
    </row>
    <row r="406" spans="2:45" ht="17.25" customHeight="1">
      <c r="B406" s="349" t="b">
        <v>1</v>
      </c>
      <c r="C406" s="349" t="s">
        <v>1039</v>
      </c>
      <c r="D406" s="352" t="str">
        <f t="shared" si="18"/>
        <v>Concrete Work_Substructure Work</v>
      </c>
      <c r="E406" s="349" t="str">
        <f t="shared" si="19"/>
        <v>EA</v>
      </c>
      <c r="F406" s="352" t="str">
        <f t="shared" si="20"/>
        <v>A03AD029-00008 Concrete Work Substructure Work Anchor Bolt (Installation only)        M36</v>
      </c>
      <c r="G406" s="343" t="str" cm="1">
        <f t="array" ref="G406:H406">_xlfn.TEXTSPLIT(I406,"-")</f>
        <v>A03AD029</v>
      </c>
      <c r="H406" s="343" t="str">
        <v>00008</v>
      </c>
      <c r="I406" t="s">
        <v>1610</v>
      </c>
      <c r="J406" t="s">
        <v>946</v>
      </c>
      <c r="K406" t="s">
        <v>1584</v>
      </c>
      <c r="L406" t="s">
        <v>1585</v>
      </c>
      <c r="M406" t="s">
        <v>1192</v>
      </c>
      <c r="N406" t="s">
        <v>1586</v>
      </c>
      <c r="O406" t="s">
        <v>1587</v>
      </c>
      <c r="P406" t="s">
        <v>1588</v>
      </c>
      <c r="Q406" t="s">
        <v>954</v>
      </c>
      <c r="R406">
        <v>0</v>
      </c>
      <c r="S406" t="s">
        <v>954</v>
      </c>
      <c r="T406">
        <v>0</v>
      </c>
      <c r="U406" t="s">
        <v>954</v>
      </c>
      <c r="V406">
        <v>0</v>
      </c>
      <c r="W406" t="s">
        <v>954</v>
      </c>
      <c r="X406">
        <v>0</v>
      </c>
      <c r="Y406" t="s">
        <v>954</v>
      </c>
      <c r="Z406">
        <v>0</v>
      </c>
      <c r="AA406" t="s">
        <v>954</v>
      </c>
      <c r="AB406">
        <v>0</v>
      </c>
      <c r="AC406" t="s">
        <v>954</v>
      </c>
      <c r="AD406">
        <v>0</v>
      </c>
      <c r="AE406" t="s">
        <v>1611</v>
      </c>
      <c r="AF406" t="s">
        <v>1612</v>
      </c>
      <c r="AG406">
        <v>0</v>
      </c>
      <c r="AH406">
        <v>0</v>
      </c>
      <c r="AI406">
        <v>0</v>
      </c>
      <c r="AJ406">
        <v>0</v>
      </c>
      <c r="AK406">
        <v>0</v>
      </c>
      <c r="AL406">
        <v>0</v>
      </c>
      <c r="AM406">
        <v>0</v>
      </c>
      <c r="AN406">
        <v>0</v>
      </c>
      <c r="AO406" t="s">
        <v>954</v>
      </c>
      <c r="AP406" t="s">
        <v>1480</v>
      </c>
      <c r="AQ406" t="s">
        <v>1480</v>
      </c>
      <c r="AR406" t="s">
        <v>1591</v>
      </c>
      <c r="AS406" t="s">
        <v>1610</v>
      </c>
    </row>
    <row r="407" spans="2:45" ht="17.25" customHeight="1">
      <c r="B407" s="349" t="b">
        <v>0</v>
      </c>
      <c r="C407" s="349" t="s">
        <v>1039</v>
      </c>
      <c r="D407" s="352" t="str">
        <f t="shared" si="18"/>
        <v>Concrete Work_Substructure Work</v>
      </c>
      <c r="E407" s="349" t="str">
        <f t="shared" si="19"/>
        <v>EA</v>
      </c>
      <c r="F407" s="352" t="str">
        <f t="shared" si="20"/>
        <v>A03AD029-00009 Concrete Work Substructure Work Anchor Bolt (Installation only)        M42</v>
      </c>
      <c r="G407" s="343" t="str" cm="1">
        <f t="array" ref="G407:H407">_xlfn.TEXTSPLIT(I407,"-")</f>
        <v>A03AD029</v>
      </c>
      <c r="H407" s="343" t="str">
        <v>00009</v>
      </c>
      <c r="I407" t="s">
        <v>1613</v>
      </c>
      <c r="J407" t="s">
        <v>946</v>
      </c>
      <c r="K407" t="s">
        <v>1584</v>
      </c>
      <c r="L407" t="s">
        <v>1585</v>
      </c>
      <c r="M407" t="s">
        <v>1192</v>
      </c>
      <c r="N407" t="s">
        <v>1586</v>
      </c>
      <c r="O407" t="s">
        <v>1587</v>
      </c>
      <c r="P407" t="s">
        <v>1588</v>
      </c>
      <c r="Q407" t="s">
        <v>954</v>
      </c>
      <c r="R407">
        <v>0</v>
      </c>
      <c r="S407" t="s">
        <v>954</v>
      </c>
      <c r="T407">
        <v>0</v>
      </c>
      <c r="U407" t="s">
        <v>954</v>
      </c>
      <c r="V407">
        <v>0</v>
      </c>
      <c r="W407" t="s">
        <v>954</v>
      </c>
      <c r="X407">
        <v>0</v>
      </c>
      <c r="Y407" t="s">
        <v>954</v>
      </c>
      <c r="Z407">
        <v>0</v>
      </c>
      <c r="AA407" t="s">
        <v>954</v>
      </c>
      <c r="AB407">
        <v>0</v>
      </c>
      <c r="AC407" t="s">
        <v>954</v>
      </c>
      <c r="AD407">
        <v>0</v>
      </c>
      <c r="AE407" t="s">
        <v>1614</v>
      </c>
      <c r="AF407" t="s">
        <v>1615</v>
      </c>
      <c r="AG407">
        <v>0</v>
      </c>
      <c r="AH407">
        <v>0</v>
      </c>
      <c r="AI407">
        <v>0</v>
      </c>
      <c r="AJ407">
        <v>0</v>
      </c>
      <c r="AK407">
        <v>0</v>
      </c>
      <c r="AL407">
        <v>0</v>
      </c>
      <c r="AM407">
        <v>0</v>
      </c>
      <c r="AN407">
        <v>0</v>
      </c>
      <c r="AO407" t="s">
        <v>954</v>
      </c>
      <c r="AP407" t="s">
        <v>1480</v>
      </c>
      <c r="AQ407" t="s">
        <v>1480</v>
      </c>
      <c r="AR407" t="s">
        <v>1591</v>
      </c>
      <c r="AS407" t="s">
        <v>1613</v>
      </c>
    </row>
    <row r="408" spans="2:45" ht="17.25" customHeight="1">
      <c r="B408" s="349" t="b">
        <v>0</v>
      </c>
      <c r="C408" s="349" t="s">
        <v>1039</v>
      </c>
      <c r="D408" s="352" t="str">
        <f t="shared" si="18"/>
        <v>Concrete Work_Substructure Work</v>
      </c>
      <c r="E408" s="349" t="str">
        <f t="shared" si="19"/>
        <v>EA</v>
      </c>
      <c r="F408" s="352" t="str">
        <f t="shared" si="20"/>
        <v>A03AD029-00010 Concrete Work Substructure Work Anchor Bolt (Installation only)        M48</v>
      </c>
      <c r="G408" s="343" t="str" cm="1">
        <f t="array" ref="G408:H408">_xlfn.TEXTSPLIT(I408,"-")</f>
        <v>A03AD029</v>
      </c>
      <c r="H408" s="343" t="str">
        <v>00010</v>
      </c>
      <c r="I408" t="s">
        <v>1616</v>
      </c>
      <c r="J408" t="s">
        <v>946</v>
      </c>
      <c r="K408" t="s">
        <v>1584</v>
      </c>
      <c r="L408" t="s">
        <v>1585</v>
      </c>
      <c r="M408" t="s">
        <v>1192</v>
      </c>
      <c r="N408" t="s">
        <v>1586</v>
      </c>
      <c r="O408" t="s">
        <v>1587</v>
      </c>
      <c r="P408" t="s">
        <v>1588</v>
      </c>
      <c r="Q408" t="s">
        <v>954</v>
      </c>
      <c r="R408">
        <v>0</v>
      </c>
      <c r="S408" t="s">
        <v>954</v>
      </c>
      <c r="T408">
        <v>0</v>
      </c>
      <c r="U408" t="s">
        <v>954</v>
      </c>
      <c r="V408">
        <v>0</v>
      </c>
      <c r="W408" t="s">
        <v>954</v>
      </c>
      <c r="X408">
        <v>0</v>
      </c>
      <c r="Y408" t="s">
        <v>954</v>
      </c>
      <c r="Z408">
        <v>0</v>
      </c>
      <c r="AA408" t="s">
        <v>954</v>
      </c>
      <c r="AB408">
        <v>0</v>
      </c>
      <c r="AC408" t="s">
        <v>954</v>
      </c>
      <c r="AD408">
        <v>0</v>
      </c>
      <c r="AE408" t="s">
        <v>1617</v>
      </c>
      <c r="AF408" t="s">
        <v>1618</v>
      </c>
      <c r="AG408">
        <v>0</v>
      </c>
      <c r="AH408">
        <v>0</v>
      </c>
      <c r="AI408">
        <v>0</v>
      </c>
      <c r="AJ408">
        <v>0</v>
      </c>
      <c r="AK408">
        <v>0</v>
      </c>
      <c r="AL408">
        <v>0</v>
      </c>
      <c r="AM408">
        <v>0</v>
      </c>
      <c r="AN408">
        <v>0</v>
      </c>
      <c r="AO408" t="s">
        <v>954</v>
      </c>
      <c r="AP408" t="s">
        <v>1480</v>
      </c>
      <c r="AQ408" t="s">
        <v>1480</v>
      </c>
      <c r="AR408" t="s">
        <v>1591</v>
      </c>
      <c r="AS408" t="s">
        <v>1616</v>
      </c>
    </row>
    <row r="409" spans="2:45" ht="17.25" customHeight="1">
      <c r="B409" s="349" t="b">
        <v>0</v>
      </c>
      <c r="C409" s="349" t="s">
        <v>1039</v>
      </c>
      <c r="D409" s="352" t="str">
        <f t="shared" si="18"/>
        <v>Concrete Work_Substructure Work</v>
      </c>
      <c r="E409" s="349" t="str">
        <f t="shared" si="19"/>
        <v>EA</v>
      </c>
      <c r="F409" s="352" t="str">
        <f t="shared" si="20"/>
        <v>A03AD029-00011 Concrete Work Substructure Work Anchor Bolt (Installation only)        M52</v>
      </c>
      <c r="G409" s="343" t="str" cm="1">
        <f t="array" ref="G409:H409">_xlfn.TEXTSPLIT(I409,"-")</f>
        <v>A03AD029</v>
      </c>
      <c r="H409" s="343" t="str">
        <v>00011</v>
      </c>
      <c r="I409" t="s">
        <v>1619</v>
      </c>
      <c r="J409" t="s">
        <v>946</v>
      </c>
      <c r="K409" t="s">
        <v>1584</v>
      </c>
      <c r="L409" t="s">
        <v>1585</v>
      </c>
      <c r="M409" t="s">
        <v>1192</v>
      </c>
      <c r="N409" t="s">
        <v>1586</v>
      </c>
      <c r="O409" t="s">
        <v>1587</v>
      </c>
      <c r="P409" t="s">
        <v>1588</v>
      </c>
      <c r="Q409" t="s">
        <v>954</v>
      </c>
      <c r="R409">
        <v>0</v>
      </c>
      <c r="S409" t="s">
        <v>954</v>
      </c>
      <c r="T409">
        <v>0</v>
      </c>
      <c r="U409" t="s">
        <v>954</v>
      </c>
      <c r="V409">
        <v>0</v>
      </c>
      <c r="W409" t="s">
        <v>954</v>
      </c>
      <c r="X409">
        <v>0</v>
      </c>
      <c r="Y409" t="s">
        <v>954</v>
      </c>
      <c r="Z409">
        <v>0</v>
      </c>
      <c r="AA409" t="s">
        <v>954</v>
      </c>
      <c r="AB409">
        <v>0</v>
      </c>
      <c r="AC409" t="s">
        <v>954</v>
      </c>
      <c r="AD409">
        <v>0</v>
      </c>
      <c r="AE409" t="s">
        <v>1620</v>
      </c>
      <c r="AF409" t="s">
        <v>1621</v>
      </c>
      <c r="AG409">
        <v>0</v>
      </c>
      <c r="AH409">
        <v>0</v>
      </c>
      <c r="AI409">
        <v>0</v>
      </c>
      <c r="AJ409">
        <v>0</v>
      </c>
      <c r="AK409">
        <v>0</v>
      </c>
      <c r="AL409">
        <v>0</v>
      </c>
      <c r="AM409">
        <v>0</v>
      </c>
      <c r="AN409">
        <v>0</v>
      </c>
      <c r="AO409" t="s">
        <v>954</v>
      </c>
      <c r="AP409" t="s">
        <v>1480</v>
      </c>
      <c r="AQ409" t="s">
        <v>1480</v>
      </c>
      <c r="AR409" t="s">
        <v>1591</v>
      </c>
      <c r="AS409" t="s">
        <v>1619</v>
      </c>
    </row>
    <row r="410" spans="2:45" ht="17.25" customHeight="1">
      <c r="B410" s="349" t="b">
        <v>0</v>
      </c>
      <c r="C410" s="349" t="s">
        <v>1039</v>
      </c>
      <c r="D410" s="352" t="str">
        <f t="shared" si="18"/>
        <v>Concrete Work_Substructure Work</v>
      </c>
      <c r="E410" s="349" t="str">
        <f t="shared" si="19"/>
        <v>EA</v>
      </c>
      <c r="F410" s="352" t="str">
        <f t="shared" si="20"/>
        <v>A03AD029-00012 Concrete Work Substructure Work Anchor Bolt (Installation only)        M56</v>
      </c>
      <c r="G410" s="343" t="str" cm="1">
        <f t="array" ref="G410:H410">_xlfn.TEXTSPLIT(I410,"-")</f>
        <v>A03AD029</v>
      </c>
      <c r="H410" s="343" t="str">
        <v>00012</v>
      </c>
      <c r="I410" t="s">
        <v>1622</v>
      </c>
      <c r="J410" t="s">
        <v>946</v>
      </c>
      <c r="K410" t="s">
        <v>1584</v>
      </c>
      <c r="L410" t="s">
        <v>1585</v>
      </c>
      <c r="M410" t="s">
        <v>1192</v>
      </c>
      <c r="N410" t="s">
        <v>1586</v>
      </c>
      <c r="O410" t="s">
        <v>1587</v>
      </c>
      <c r="P410" t="s">
        <v>1588</v>
      </c>
      <c r="Q410" t="s">
        <v>954</v>
      </c>
      <c r="R410">
        <v>0</v>
      </c>
      <c r="S410" t="s">
        <v>954</v>
      </c>
      <c r="T410">
        <v>0</v>
      </c>
      <c r="U410" t="s">
        <v>954</v>
      </c>
      <c r="V410">
        <v>0</v>
      </c>
      <c r="W410" t="s">
        <v>954</v>
      </c>
      <c r="X410">
        <v>0</v>
      </c>
      <c r="Y410" t="s">
        <v>954</v>
      </c>
      <c r="Z410">
        <v>0</v>
      </c>
      <c r="AA410" t="s">
        <v>954</v>
      </c>
      <c r="AB410">
        <v>0</v>
      </c>
      <c r="AC410" t="s">
        <v>954</v>
      </c>
      <c r="AD410">
        <v>0</v>
      </c>
      <c r="AE410" t="s">
        <v>1623</v>
      </c>
      <c r="AF410" t="s">
        <v>1624</v>
      </c>
      <c r="AG410">
        <v>0</v>
      </c>
      <c r="AH410">
        <v>0</v>
      </c>
      <c r="AI410">
        <v>0</v>
      </c>
      <c r="AJ410">
        <v>0</v>
      </c>
      <c r="AK410">
        <v>0</v>
      </c>
      <c r="AL410">
        <v>0</v>
      </c>
      <c r="AM410">
        <v>0</v>
      </c>
      <c r="AN410">
        <v>0</v>
      </c>
      <c r="AO410" t="s">
        <v>954</v>
      </c>
      <c r="AP410" t="s">
        <v>1480</v>
      </c>
      <c r="AQ410" t="s">
        <v>1480</v>
      </c>
      <c r="AR410" t="s">
        <v>1591</v>
      </c>
      <c r="AS410" t="s">
        <v>1622</v>
      </c>
    </row>
    <row r="411" spans="2:45" ht="17.25" customHeight="1">
      <c r="B411" s="349" t="b">
        <v>0</v>
      </c>
      <c r="C411" s="349" t="s">
        <v>1039</v>
      </c>
      <c r="D411" s="352" t="str">
        <f t="shared" si="18"/>
        <v>Concrete Work_Substructure Work</v>
      </c>
      <c r="E411" s="349" t="str">
        <f t="shared" si="19"/>
        <v>EA</v>
      </c>
      <c r="F411" s="352" t="str">
        <f t="shared" si="20"/>
        <v>A03AD029-00013 Concrete Work Substructure Work Anchor Bolt (Installation only)        M64</v>
      </c>
      <c r="G411" s="343" t="str" cm="1">
        <f t="array" ref="G411:H411">_xlfn.TEXTSPLIT(I411,"-")</f>
        <v>A03AD029</v>
      </c>
      <c r="H411" s="343" t="str">
        <v>00013</v>
      </c>
      <c r="I411" t="s">
        <v>1625</v>
      </c>
      <c r="J411" t="s">
        <v>946</v>
      </c>
      <c r="K411" t="s">
        <v>1584</v>
      </c>
      <c r="L411" t="s">
        <v>1585</v>
      </c>
      <c r="M411" t="s">
        <v>1192</v>
      </c>
      <c r="N411" t="s">
        <v>1586</v>
      </c>
      <c r="O411" t="s">
        <v>1587</v>
      </c>
      <c r="P411" t="s">
        <v>1588</v>
      </c>
      <c r="Q411" t="s">
        <v>954</v>
      </c>
      <c r="R411">
        <v>0</v>
      </c>
      <c r="S411" t="s">
        <v>954</v>
      </c>
      <c r="T411">
        <v>0</v>
      </c>
      <c r="U411" t="s">
        <v>954</v>
      </c>
      <c r="V411">
        <v>0</v>
      </c>
      <c r="W411" t="s">
        <v>954</v>
      </c>
      <c r="X411">
        <v>0</v>
      </c>
      <c r="Y411" t="s">
        <v>954</v>
      </c>
      <c r="Z411">
        <v>0</v>
      </c>
      <c r="AA411" t="s">
        <v>954</v>
      </c>
      <c r="AB411">
        <v>0</v>
      </c>
      <c r="AC411" t="s">
        <v>954</v>
      </c>
      <c r="AD411">
        <v>0</v>
      </c>
      <c r="AE411" t="s">
        <v>1626</v>
      </c>
      <c r="AF411" t="s">
        <v>1627</v>
      </c>
      <c r="AG411">
        <v>0</v>
      </c>
      <c r="AH411">
        <v>0</v>
      </c>
      <c r="AI411">
        <v>0</v>
      </c>
      <c r="AJ411">
        <v>0</v>
      </c>
      <c r="AK411">
        <v>0</v>
      </c>
      <c r="AL411">
        <v>0</v>
      </c>
      <c r="AM411">
        <v>0</v>
      </c>
      <c r="AN411">
        <v>0</v>
      </c>
      <c r="AO411" t="s">
        <v>954</v>
      </c>
      <c r="AP411" t="s">
        <v>1480</v>
      </c>
      <c r="AQ411" t="s">
        <v>1480</v>
      </c>
      <c r="AR411" t="s">
        <v>1591</v>
      </c>
      <c r="AS411" t="s">
        <v>1625</v>
      </c>
    </row>
    <row r="412" spans="2:45" ht="17.25" customHeight="1">
      <c r="B412" s="349" t="b">
        <v>0</v>
      </c>
      <c r="C412" s="349" t="s">
        <v>1039</v>
      </c>
      <c r="D412" s="352" t="str">
        <f t="shared" si="18"/>
        <v>Concrete Work_Substructure Work</v>
      </c>
      <c r="E412" s="349" t="str">
        <f t="shared" si="19"/>
        <v>EA</v>
      </c>
      <c r="F412" s="352" t="str">
        <f t="shared" si="20"/>
        <v>A03AD029-00014 Concrete Work Substructure Work Anchor Bolt (Installation only)        M72</v>
      </c>
      <c r="G412" s="343" t="str" cm="1">
        <f t="array" ref="G412:H412">_xlfn.TEXTSPLIT(I412,"-")</f>
        <v>A03AD029</v>
      </c>
      <c r="H412" s="343" t="str">
        <v>00014</v>
      </c>
      <c r="I412" t="s">
        <v>1628</v>
      </c>
      <c r="J412" t="s">
        <v>946</v>
      </c>
      <c r="K412" t="s">
        <v>1584</v>
      </c>
      <c r="L412" t="s">
        <v>1585</v>
      </c>
      <c r="M412" t="s">
        <v>1192</v>
      </c>
      <c r="N412" t="s">
        <v>1586</v>
      </c>
      <c r="O412" t="s">
        <v>1587</v>
      </c>
      <c r="P412" t="s">
        <v>1588</v>
      </c>
      <c r="Q412" t="s">
        <v>954</v>
      </c>
      <c r="R412">
        <v>0</v>
      </c>
      <c r="S412" t="s">
        <v>954</v>
      </c>
      <c r="T412">
        <v>0</v>
      </c>
      <c r="U412" t="s">
        <v>954</v>
      </c>
      <c r="V412">
        <v>0</v>
      </c>
      <c r="W412" t="s">
        <v>954</v>
      </c>
      <c r="X412">
        <v>0</v>
      </c>
      <c r="Y412" t="s">
        <v>954</v>
      </c>
      <c r="Z412">
        <v>0</v>
      </c>
      <c r="AA412" t="s">
        <v>954</v>
      </c>
      <c r="AB412">
        <v>0</v>
      </c>
      <c r="AC412" t="s">
        <v>954</v>
      </c>
      <c r="AD412">
        <v>0</v>
      </c>
      <c r="AE412" t="s">
        <v>1629</v>
      </c>
      <c r="AF412" t="s">
        <v>1630</v>
      </c>
      <c r="AG412">
        <v>0</v>
      </c>
      <c r="AH412">
        <v>0</v>
      </c>
      <c r="AI412">
        <v>0</v>
      </c>
      <c r="AJ412">
        <v>0</v>
      </c>
      <c r="AK412">
        <v>0</v>
      </c>
      <c r="AL412">
        <v>0</v>
      </c>
      <c r="AM412">
        <v>0</v>
      </c>
      <c r="AN412">
        <v>0</v>
      </c>
      <c r="AO412" t="s">
        <v>954</v>
      </c>
      <c r="AP412" t="s">
        <v>1480</v>
      </c>
      <c r="AQ412" t="s">
        <v>1480</v>
      </c>
      <c r="AR412" t="s">
        <v>1591</v>
      </c>
      <c r="AS412" t="s">
        <v>1628</v>
      </c>
    </row>
    <row r="413" spans="2:45" ht="17.25" customHeight="1">
      <c r="B413" s="349" t="b">
        <v>0</v>
      </c>
      <c r="C413" s="349" t="s">
        <v>1039</v>
      </c>
      <c r="D413" s="352" t="str">
        <f t="shared" si="18"/>
        <v>Concrete Work_Substructure Work</v>
      </c>
      <c r="E413" s="349" t="str">
        <f t="shared" si="19"/>
        <v>EA</v>
      </c>
      <c r="F413" s="352" t="str">
        <f t="shared" si="20"/>
        <v>A03AD029-00015 Concrete Work Substructure Work Anchor Bolt (Installation only)        M76</v>
      </c>
      <c r="G413" s="343" t="str" cm="1">
        <f t="array" ref="G413:H413">_xlfn.TEXTSPLIT(I413,"-")</f>
        <v>A03AD029</v>
      </c>
      <c r="H413" s="343" t="str">
        <v>00015</v>
      </c>
      <c r="I413" t="s">
        <v>1631</v>
      </c>
      <c r="J413" t="s">
        <v>946</v>
      </c>
      <c r="K413" t="s">
        <v>1584</v>
      </c>
      <c r="L413" t="s">
        <v>1585</v>
      </c>
      <c r="M413" t="s">
        <v>1192</v>
      </c>
      <c r="N413" t="s">
        <v>1586</v>
      </c>
      <c r="O413" t="s">
        <v>1587</v>
      </c>
      <c r="P413" t="s">
        <v>1588</v>
      </c>
      <c r="Q413" t="s">
        <v>954</v>
      </c>
      <c r="R413">
        <v>0</v>
      </c>
      <c r="S413" t="s">
        <v>954</v>
      </c>
      <c r="T413">
        <v>0</v>
      </c>
      <c r="U413" t="s">
        <v>954</v>
      </c>
      <c r="V413">
        <v>0</v>
      </c>
      <c r="W413" t="s">
        <v>954</v>
      </c>
      <c r="X413">
        <v>0</v>
      </c>
      <c r="Y413" t="s">
        <v>954</v>
      </c>
      <c r="Z413">
        <v>0</v>
      </c>
      <c r="AA413" t="s">
        <v>954</v>
      </c>
      <c r="AB413">
        <v>0</v>
      </c>
      <c r="AC413" t="s">
        <v>954</v>
      </c>
      <c r="AD413">
        <v>0</v>
      </c>
      <c r="AE413" t="s">
        <v>1632</v>
      </c>
      <c r="AF413" t="s">
        <v>1633</v>
      </c>
      <c r="AG413">
        <v>0</v>
      </c>
      <c r="AH413">
        <v>0</v>
      </c>
      <c r="AI413">
        <v>0</v>
      </c>
      <c r="AJ413">
        <v>0</v>
      </c>
      <c r="AK413">
        <v>0</v>
      </c>
      <c r="AL413">
        <v>0</v>
      </c>
      <c r="AM413">
        <v>0</v>
      </c>
      <c r="AN413">
        <v>0</v>
      </c>
      <c r="AO413" t="s">
        <v>954</v>
      </c>
      <c r="AP413" t="s">
        <v>1480</v>
      </c>
      <c r="AQ413" t="s">
        <v>1480</v>
      </c>
      <c r="AR413" t="s">
        <v>1591</v>
      </c>
      <c r="AS413" t="s">
        <v>1631</v>
      </c>
    </row>
    <row r="414" spans="2:45" ht="17.25" customHeight="1">
      <c r="B414" s="349" t="b">
        <v>0</v>
      </c>
      <c r="C414" s="349" t="s">
        <v>1039</v>
      </c>
      <c r="D414" s="352" t="str">
        <f t="shared" si="18"/>
        <v>Concrete Work_Substructure Work</v>
      </c>
      <c r="E414" s="349" t="str">
        <f t="shared" si="19"/>
        <v>EA</v>
      </c>
      <c r="F414" s="352" t="str">
        <f t="shared" si="20"/>
        <v>A03AD029-00016 Concrete Work Substructure Work Anchor Bolt (Installation only)        Over M76</v>
      </c>
      <c r="G414" s="343" t="str" cm="1">
        <f t="array" ref="G414:H414">_xlfn.TEXTSPLIT(I414,"-")</f>
        <v>A03AD029</v>
      </c>
      <c r="H414" s="343" t="str">
        <v>00016</v>
      </c>
      <c r="I414" t="s">
        <v>1634</v>
      </c>
      <c r="J414" t="s">
        <v>946</v>
      </c>
      <c r="K414" t="s">
        <v>1584</v>
      </c>
      <c r="L414" t="s">
        <v>1585</v>
      </c>
      <c r="M414" t="s">
        <v>1192</v>
      </c>
      <c r="N414" t="s">
        <v>1586</v>
      </c>
      <c r="O414" t="s">
        <v>1587</v>
      </c>
      <c r="P414" t="s">
        <v>1588</v>
      </c>
      <c r="Q414" t="s">
        <v>954</v>
      </c>
      <c r="R414">
        <v>0</v>
      </c>
      <c r="S414" t="s">
        <v>954</v>
      </c>
      <c r="T414">
        <v>0</v>
      </c>
      <c r="U414" t="s">
        <v>954</v>
      </c>
      <c r="V414">
        <v>0</v>
      </c>
      <c r="W414" t="s">
        <v>954</v>
      </c>
      <c r="X414">
        <v>0</v>
      </c>
      <c r="Y414" t="s">
        <v>954</v>
      </c>
      <c r="Z414">
        <v>0</v>
      </c>
      <c r="AA414" t="s">
        <v>954</v>
      </c>
      <c r="AB414">
        <v>0</v>
      </c>
      <c r="AC414" t="s">
        <v>954</v>
      </c>
      <c r="AD414">
        <v>0</v>
      </c>
      <c r="AE414" t="s">
        <v>1635</v>
      </c>
      <c r="AF414" t="s">
        <v>1636</v>
      </c>
      <c r="AG414">
        <v>0</v>
      </c>
      <c r="AH414">
        <v>0</v>
      </c>
      <c r="AI414">
        <v>0</v>
      </c>
      <c r="AJ414">
        <v>0</v>
      </c>
      <c r="AK414">
        <v>0</v>
      </c>
      <c r="AL414">
        <v>0</v>
      </c>
      <c r="AM414">
        <v>0</v>
      </c>
      <c r="AN414">
        <v>0</v>
      </c>
      <c r="AO414" t="s">
        <v>954</v>
      </c>
      <c r="AP414" t="s">
        <v>1480</v>
      </c>
      <c r="AQ414" t="s">
        <v>1480</v>
      </c>
      <c r="AR414" t="s">
        <v>1591</v>
      </c>
      <c r="AS414" t="s">
        <v>1634</v>
      </c>
    </row>
    <row r="415" spans="2:45" ht="17.25" customHeight="1">
      <c r="B415" s="349" t="b">
        <v>1</v>
      </c>
      <c r="C415" s="349" t="s">
        <v>1039</v>
      </c>
      <c r="D415" s="352" t="str">
        <f t="shared" si="18"/>
        <v>Concrete Work_Substructure Work</v>
      </c>
      <c r="E415" s="349" t="str">
        <f t="shared" si="19"/>
        <v>EA</v>
      </c>
      <c r="F415" s="352" t="str">
        <f t="shared" si="20"/>
        <v>A03AD029-00017 Concrete Work Substructure Work Anchor Bolt (Installation only)        M27</v>
      </c>
      <c r="G415" s="343" t="str" cm="1">
        <f t="array" ref="G415:H415">_xlfn.TEXTSPLIT(I415,"-")</f>
        <v>A03AD029</v>
      </c>
      <c r="H415" s="343" t="str">
        <v>00017</v>
      </c>
      <c r="I415" t="s">
        <v>1637</v>
      </c>
      <c r="J415" t="s">
        <v>946</v>
      </c>
      <c r="K415" t="s">
        <v>1584</v>
      </c>
      <c r="L415" t="s">
        <v>1585</v>
      </c>
      <c r="M415" t="s">
        <v>1192</v>
      </c>
      <c r="N415" t="s">
        <v>1586</v>
      </c>
      <c r="O415" t="s">
        <v>1587</v>
      </c>
      <c r="P415" t="s">
        <v>1588</v>
      </c>
      <c r="Q415" t="s">
        <v>954</v>
      </c>
      <c r="R415">
        <v>0</v>
      </c>
      <c r="S415" t="s">
        <v>954</v>
      </c>
      <c r="T415">
        <v>0</v>
      </c>
      <c r="U415" t="s">
        <v>954</v>
      </c>
      <c r="V415">
        <v>0</v>
      </c>
      <c r="W415" t="s">
        <v>954</v>
      </c>
      <c r="X415">
        <v>0</v>
      </c>
      <c r="Y415" t="s">
        <v>954</v>
      </c>
      <c r="Z415">
        <v>0</v>
      </c>
      <c r="AA415" t="s">
        <v>954</v>
      </c>
      <c r="AB415">
        <v>0</v>
      </c>
      <c r="AC415" t="s">
        <v>954</v>
      </c>
      <c r="AD415">
        <v>0</v>
      </c>
      <c r="AE415" t="s">
        <v>1638</v>
      </c>
      <c r="AF415" t="s">
        <v>1639</v>
      </c>
      <c r="AG415">
        <v>0</v>
      </c>
      <c r="AH415">
        <v>0</v>
      </c>
      <c r="AI415">
        <v>0</v>
      </c>
      <c r="AJ415">
        <v>0</v>
      </c>
      <c r="AK415">
        <v>0</v>
      </c>
      <c r="AL415">
        <v>0</v>
      </c>
      <c r="AM415">
        <v>0</v>
      </c>
      <c r="AN415">
        <v>0</v>
      </c>
      <c r="AO415" t="s">
        <v>954</v>
      </c>
      <c r="AP415" t="s">
        <v>1480</v>
      </c>
      <c r="AQ415" t="s">
        <v>1480</v>
      </c>
      <c r="AR415" t="s">
        <v>1591</v>
      </c>
      <c r="AS415" t="s">
        <v>1637</v>
      </c>
    </row>
    <row r="416" spans="2:45" ht="17.25" customHeight="1">
      <c r="B416" s="349" t="b">
        <v>0</v>
      </c>
      <c r="C416" s="349" t="s">
        <v>1039</v>
      </c>
      <c r="D416" s="352" t="str">
        <f t="shared" si="18"/>
        <v>Concrete Work_Substructure Work</v>
      </c>
      <c r="E416" s="349" t="str">
        <f t="shared" si="19"/>
        <v>EA</v>
      </c>
      <c r="F416" s="352" t="str">
        <f t="shared" si="20"/>
        <v>A03AD329-00001 Concrete Work Substructure Work Anchor Bolt (Purchase &amp; Installation)        M12</v>
      </c>
      <c r="G416" s="343" t="str" cm="1">
        <f t="array" ref="G416:H416">_xlfn.TEXTSPLIT(I416,"-")</f>
        <v>A03AD329</v>
      </c>
      <c r="H416" s="343" t="str">
        <v>00001</v>
      </c>
      <c r="I416" t="s">
        <v>1640</v>
      </c>
      <c r="J416" t="s">
        <v>946</v>
      </c>
      <c r="K416" t="s">
        <v>1584</v>
      </c>
      <c r="L416" t="s">
        <v>1585</v>
      </c>
      <c r="M416" t="s">
        <v>1192</v>
      </c>
      <c r="N416" t="s">
        <v>1586</v>
      </c>
      <c r="O416" t="s">
        <v>1641</v>
      </c>
      <c r="P416" t="s">
        <v>1642</v>
      </c>
      <c r="Q416" t="s">
        <v>954</v>
      </c>
      <c r="R416">
        <v>0</v>
      </c>
      <c r="S416" t="s">
        <v>954</v>
      </c>
      <c r="T416">
        <v>0</v>
      </c>
      <c r="U416" t="s">
        <v>954</v>
      </c>
      <c r="V416">
        <v>0</v>
      </c>
      <c r="W416" t="s">
        <v>954</v>
      </c>
      <c r="X416">
        <v>0</v>
      </c>
      <c r="Y416" t="s">
        <v>954</v>
      </c>
      <c r="Z416">
        <v>0</v>
      </c>
      <c r="AA416" t="s">
        <v>954</v>
      </c>
      <c r="AB416">
        <v>0</v>
      </c>
      <c r="AC416" t="s">
        <v>954</v>
      </c>
      <c r="AD416">
        <v>0</v>
      </c>
      <c r="AE416" t="s">
        <v>1589</v>
      </c>
      <c r="AF416" t="s">
        <v>1590</v>
      </c>
      <c r="AG416">
        <v>0</v>
      </c>
      <c r="AH416">
        <v>0</v>
      </c>
      <c r="AI416">
        <v>0</v>
      </c>
      <c r="AJ416">
        <v>0</v>
      </c>
      <c r="AK416">
        <v>0</v>
      </c>
      <c r="AL416">
        <v>0</v>
      </c>
      <c r="AM416">
        <v>0</v>
      </c>
      <c r="AN416">
        <v>0</v>
      </c>
      <c r="AO416" t="s">
        <v>954</v>
      </c>
      <c r="AP416" t="s">
        <v>1480</v>
      </c>
      <c r="AQ416" t="s">
        <v>1480</v>
      </c>
      <c r="AR416" t="s">
        <v>1643</v>
      </c>
      <c r="AS416" t="s">
        <v>1640</v>
      </c>
    </row>
    <row r="417" spans="1:45" ht="17.25" customHeight="1">
      <c r="B417" s="349" t="b">
        <v>0</v>
      </c>
      <c r="C417" s="349" t="s">
        <v>1039</v>
      </c>
      <c r="D417" s="352" t="str">
        <f t="shared" si="18"/>
        <v>Concrete Work_Substructure Work</v>
      </c>
      <c r="E417" s="349" t="str">
        <f t="shared" si="19"/>
        <v>EA</v>
      </c>
      <c r="F417" s="352" t="str">
        <f t="shared" si="20"/>
        <v>A03AD329-00002 Concrete Work Substructure Work Anchor Bolt (Purchase &amp; Installation)        M16</v>
      </c>
      <c r="G417" s="343" t="str" cm="1">
        <f t="array" ref="G417:H417">_xlfn.TEXTSPLIT(I417,"-")</f>
        <v>A03AD329</v>
      </c>
      <c r="H417" s="343" t="str">
        <v>00002</v>
      </c>
      <c r="I417" t="s">
        <v>1644</v>
      </c>
      <c r="J417" t="s">
        <v>946</v>
      </c>
      <c r="K417" t="s">
        <v>1584</v>
      </c>
      <c r="L417" t="s">
        <v>1585</v>
      </c>
      <c r="M417" t="s">
        <v>1192</v>
      </c>
      <c r="N417" t="s">
        <v>1586</v>
      </c>
      <c r="O417" t="s">
        <v>1641</v>
      </c>
      <c r="P417" t="s">
        <v>1642</v>
      </c>
      <c r="Q417" t="s">
        <v>954</v>
      </c>
      <c r="R417">
        <v>0</v>
      </c>
      <c r="S417" t="s">
        <v>954</v>
      </c>
      <c r="T417">
        <v>0</v>
      </c>
      <c r="U417" t="s">
        <v>954</v>
      </c>
      <c r="V417">
        <v>0</v>
      </c>
      <c r="W417" t="s">
        <v>954</v>
      </c>
      <c r="X417">
        <v>0</v>
      </c>
      <c r="Y417" t="s">
        <v>954</v>
      </c>
      <c r="Z417">
        <v>0</v>
      </c>
      <c r="AA417" t="s">
        <v>954</v>
      </c>
      <c r="AB417">
        <v>0</v>
      </c>
      <c r="AC417" t="s">
        <v>954</v>
      </c>
      <c r="AD417">
        <v>0</v>
      </c>
      <c r="AE417" t="s">
        <v>1593</v>
      </c>
      <c r="AF417" t="s">
        <v>1594</v>
      </c>
      <c r="AG417">
        <v>0</v>
      </c>
      <c r="AH417">
        <v>0</v>
      </c>
      <c r="AI417">
        <v>0</v>
      </c>
      <c r="AJ417">
        <v>0</v>
      </c>
      <c r="AK417">
        <v>0</v>
      </c>
      <c r="AL417">
        <v>0</v>
      </c>
      <c r="AM417">
        <v>0</v>
      </c>
      <c r="AN417">
        <v>0</v>
      </c>
      <c r="AO417" t="s">
        <v>954</v>
      </c>
      <c r="AP417" t="s">
        <v>1480</v>
      </c>
      <c r="AQ417" t="s">
        <v>1480</v>
      </c>
      <c r="AR417" t="s">
        <v>1643</v>
      </c>
      <c r="AS417" t="s">
        <v>1644</v>
      </c>
    </row>
    <row r="418" spans="1:45" ht="17.25" customHeight="1">
      <c r="B418" s="349" t="b">
        <v>0</v>
      </c>
      <c r="C418" s="349" t="s">
        <v>1039</v>
      </c>
      <c r="D418" s="352" t="str">
        <f t="shared" si="18"/>
        <v>Concrete Work_Substructure Work</v>
      </c>
      <c r="E418" s="349" t="str">
        <f t="shared" si="19"/>
        <v>EA</v>
      </c>
      <c r="F418" s="352" t="str">
        <f t="shared" si="20"/>
        <v>A03AD329-00003 Concrete Work Substructure Work Anchor Bolt (Purchase &amp; Installation)        M20</v>
      </c>
      <c r="G418" s="343" t="str" cm="1">
        <f t="array" ref="G418:H418">_xlfn.TEXTSPLIT(I418,"-")</f>
        <v>A03AD329</v>
      </c>
      <c r="H418" s="343" t="str">
        <v>00003</v>
      </c>
      <c r="I418" t="s">
        <v>1645</v>
      </c>
      <c r="J418" t="s">
        <v>946</v>
      </c>
      <c r="K418" t="s">
        <v>1584</v>
      </c>
      <c r="L418" t="s">
        <v>1585</v>
      </c>
      <c r="M418" t="s">
        <v>1192</v>
      </c>
      <c r="N418" t="s">
        <v>1586</v>
      </c>
      <c r="O418" t="s">
        <v>1641</v>
      </c>
      <c r="P418" t="s">
        <v>1642</v>
      </c>
      <c r="Q418" t="s">
        <v>954</v>
      </c>
      <c r="R418">
        <v>0</v>
      </c>
      <c r="S418" t="s">
        <v>954</v>
      </c>
      <c r="T418">
        <v>0</v>
      </c>
      <c r="U418" t="s">
        <v>954</v>
      </c>
      <c r="V418">
        <v>0</v>
      </c>
      <c r="W418" t="s">
        <v>954</v>
      </c>
      <c r="X418">
        <v>0</v>
      </c>
      <c r="Y418" t="s">
        <v>954</v>
      </c>
      <c r="Z418">
        <v>0</v>
      </c>
      <c r="AA418" t="s">
        <v>954</v>
      </c>
      <c r="AB418">
        <v>0</v>
      </c>
      <c r="AC418" t="s">
        <v>954</v>
      </c>
      <c r="AD418">
        <v>0</v>
      </c>
      <c r="AE418" t="s">
        <v>1596</v>
      </c>
      <c r="AF418" t="s">
        <v>1597</v>
      </c>
      <c r="AG418">
        <v>0</v>
      </c>
      <c r="AH418">
        <v>0</v>
      </c>
      <c r="AI418">
        <v>0</v>
      </c>
      <c r="AJ418">
        <v>0</v>
      </c>
      <c r="AK418">
        <v>0</v>
      </c>
      <c r="AL418">
        <v>0</v>
      </c>
      <c r="AM418">
        <v>0</v>
      </c>
      <c r="AN418">
        <v>0</v>
      </c>
      <c r="AO418" t="s">
        <v>954</v>
      </c>
      <c r="AP418" t="s">
        <v>1480</v>
      </c>
      <c r="AQ418" t="s">
        <v>1480</v>
      </c>
      <c r="AR418" t="s">
        <v>1643</v>
      </c>
      <c r="AS418" t="s">
        <v>1645</v>
      </c>
    </row>
    <row r="419" spans="1:45" ht="17.25" customHeight="1">
      <c r="B419" s="349" t="b">
        <v>0</v>
      </c>
      <c r="C419" s="349" t="s">
        <v>1039</v>
      </c>
      <c r="D419" s="352" t="str">
        <f t="shared" si="18"/>
        <v>Concrete Work_Substructure Work</v>
      </c>
      <c r="E419" s="349" t="str">
        <f t="shared" si="19"/>
        <v>EA</v>
      </c>
      <c r="F419" s="352" t="str">
        <f t="shared" si="20"/>
        <v>A03AD329-00004 Concrete Work Substructure Work Anchor Bolt (Purchase &amp; Installation)        M22</v>
      </c>
      <c r="G419" s="343" t="str" cm="1">
        <f t="array" ref="G419:H419">_xlfn.TEXTSPLIT(I419,"-")</f>
        <v>A03AD329</v>
      </c>
      <c r="H419" s="343" t="str">
        <v>00004</v>
      </c>
      <c r="I419" t="s">
        <v>1646</v>
      </c>
      <c r="J419" t="s">
        <v>946</v>
      </c>
      <c r="K419" t="s">
        <v>1584</v>
      </c>
      <c r="L419" t="s">
        <v>1585</v>
      </c>
      <c r="M419" t="s">
        <v>1192</v>
      </c>
      <c r="N419" t="s">
        <v>1586</v>
      </c>
      <c r="O419" t="s">
        <v>1641</v>
      </c>
      <c r="P419" t="s">
        <v>1642</v>
      </c>
      <c r="Q419" t="s">
        <v>954</v>
      </c>
      <c r="R419">
        <v>0</v>
      </c>
      <c r="S419" t="s">
        <v>954</v>
      </c>
      <c r="T419">
        <v>0</v>
      </c>
      <c r="U419" t="s">
        <v>954</v>
      </c>
      <c r="V419">
        <v>0</v>
      </c>
      <c r="W419" t="s">
        <v>954</v>
      </c>
      <c r="X419">
        <v>0</v>
      </c>
      <c r="Y419" t="s">
        <v>954</v>
      </c>
      <c r="Z419">
        <v>0</v>
      </c>
      <c r="AA419" t="s">
        <v>954</v>
      </c>
      <c r="AB419">
        <v>0</v>
      </c>
      <c r="AC419" t="s">
        <v>954</v>
      </c>
      <c r="AD419">
        <v>0</v>
      </c>
      <c r="AE419" t="s">
        <v>1599</v>
      </c>
      <c r="AF419" t="s">
        <v>1600</v>
      </c>
      <c r="AG419">
        <v>0</v>
      </c>
      <c r="AH419">
        <v>0</v>
      </c>
      <c r="AI419">
        <v>0</v>
      </c>
      <c r="AJ419">
        <v>0</v>
      </c>
      <c r="AK419">
        <v>0</v>
      </c>
      <c r="AL419">
        <v>0</v>
      </c>
      <c r="AM419">
        <v>0</v>
      </c>
      <c r="AN419">
        <v>0</v>
      </c>
      <c r="AO419" t="s">
        <v>954</v>
      </c>
      <c r="AP419" t="s">
        <v>1480</v>
      </c>
      <c r="AQ419" t="s">
        <v>1480</v>
      </c>
      <c r="AR419" t="s">
        <v>1643</v>
      </c>
      <c r="AS419" t="s">
        <v>1646</v>
      </c>
    </row>
    <row r="420" spans="1:45" ht="17.25" customHeight="1">
      <c r="B420" s="349" t="b">
        <v>0</v>
      </c>
      <c r="C420" s="349" t="s">
        <v>1039</v>
      </c>
      <c r="D420" s="352" t="str">
        <f t="shared" si="18"/>
        <v>Concrete Work_Substructure Work</v>
      </c>
      <c r="E420" s="349" t="str">
        <f t="shared" si="19"/>
        <v>EA</v>
      </c>
      <c r="F420" s="352" t="str">
        <f t="shared" si="20"/>
        <v>A03AD329-00005 Concrete Work Substructure Work Anchor Bolt (Purchase &amp; Installation)        M24</v>
      </c>
      <c r="G420" s="343" t="str" cm="1">
        <f t="array" ref="G420:H420">_xlfn.TEXTSPLIT(I420,"-")</f>
        <v>A03AD329</v>
      </c>
      <c r="H420" s="343" t="str">
        <v>00005</v>
      </c>
      <c r="I420" t="s">
        <v>1647</v>
      </c>
      <c r="J420" t="s">
        <v>946</v>
      </c>
      <c r="K420" t="s">
        <v>1584</v>
      </c>
      <c r="L420" t="s">
        <v>1585</v>
      </c>
      <c r="M420" t="s">
        <v>1192</v>
      </c>
      <c r="N420" t="s">
        <v>1586</v>
      </c>
      <c r="O420" t="s">
        <v>1641</v>
      </c>
      <c r="P420" t="s">
        <v>1642</v>
      </c>
      <c r="Q420" t="s">
        <v>954</v>
      </c>
      <c r="R420">
        <v>0</v>
      </c>
      <c r="S420" t="s">
        <v>954</v>
      </c>
      <c r="T420">
        <v>0</v>
      </c>
      <c r="U420" t="s">
        <v>954</v>
      </c>
      <c r="V420">
        <v>0</v>
      </c>
      <c r="W420" t="s">
        <v>954</v>
      </c>
      <c r="X420">
        <v>0</v>
      </c>
      <c r="Y420" t="s">
        <v>954</v>
      </c>
      <c r="Z420">
        <v>0</v>
      </c>
      <c r="AA420" t="s">
        <v>954</v>
      </c>
      <c r="AB420">
        <v>0</v>
      </c>
      <c r="AC420" t="s">
        <v>954</v>
      </c>
      <c r="AD420">
        <v>0</v>
      </c>
      <c r="AE420" t="s">
        <v>1602</v>
      </c>
      <c r="AF420" t="s">
        <v>1603</v>
      </c>
      <c r="AG420">
        <v>0</v>
      </c>
      <c r="AH420">
        <v>0</v>
      </c>
      <c r="AI420">
        <v>0</v>
      </c>
      <c r="AJ420">
        <v>0</v>
      </c>
      <c r="AK420">
        <v>0</v>
      </c>
      <c r="AL420">
        <v>0</v>
      </c>
      <c r="AM420">
        <v>0</v>
      </c>
      <c r="AN420">
        <v>0</v>
      </c>
      <c r="AO420" t="s">
        <v>954</v>
      </c>
      <c r="AP420" t="s">
        <v>1480</v>
      </c>
      <c r="AQ420" t="s">
        <v>1480</v>
      </c>
      <c r="AR420" t="s">
        <v>1643</v>
      </c>
      <c r="AS420" t="s">
        <v>1647</v>
      </c>
    </row>
    <row r="421" spans="1:45" ht="17.25" customHeight="1">
      <c r="B421" s="349" t="b">
        <v>0</v>
      </c>
      <c r="C421" s="349" t="s">
        <v>1039</v>
      </c>
      <c r="D421" s="352" t="str">
        <f t="shared" si="18"/>
        <v>Concrete Work_Substructure Work</v>
      </c>
      <c r="E421" s="349" t="str">
        <f t="shared" si="19"/>
        <v>EA</v>
      </c>
      <c r="F421" s="352" t="str">
        <f t="shared" si="20"/>
        <v>A03AD329-00006 Concrete Work Substructure Work Anchor Bolt (Purchase &amp; Installation)        M27</v>
      </c>
      <c r="G421" s="343" t="str" cm="1">
        <f t="array" ref="G421:H421">_xlfn.TEXTSPLIT(I421,"-")</f>
        <v>A03AD329</v>
      </c>
      <c r="H421" s="343" t="str">
        <v>00006</v>
      </c>
      <c r="I421" t="s">
        <v>1648</v>
      </c>
      <c r="J421" t="s">
        <v>946</v>
      </c>
      <c r="K421" t="s">
        <v>1584</v>
      </c>
      <c r="L421" t="s">
        <v>1585</v>
      </c>
      <c r="M421" t="s">
        <v>1192</v>
      </c>
      <c r="N421" t="s">
        <v>1586</v>
      </c>
      <c r="O421" t="s">
        <v>1641</v>
      </c>
      <c r="P421" t="s">
        <v>1642</v>
      </c>
      <c r="Q421" t="s">
        <v>954</v>
      </c>
      <c r="R421">
        <v>0</v>
      </c>
      <c r="S421" t="s">
        <v>954</v>
      </c>
      <c r="T421">
        <v>0</v>
      </c>
      <c r="U421" t="s">
        <v>954</v>
      </c>
      <c r="V421">
        <v>0</v>
      </c>
      <c r="W421" t="s">
        <v>954</v>
      </c>
      <c r="X421">
        <v>0</v>
      </c>
      <c r="Y421" t="s">
        <v>954</v>
      </c>
      <c r="Z421">
        <v>0</v>
      </c>
      <c r="AA421" t="s">
        <v>954</v>
      </c>
      <c r="AB421">
        <v>0</v>
      </c>
      <c r="AC421" t="s">
        <v>954</v>
      </c>
      <c r="AD421">
        <v>0</v>
      </c>
      <c r="AE421" t="s">
        <v>1638</v>
      </c>
      <c r="AF421" t="s">
        <v>1639</v>
      </c>
      <c r="AG421">
        <v>0</v>
      </c>
      <c r="AH421">
        <v>0</v>
      </c>
      <c r="AI421">
        <v>0</v>
      </c>
      <c r="AJ421">
        <v>0</v>
      </c>
      <c r="AK421">
        <v>0</v>
      </c>
      <c r="AL421">
        <v>0</v>
      </c>
      <c r="AM421">
        <v>0</v>
      </c>
      <c r="AN421">
        <v>0</v>
      </c>
      <c r="AO421" t="s">
        <v>954</v>
      </c>
      <c r="AP421" t="s">
        <v>1480</v>
      </c>
      <c r="AQ421" t="s">
        <v>1480</v>
      </c>
      <c r="AR421" t="s">
        <v>1643</v>
      </c>
      <c r="AS421" t="s">
        <v>1648</v>
      </c>
    </row>
    <row r="422" spans="1:45" s="365" customFormat="1" ht="17.25" customHeight="1">
      <c r="A422" s="341"/>
      <c r="B422" s="349" t="b">
        <v>0</v>
      </c>
      <c r="C422" s="349" t="s">
        <v>1039</v>
      </c>
      <c r="D422" s="352" t="str">
        <f t="shared" si="18"/>
        <v>Concrete Work_Substructure Work</v>
      </c>
      <c r="E422" s="349" t="str">
        <f t="shared" si="19"/>
        <v>EA</v>
      </c>
      <c r="F422" s="352" t="str">
        <f t="shared" si="20"/>
        <v>A03AD329-00007 Concrete Work Substructure Work Anchor Bolt (Purchase &amp; Installation)        M30</v>
      </c>
      <c r="G422" s="343" t="str" cm="1">
        <f t="array" ref="G422:H422">_xlfn.TEXTSPLIT(I422,"-")</f>
        <v>A03AD329</v>
      </c>
      <c r="H422" s="343" t="str">
        <v>00007</v>
      </c>
      <c r="I422" t="s">
        <v>1649</v>
      </c>
      <c r="J422" t="s">
        <v>946</v>
      </c>
      <c r="K422" t="s">
        <v>1584</v>
      </c>
      <c r="L422" t="s">
        <v>1585</v>
      </c>
      <c r="M422" t="s">
        <v>1192</v>
      </c>
      <c r="N422" t="s">
        <v>1586</v>
      </c>
      <c r="O422" t="s">
        <v>1641</v>
      </c>
      <c r="P422" t="s">
        <v>1642</v>
      </c>
      <c r="Q422" t="s">
        <v>954</v>
      </c>
      <c r="R422">
        <v>0</v>
      </c>
      <c r="S422" t="s">
        <v>954</v>
      </c>
      <c r="T422">
        <v>0</v>
      </c>
      <c r="U422" t="s">
        <v>954</v>
      </c>
      <c r="V422">
        <v>0</v>
      </c>
      <c r="W422" t="s">
        <v>954</v>
      </c>
      <c r="X422">
        <v>0</v>
      </c>
      <c r="Y422" t="s">
        <v>954</v>
      </c>
      <c r="Z422">
        <v>0</v>
      </c>
      <c r="AA422" t="s">
        <v>954</v>
      </c>
      <c r="AB422">
        <v>0</v>
      </c>
      <c r="AC422" t="s">
        <v>954</v>
      </c>
      <c r="AD422">
        <v>0</v>
      </c>
      <c r="AE422" t="s">
        <v>1605</v>
      </c>
      <c r="AF422" t="s">
        <v>1606</v>
      </c>
      <c r="AG422">
        <v>0</v>
      </c>
      <c r="AH422">
        <v>0</v>
      </c>
      <c r="AI422">
        <v>0</v>
      </c>
      <c r="AJ422">
        <v>0</v>
      </c>
      <c r="AK422">
        <v>0</v>
      </c>
      <c r="AL422">
        <v>0</v>
      </c>
      <c r="AM422">
        <v>0</v>
      </c>
      <c r="AN422">
        <v>0</v>
      </c>
      <c r="AO422" t="s">
        <v>954</v>
      </c>
      <c r="AP422" t="s">
        <v>1480</v>
      </c>
      <c r="AQ422" t="s">
        <v>1480</v>
      </c>
      <c r="AR422" t="s">
        <v>1643</v>
      </c>
      <c r="AS422" t="s">
        <v>1649</v>
      </c>
    </row>
    <row r="423" spans="1:45" s="365" customFormat="1" ht="17.25" customHeight="1">
      <c r="A423" s="341"/>
      <c r="B423" s="349" t="b">
        <v>0</v>
      </c>
      <c r="C423" s="349" t="s">
        <v>1039</v>
      </c>
      <c r="D423" s="352" t="str">
        <f t="shared" si="18"/>
        <v>Concrete Work_Substructure Work</v>
      </c>
      <c r="E423" s="349" t="str">
        <f t="shared" si="19"/>
        <v>EA</v>
      </c>
      <c r="F423" s="352" t="str">
        <f t="shared" si="20"/>
        <v>A03AD329-00008 Concrete Work Substructure Work Anchor Bolt (Purchase &amp; Installation)        M33</v>
      </c>
      <c r="G423" s="343" t="str" cm="1">
        <f t="array" ref="G423:H423">_xlfn.TEXTSPLIT(I423,"-")</f>
        <v>A03AD329</v>
      </c>
      <c r="H423" s="343" t="str">
        <v>00008</v>
      </c>
      <c r="I423" t="s">
        <v>1650</v>
      </c>
      <c r="J423" t="s">
        <v>946</v>
      </c>
      <c r="K423" t="s">
        <v>1584</v>
      </c>
      <c r="L423" t="s">
        <v>1585</v>
      </c>
      <c r="M423" t="s">
        <v>1192</v>
      </c>
      <c r="N423" t="s">
        <v>1586</v>
      </c>
      <c r="O423" t="s">
        <v>1641</v>
      </c>
      <c r="P423" t="s">
        <v>1642</v>
      </c>
      <c r="Q423" t="s">
        <v>954</v>
      </c>
      <c r="R423">
        <v>0</v>
      </c>
      <c r="S423" t="s">
        <v>954</v>
      </c>
      <c r="T423">
        <v>0</v>
      </c>
      <c r="U423" t="s">
        <v>954</v>
      </c>
      <c r="V423">
        <v>0</v>
      </c>
      <c r="W423" t="s">
        <v>954</v>
      </c>
      <c r="X423">
        <v>0</v>
      </c>
      <c r="Y423" t="s">
        <v>954</v>
      </c>
      <c r="Z423">
        <v>0</v>
      </c>
      <c r="AA423" t="s">
        <v>954</v>
      </c>
      <c r="AB423">
        <v>0</v>
      </c>
      <c r="AC423" t="s">
        <v>954</v>
      </c>
      <c r="AD423">
        <v>0</v>
      </c>
      <c r="AE423" t="s">
        <v>1608</v>
      </c>
      <c r="AF423" t="s">
        <v>1609</v>
      </c>
      <c r="AG423">
        <v>0</v>
      </c>
      <c r="AH423">
        <v>0</v>
      </c>
      <c r="AI423">
        <v>0</v>
      </c>
      <c r="AJ423">
        <v>0</v>
      </c>
      <c r="AK423">
        <v>0</v>
      </c>
      <c r="AL423">
        <v>0</v>
      </c>
      <c r="AM423">
        <v>0</v>
      </c>
      <c r="AN423">
        <v>0</v>
      </c>
      <c r="AO423" t="s">
        <v>954</v>
      </c>
      <c r="AP423" t="s">
        <v>1480</v>
      </c>
      <c r="AQ423" t="s">
        <v>1480</v>
      </c>
      <c r="AR423" t="s">
        <v>1643</v>
      </c>
      <c r="AS423" t="s">
        <v>1650</v>
      </c>
    </row>
    <row r="424" spans="1:45" s="365" customFormat="1" ht="17.25" customHeight="1">
      <c r="A424" s="341"/>
      <c r="B424" s="349" t="b">
        <v>0</v>
      </c>
      <c r="C424" s="349" t="s">
        <v>1039</v>
      </c>
      <c r="D424" s="352" t="str">
        <f t="shared" si="18"/>
        <v>Concrete Work_Substructure Work</v>
      </c>
      <c r="E424" s="349" t="str">
        <f t="shared" si="19"/>
        <v>EA</v>
      </c>
      <c r="F424" s="352" t="str">
        <f t="shared" si="20"/>
        <v>A03AD329-00009 Concrete Work Substructure Work Anchor Bolt (Purchase &amp; Installation)        M36</v>
      </c>
      <c r="G424" s="343" t="str" cm="1">
        <f t="array" ref="G424:H424">_xlfn.TEXTSPLIT(I424,"-")</f>
        <v>A03AD329</v>
      </c>
      <c r="H424" s="343" t="str">
        <v>00009</v>
      </c>
      <c r="I424" t="s">
        <v>1651</v>
      </c>
      <c r="J424" t="s">
        <v>946</v>
      </c>
      <c r="K424" t="s">
        <v>1584</v>
      </c>
      <c r="L424" t="s">
        <v>1585</v>
      </c>
      <c r="M424" t="s">
        <v>1192</v>
      </c>
      <c r="N424" t="s">
        <v>1586</v>
      </c>
      <c r="O424" t="s">
        <v>1641</v>
      </c>
      <c r="P424" t="s">
        <v>1642</v>
      </c>
      <c r="Q424" t="s">
        <v>954</v>
      </c>
      <c r="R424">
        <v>0</v>
      </c>
      <c r="S424" t="s">
        <v>954</v>
      </c>
      <c r="T424">
        <v>0</v>
      </c>
      <c r="U424" t="s">
        <v>954</v>
      </c>
      <c r="V424">
        <v>0</v>
      </c>
      <c r="W424" t="s">
        <v>954</v>
      </c>
      <c r="X424">
        <v>0</v>
      </c>
      <c r="Y424" t="s">
        <v>954</v>
      </c>
      <c r="Z424">
        <v>0</v>
      </c>
      <c r="AA424" t="s">
        <v>954</v>
      </c>
      <c r="AB424">
        <v>0</v>
      </c>
      <c r="AC424" t="s">
        <v>954</v>
      </c>
      <c r="AD424">
        <v>0</v>
      </c>
      <c r="AE424" t="s">
        <v>1611</v>
      </c>
      <c r="AF424" t="s">
        <v>1612</v>
      </c>
      <c r="AG424">
        <v>0</v>
      </c>
      <c r="AH424">
        <v>0</v>
      </c>
      <c r="AI424">
        <v>0</v>
      </c>
      <c r="AJ424">
        <v>0</v>
      </c>
      <c r="AK424">
        <v>0</v>
      </c>
      <c r="AL424">
        <v>0</v>
      </c>
      <c r="AM424">
        <v>0</v>
      </c>
      <c r="AN424">
        <v>0</v>
      </c>
      <c r="AO424" t="s">
        <v>954</v>
      </c>
      <c r="AP424" t="s">
        <v>1480</v>
      </c>
      <c r="AQ424" t="s">
        <v>1480</v>
      </c>
      <c r="AR424" t="s">
        <v>1643</v>
      </c>
      <c r="AS424" t="s">
        <v>1651</v>
      </c>
    </row>
    <row r="425" spans="1:45" s="365" customFormat="1" ht="17.25" customHeight="1">
      <c r="A425" s="341"/>
      <c r="B425" s="349" t="b">
        <v>0</v>
      </c>
      <c r="C425" s="349" t="s">
        <v>1039</v>
      </c>
      <c r="D425" s="352" t="str">
        <f t="shared" si="18"/>
        <v>Concrete Work_Substructure Work</v>
      </c>
      <c r="E425" s="349" t="str">
        <f t="shared" si="19"/>
        <v>EA</v>
      </c>
      <c r="F425" s="352" t="str">
        <f t="shared" si="20"/>
        <v>A03AD329-00010 Concrete Work Substructure Work Anchor Bolt (Purchase &amp; Installation)        M42</v>
      </c>
      <c r="G425" s="343" t="str" cm="1">
        <f t="array" ref="G425:H425">_xlfn.TEXTSPLIT(I425,"-")</f>
        <v>A03AD329</v>
      </c>
      <c r="H425" s="343" t="str">
        <v>00010</v>
      </c>
      <c r="I425" t="s">
        <v>1652</v>
      </c>
      <c r="J425" t="s">
        <v>946</v>
      </c>
      <c r="K425" t="s">
        <v>1584</v>
      </c>
      <c r="L425" t="s">
        <v>1585</v>
      </c>
      <c r="M425" t="s">
        <v>1192</v>
      </c>
      <c r="N425" t="s">
        <v>1586</v>
      </c>
      <c r="O425" t="s">
        <v>1641</v>
      </c>
      <c r="P425" t="s">
        <v>1642</v>
      </c>
      <c r="Q425" t="s">
        <v>954</v>
      </c>
      <c r="R425">
        <v>0</v>
      </c>
      <c r="S425" t="s">
        <v>954</v>
      </c>
      <c r="T425">
        <v>0</v>
      </c>
      <c r="U425" t="s">
        <v>954</v>
      </c>
      <c r="V425">
        <v>0</v>
      </c>
      <c r="W425" t="s">
        <v>954</v>
      </c>
      <c r="X425">
        <v>0</v>
      </c>
      <c r="Y425" t="s">
        <v>954</v>
      </c>
      <c r="Z425">
        <v>0</v>
      </c>
      <c r="AA425" t="s">
        <v>954</v>
      </c>
      <c r="AB425">
        <v>0</v>
      </c>
      <c r="AC425" t="s">
        <v>954</v>
      </c>
      <c r="AD425">
        <v>0</v>
      </c>
      <c r="AE425" t="s">
        <v>1614</v>
      </c>
      <c r="AF425" t="s">
        <v>1615</v>
      </c>
      <c r="AG425">
        <v>0</v>
      </c>
      <c r="AH425">
        <v>0</v>
      </c>
      <c r="AI425">
        <v>0</v>
      </c>
      <c r="AJ425">
        <v>0</v>
      </c>
      <c r="AK425">
        <v>0</v>
      </c>
      <c r="AL425">
        <v>0</v>
      </c>
      <c r="AM425">
        <v>0</v>
      </c>
      <c r="AN425">
        <v>0</v>
      </c>
      <c r="AO425" t="s">
        <v>954</v>
      </c>
      <c r="AP425" t="s">
        <v>1480</v>
      </c>
      <c r="AQ425" t="s">
        <v>1480</v>
      </c>
      <c r="AR425" t="s">
        <v>1643</v>
      </c>
      <c r="AS425" t="s">
        <v>1652</v>
      </c>
    </row>
    <row r="426" spans="1:45" s="365" customFormat="1" ht="17.25" customHeight="1">
      <c r="A426" s="341"/>
      <c r="B426" s="349" t="b">
        <v>0</v>
      </c>
      <c r="C426" s="349" t="s">
        <v>1039</v>
      </c>
      <c r="D426" s="352" t="str">
        <f t="shared" si="18"/>
        <v>Concrete Work_Substructure Work</v>
      </c>
      <c r="E426" s="349" t="str">
        <f t="shared" si="19"/>
        <v>EA</v>
      </c>
      <c r="F426" s="352" t="str">
        <f t="shared" si="20"/>
        <v>A03AD329-00011 Concrete Work Substructure Work Anchor Bolt (Purchase &amp; Installation)        M48</v>
      </c>
      <c r="G426" s="343" t="str" cm="1">
        <f t="array" ref="G426:H426">_xlfn.TEXTSPLIT(I426,"-")</f>
        <v>A03AD329</v>
      </c>
      <c r="H426" s="343" t="str">
        <v>00011</v>
      </c>
      <c r="I426" t="s">
        <v>1653</v>
      </c>
      <c r="J426" t="s">
        <v>946</v>
      </c>
      <c r="K426" t="s">
        <v>1584</v>
      </c>
      <c r="L426" t="s">
        <v>1585</v>
      </c>
      <c r="M426" t="s">
        <v>1192</v>
      </c>
      <c r="N426" t="s">
        <v>1586</v>
      </c>
      <c r="O426" t="s">
        <v>1641</v>
      </c>
      <c r="P426" t="s">
        <v>1642</v>
      </c>
      <c r="Q426" t="s">
        <v>954</v>
      </c>
      <c r="R426">
        <v>0</v>
      </c>
      <c r="S426" t="s">
        <v>954</v>
      </c>
      <c r="T426">
        <v>0</v>
      </c>
      <c r="U426" t="s">
        <v>954</v>
      </c>
      <c r="V426">
        <v>0</v>
      </c>
      <c r="W426" t="s">
        <v>954</v>
      </c>
      <c r="X426">
        <v>0</v>
      </c>
      <c r="Y426" t="s">
        <v>954</v>
      </c>
      <c r="Z426">
        <v>0</v>
      </c>
      <c r="AA426" t="s">
        <v>954</v>
      </c>
      <c r="AB426">
        <v>0</v>
      </c>
      <c r="AC426" t="s">
        <v>954</v>
      </c>
      <c r="AD426">
        <v>0</v>
      </c>
      <c r="AE426" t="s">
        <v>1617</v>
      </c>
      <c r="AF426" t="s">
        <v>1618</v>
      </c>
      <c r="AG426">
        <v>0</v>
      </c>
      <c r="AH426">
        <v>0</v>
      </c>
      <c r="AI426">
        <v>0</v>
      </c>
      <c r="AJ426">
        <v>0</v>
      </c>
      <c r="AK426">
        <v>0</v>
      </c>
      <c r="AL426">
        <v>0</v>
      </c>
      <c r="AM426">
        <v>0</v>
      </c>
      <c r="AN426">
        <v>0</v>
      </c>
      <c r="AO426" t="s">
        <v>954</v>
      </c>
      <c r="AP426" t="s">
        <v>1480</v>
      </c>
      <c r="AQ426" t="s">
        <v>1480</v>
      </c>
      <c r="AR426" t="s">
        <v>1643</v>
      </c>
      <c r="AS426" t="s">
        <v>1653</v>
      </c>
    </row>
    <row r="427" spans="1:45" s="365" customFormat="1" ht="17.25" customHeight="1">
      <c r="A427" s="341"/>
      <c r="B427" s="349" t="b">
        <v>0</v>
      </c>
      <c r="C427" s="349" t="s">
        <v>1039</v>
      </c>
      <c r="D427" s="352" t="str">
        <f t="shared" si="18"/>
        <v>Concrete Work_Substructure Work</v>
      </c>
      <c r="E427" s="349" t="str">
        <f t="shared" si="19"/>
        <v>EA</v>
      </c>
      <c r="F427" s="352" t="str">
        <f t="shared" si="20"/>
        <v>A03AD329-00012 Concrete Work Substructure Work Anchor Bolt (Purchase &amp; Installation)        M52</v>
      </c>
      <c r="G427" s="343" t="str" cm="1">
        <f t="array" ref="G427:H427">_xlfn.TEXTSPLIT(I427,"-")</f>
        <v>A03AD329</v>
      </c>
      <c r="H427" s="343" t="str">
        <v>00012</v>
      </c>
      <c r="I427" t="s">
        <v>1654</v>
      </c>
      <c r="J427" t="s">
        <v>946</v>
      </c>
      <c r="K427" t="s">
        <v>1584</v>
      </c>
      <c r="L427" t="s">
        <v>1585</v>
      </c>
      <c r="M427" t="s">
        <v>1192</v>
      </c>
      <c r="N427" t="s">
        <v>1586</v>
      </c>
      <c r="O427" t="s">
        <v>1641</v>
      </c>
      <c r="P427" t="s">
        <v>1642</v>
      </c>
      <c r="Q427" t="s">
        <v>954</v>
      </c>
      <c r="R427">
        <v>0</v>
      </c>
      <c r="S427" t="s">
        <v>954</v>
      </c>
      <c r="T427">
        <v>0</v>
      </c>
      <c r="U427" t="s">
        <v>954</v>
      </c>
      <c r="V427">
        <v>0</v>
      </c>
      <c r="W427" t="s">
        <v>954</v>
      </c>
      <c r="X427">
        <v>0</v>
      </c>
      <c r="Y427" t="s">
        <v>954</v>
      </c>
      <c r="Z427">
        <v>0</v>
      </c>
      <c r="AA427" t="s">
        <v>954</v>
      </c>
      <c r="AB427">
        <v>0</v>
      </c>
      <c r="AC427" t="s">
        <v>954</v>
      </c>
      <c r="AD427">
        <v>0</v>
      </c>
      <c r="AE427" t="s">
        <v>1620</v>
      </c>
      <c r="AF427" t="s">
        <v>1621</v>
      </c>
      <c r="AG427">
        <v>0</v>
      </c>
      <c r="AH427">
        <v>0</v>
      </c>
      <c r="AI427">
        <v>0</v>
      </c>
      <c r="AJ427">
        <v>0</v>
      </c>
      <c r="AK427">
        <v>0</v>
      </c>
      <c r="AL427">
        <v>0</v>
      </c>
      <c r="AM427">
        <v>0</v>
      </c>
      <c r="AN427">
        <v>0</v>
      </c>
      <c r="AO427" t="s">
        <v>954</v>
      </c>
      <c r="AP427" t="s">
        <v>1480</v>
      </c>
      <c r="AQ427" t="s">
        <v>1480</v>
      </c>
      <c r="AR427" t="s">
        <v>1643</v>
      </c>
      <c r="AS427" t="s">
        <v>1654</v>
      </c>
    </row>
    <row r="428" spans="1:45" s="365" customFormat="1" ht="17.25" customHeight="1">
      <c r="A428" s="341"/>
      <c r="B428" s="349" t="b">
        <v>0</v>
      </c>
      <c r="C428" s="349" t="s">
        <v>1039</v>
      </c>
      <c r="D428" s="352" t="str">
        <f t="shared" si="18"/>
        <v>Concrete Work_Substructure Work</v>
      </c>
      <c r="E428" s="349" t="str">
        <f t="shared" si="19"/>
        <v>EA</v>
      </c>
      <c r="F428" s="352" t="str">
        <f t="shared" si="20"/>
        <v>A03AD329-00013 Concrete Work Substructure Work Anchor Bolt (Purchase &amp; Installation)        M56</v>
      </c>
      <c r="G428" s="343" t="str" cm="1">
        <f t="array" ref="G428:H428">_xlfn.TEXTSPLIT(I428,"-")</f>
        <v>A03AD329</v>
      </c>
      <c r="H428" s="343" t="str">
        <v>00013</v>
      </c>
      <c r="I428" t="s">
        <v>1655</v>
      </c>
      <c r="J428" t="s">
        <v>946</v>
      </c>
      <c r="K428" t="s">
        <v>1584</v>
      </c>
      <c r="L428" t="s">
        <v>1585</v>
      </c>
      <c r="M428" t="s">
        <v>1192</v>
      </c>
      <c r="N428" t="s">
        <v>1586</v>
      </c>
      <c r="O428" t="s">
        <v>1641</v>
      </c>
      <c r="P428" t="s">
        <v>1642</v>
      </c>
      <c r="Q428" t="s">
        <v>954</v>
      </c>
      <c r="R428">
        <v>0</v>
      </c>
      <c r="S428" t="s">
        <v>954</v>
      </c>
      <c r="T428">
        <v>0</v>
      </c>
      <c r="U428" t="s">
        <v>954</v>
      </c>
      <c r="V428">
        <v>0</v>
      </c>
      <c r="W428" t="s">
        <v>954</v>
      </c>
      <c r="X428">
        <v>0</v>
      </c>
      <c r="Y428" t="s">
        <v>954</v>
      </c>
      <c r="Z428">
        <v>0</v>
      </c>
      <c r="AA428" t="s">
        <v>954</v>
      </c>
      <c r="AB428">
        <v>0</v>
      </c>
      <c r="AC428" t="s">
        <v>954</v>
      </c>
      <c r="AD428">
        <v>0</v>
      </c>
      <c r="AE428" t="s">
        <v>1623</v>
      </c>
      <c r="AF428" t="s">
        <v>1624</v>
      </c>
      <c r="AG428">
        <v>0</v>
      </c>
      <c r="AH428">
        <v>0</v>
      </c>
      <c r="AI428">
        <v>0</v>
      </c>
      <c r="AJ428">
        <v>0</v>
      </c>
      <c r="AK428">
        <v>0</v>
      </c>
      <c r="AL428">
        <v>0</v>
      </c>
      <c r="AM428">
        <v>0</v>
      </c>
      <c r="AN428">
        <v>0</v>
      </c>
      <c r="AO428" t="s">
        <v>954</v>
      </c>
      <c r="AP428" t="s">
        <v>1480</v>
      </c>
      <c r="AQ428" t="s">
        <v>1480</v>
      </c>
      <c r="AR428" t="s">
        <v>1643</v>
      </c>
      <c r="AS428" t="s">
        <v>1655</v>
      </c>
    </row>
    <row r="429" spans="1:45" s="365" customFormat="1" ht="17.25" customHeight="1">
      <c r="A429" s="341"/>
      <c r="B429" s="349" t="b">
        <v>0</v>
      </c>
      <c r="C429" s="349" t="s">
        <v>1039</v>
      </c>
      <c r="D429" s="352" t="str">
        <f t="shared" si="18"/>
        <v>Concrete Work_Substructure Work</v>
      </c>
      <c r="E429" s="349" t="str">
        <f t="shared" si="19"/>
        <v>EA</v>
      </c>
      <c r="F429" s="352" t="str">
        <f t="shared" si="20"/>
        <v>A03AD329-00014 Concrete Work Substructure Work Anchor Bolt (Purchase &amp; Installation)        M64</v>
      </c>
      <c r="G429" s="343" t="str" cm="1">
        <f t="array" ref="G429:H429">_xlfn.TEXTSPLIT(I429,"-")</f>
        <v>A03AD329</v>
      </c>
      <c r="H429" s="343" t="str">
        <v>00014</v>
      </c>
      <c r="I429" t="s">
        <v>1656</v>
      </c>
      <c r="J429" t="s">
        <v>946</v>
      </c>
      <c r="K429" t="s">
        <v>1584</v>
      </c>
      <c r="L429" t="s">
        <v>1585</v>
      </c>
      <c r="M429" t="s">
        <v>1192</v>
      </c>
      <c r="N429" t="s">
        <v>1586</v>
      </c>
      <c r="O429" t="s">
        <v>1641</v>
      </c>
      <c r="P429" t="s">
        <v>1642</v>
      </c>
      <c r="Q429" t="s">
        <v>954</v>
      </c>
      <c r="R429">
        <v>0</v>
      </c>
      <c r="S429" t="s">
        <v>954</v>
      </c>
      <c r="T429">
        <v>0</v>
      </c>
      <c r="U429" t="s">
        <v>954</v>
      </c>
      <c r="V429">
        <v>0</v>
      </c>
      <c r="W429" t="s">
        <v>954</v>
      </c>
      <c r="X429">
        <v>0</v>
      </c>
      <c r="Y429" t="s">
        <v>954</v>
      </c>
      <c r="Z429">
        <v>0</v>
      </c>
      <c r="AA429" t="s">
        <v>954</v>
      </c>
      <c r="AB429">
        <v>0</v>
      </c>
      <c r="AC429" t="s">
        <v>954</v>
      </c>
      <c r="AD429">
        <v>0</v>
      </c>
      <c r="AE429" t="s">
        <v>1626</v>
      </c>
      <c r="AF429" t="s">
        <v>1627</v>
      </c>
      <c r="AG429">
        <v>0</v>
      </c>
      <c r="AH429">
        <v>0</v>
      </c>
      <c r="AI429">
        <v>0</v>
      </c>
      <c r="AJ429">
        <v>0</v>
      </c>
      <c r="AK429">
        <v>0</v>
      </c>
      <c r="AL429">
        <v>0</v>
      </c>
      <c r="AM429">
        <v>0</v>
      </c>
      <c r="AN429">
        <v>0</v>
      </c>
      <c r="AO429" t="s">
        <v>954</v>
      </c>
      <c r="AP429" t="s">
        <v>1480</v>
      </c>
      <c r="AQ429" t="s">
        <v>1480</v>
      </c>
      <c r="AR429" t="s">
        <v>1643</v>
      </c>
      <c r="AS429" t="s">
        <v>1656</v>
      </c>
    </row>
    <row r="430" spans="1:45" s="365" customFormat="1" ht="17.25" customHeight="1">
      <c r="A430" s="341"/>
      <c r="B430" s="349" t="b">
        <v>0</v>
      </c>
      <c r="C430" s="349" t="s">
        <v>1039</v>
      </c>
      <c r="D430" s="352" t="str">
        <f t="shared" si="18"/>
        <v>Concrete Work_Substructure Work</v>
      </c>
      <c r="E430" s="349" t="str">
        <f t="shared" si="19"/>
        <v>EA</v>
      </c>
      <c r="F430" s="352" t="str">
        <f t="shared" si="20"/>
        <v>A03AD329-00015 Concrete Work Substructure Work Anchor Bolt (Purchase &amp; Installation)        M72</v>
      </c>
      <c r="G430" s="343" t="str" cm="1">
        <f t="array" ref="G430:H430">_xlfn.TEXTSPLIT(I430,"-")</f>
        <v>A03AD329</v>
      </c>
      <c r="H430" s="343" t="str">
        <v>00015</v>
      </c>
      <c r="I430" t="s">
        <v>1657</v>
      </c>
      <c r="J430" t="s">
        <v>946</v>
      </c>
      <c r="K430" t="s">
        <v>1584</v>
      </c>
      <c r="L430" t="s">
        <v>1585</v>
      </c>
      <c r="M430" t="s">
        <v>1192</v>
      </c>
      <c r="N430" t="s">
        <v>1586</v>
      </c>
      <c r="O430" t="s">
        <v>1641</v>
      </c>
      <c r="P430" t="s">
        <v>1642</v>
      </c>
      <c r="Q430" t="s">
        <v>954</v>
      </c>
      <c r="R430">
        <v>0</v>
      </c>
      <c r="S430" t="s">
        <v>954</v>
      </c>
      <c r="T430">
        <v>0</v>
      </c>
      <c r="U430" t="s">
        <v>954</v>
      </c>
      <c r="V430">
        <v>0</v>
      </c>
      <c r="W430" t="s">
        <v>954</v>
      </c>
      <c r="X430">
        <v>0</v>
      </c>
      <c r="Y430" t="s">
        <v>954</v>
      </c>
      <c r="Z430">
        <v>0</v>
      </c>
      <c r="AA430" t="s">
        <v>954</v>
      </c>
      <c r="AB430">
        <v>0</v>
      </c>
      <c r="AC430" t="s">
        <v>954</v>
      </c>
      <c r="AD430">
        <v>0</v>
      </c>
      <c r="AE430" t="s">
        <v>1629</v>
      </c>
      <c r="AF430" t="s">
        <v>1630</v>
      </c>
      <c r="AG430">
        <v>0</v>
      </c>
      <c r="AH430">
        <v>0</v>
      </c>
      <c r="AI430">
        <v>0</v>
      </c>
      <c r="AJ430">
        <v>0</v>
      </c>
      <c r="AK430">
        <v>0</v>
      </c>
      <c r="AL430">
        <v>0</v>
      </c>
      <c r="AM430">
        <v>0</v>
      </c>
      <c r="AN430">
        <v>0</v>
      </c>
      <c r="AO430" t="s">
        <v>954</v>
      </c>
      <c r="AP430" t="s">
        <v>1480</v>
      </c>
      <c r="AQ430" t="s">
        <v>1480</v>
      </c>
      <c r="AR430" t="s">
        <v>1643</v>
      </c>
      <c r="AS430" t="s">
        <v>1657</v>
      </c>
    </row>
    <row r="431" spans="1:45" s="365" customFormat="1" ht="17.25" customHeight="1">
      <c r="A431" s="341"/>
      <c r="B431" s="349" t="b">
        <v>0</v>
      </c>
      <c r="C431" s="349" t="s">
        <v>1039</v>
      </c>
      <c r="D431" s="352" t="str">
        <f t="shared" si="18"/>
        <v>Concrete Work_Substructure Work</v>
      </c>
      <c r="E431" s="349" t="str">
        <f t="shared" si="19"/>
        <v>EA</v>
      </c>
      <c r="F431" s="352" t="str">
        <f t="shared" si="20"/>
        <v>A03AD329-00016 Concrete Work Substructure Work Anchor Bolt (Purchase &amp; Installation)        M76</v>
      </c>
      <c r="G431" s="343" t="str" cm="1">
        <f t="array" ref="G431:H431">_xlfn.TEXTSPLIT(I431,"-")</f>
        <v>A03AD329</v>
      </c>
      <c r="H431" s="343" t="str">
        <v>00016</v>
      </c>
      <c r="I431" t="s">
        <v>1658</v>
      </c>
      <c r="J431" t="s">
        <v>946</v>
      </c>
      <c r="K431" t="s">
        <v>1584</v>
      </c>
      <c r="L431" t="s">
        <v>1585</v>
      </c>
      <c r="M431" t="s">
        <v>1192</v>
      </c>
      <c r="N431" t="s">
        <v>1586</v>
      </c>
      <c r="O431" t="s">
        <v>1641</v>
      </c>
      <c r="P431" t="s">
        <v>1642</v>
      </c>
      <c r="Q431" t="s">
        <v>954</v>
      </c>
      <c r="R431">
        <v>0</v>
      </c>
      <c r="S431" t="s">
        <v>954</v>
      </c>
      <c r="T431">
        <v>0</v>
      </c>
      <c r="U431" t="s">
        <v>954</v>
      </c>
      <c r="V431">
        <v>0</v>
      </c>
      <c r="W431" t="s">
        <v>954</v>
      </c>
      <c r="X431">
        <v>0</v>
      </c>
      <c r="Y431" t="s">
        <v>954</v>
      </c>
      <c r="Z431">
        <v>0</v>
      </c>
      <c r="AA431" t="s">
        <v>954</v>
      </c>
      <c r="AB431">
        <v>0</v>
      </c>
      <c r="AC431" t="s">
        <v>954</v>
      </c>
      <c r="AD431">
        <v>0</v>
      </c>
      <c r="AE431" t="s">
        <v>1632</v>
      </c>
      <c r="AF431" t="s">
        <v>1633</v>
      </c>
      <c r="AG431">
        <v>0</v>
      </c>
      <c r="AH431">
        <v>0</v>
      </c>
      <c r="AI431">
        <v>0</v>
      </c>
      <c r="AJ431">
        <v>0</v>
      </c>
      <c r="AK431">
        <v>0</v>
      </c>
      <c r="AL431">
        <v>0</v>
      </c>
      <c r="AM431">
        <v>0</v>
      </c>
      <c r="AN431">
        <v>0</v>
      </c>
      <c r="AO431" t="s">
        <v>954</v>
      </c>
      <c r="AP431" t="s">
        <v>1480</v>
      </c>
      <c r="AQ431" t="s">
        <v>1480</v>
      </c>
      <c r="AR431" t="s">
        <v>1643</v>
      </c>
      <c r="AS431" t="s">
        <v>1658</v>
      </c>
    </row>
    <row r="432" spans="1:45" ht="17.25" customHeight="1">
      <c r="B432" s="349" t="b">
        <v>0</v>
      </c>
      <c r="C432" s="349" t="s">
        <v>1039</v>
      </c>
      <c r="D432" s="352" t="str">
        <f t="shared" si="18"/>
        <v>Concrete Work_Substructure Work</v>
      </c>
      <c r="E432" s="349" t="str">
        <f t="shared" si="19"/>
        <v>EA</v>
      </c>
      <c r="F432" s="352" t="str">
        <f t="shared" si="20"/>
        <v>A03AD329-00017 Concrete Work Substructure Work Anchor Bolt (Purchase &amp; Installation)        Over M76</v>
      </c>
      <c r="G432" s="343" t="str" cm="1">
        <f t="array" ref="G432:H432">_xlfn.TEXTSPLIT(I432,"-")</f>
        <v>A03AD329</v>
      </c>
      <c r="H432" s="343" t="str">
        <v>00017</v>
      </c>
      <c r="I432" t="s">
        <v>1659</v>
      </c>
      <c r="J432" t="s">
        <v>946</v>
      </c>
      <c r="K432" t="s">
        <v>1584</v>
      </c>
      <c r="L432" t="s">
        <v>1585</v>
      </c>
      <c r="M432" t="s">
        <v>1192</v>
      </c>
      <c r="N432" t="s">
        <v>1586</v>
      </c>
      <c r="O432" t="s">
        <v>1641</v>
      </c>
      <c r="P432" t="s">
        <v>1642</v>
      </c>
      <c r="Q432" t="s">
        <v>954</v>
      </c>
      <c r="R432">
        <v>0</v>
      </c>
      <c r="S432" t="s">
        <v>954</v>
      </c>
      <c r="T432">
        <v>0</v>
      </c>
      <c r="U432" t="s">
        <v>954</v>
      </c>
      <c r="V432">
        <v>0</v>
      </c>
      <c r="W432" t="s">
        <v>954</v>
      </c>
      <c r="X432">
        <v>0</v>
      </c>
      <c r="Y432" t="s">
        <v>954</v>
      </c>
      <c r="Z432">
        <v>0</v>
      </c>
      <c r="AA432" t="s">
        <v>954</v>
      </c>
      <c r="AB432">
        <v>0</v>
      </c>
      <c r="AC432" t="s">
        <v>954</v>
      </c>
      <c r="AD432">
        <v>0</v>
      </c>
      <c r="AE432" t="s">
        <v>1635</v>
      </c>
      <c r="AF432" t="s">
        <v>1636</v>
      </c>
      <c r="AG432">
        <v>0</v>
      </c>
      <c r="AH432">
        <v>0</v>
      </c>
      <c r="AI432">
        <v>0</v>
      </c>
      <c r="AJ432">
        <v>0</v>
      </c>
      <c r="AK432">
        <v>0</v>
      </c>
      <c r="AL432">
        <v>0</v>
      </c>
      <c r="AM432">
        <v>0</v>
      </c>
      <c r="AN432">
        <v>0</v>
      </c>
      <c r="AO432" t="s">
        <v>954</v>
      </c>
      <c r="AP432" t="s">
        <v>1480</v>
      </c>
      <c r="AQ432" t="s">
        <v>1480</v>
      </c>
      <c r="AR432" t="s">
        <v>1643</v>
      </c>
      <c r="AS432" t="s">
        <v>1659</v>
      </c>
    </row>
    <row r="433" spans="2:45" ht="17.25" customHeight="1">
      <c r="B433" s="349" t="b">
        <v>0</v>
      </c>
      <c r="C433" s="349" t="s">
        <v>1039</v>
      </c>
      <c r="D433" s="352" t="str">
        <f t="shared" si="18"/>
        <v>Concrete Work_Substructure Work</v>
      </c>
      <c r="E433" s="349" t="str">
        <f t="shared" si="19"/>
        <v>EA</v>
      </c>
      <c r="F433" s="352" t="str">
        <f t="shared" si="20"/>
        <v>A03AD030-00001 Concrete Work Substructure Work Chemical Anchor Bolt      Including injected Chemical material  M10</v>
      </c>
      <c r="G433" s="343" t="str" cm="1">
        <f t="array" ref="G433:H433">_xlfn.TEXTSPLIT(I433,"-")</f>
        <v>A03AD030</v>
      </c>
      <c r="H433" s="343" t="str">
        <v>00001</v>
      </c>
      <c r="I433" t="s">
        <v>1660</v>
      </c>
      <c r="J433" t="s">
        <v>946</v>
      </c>
      <c r="K433" t="s">
        <v>1584</v>
      </c>
      <c r="L433" t="s">
        <v>1585</v>
      </c>
      <c r="M433" t="s">
        <v>1192</v>
      </c>
      <c r="N433" t="s">
        <v>1586</v>
      </c>
      <c r="O433" t="s">
        <v>1661</v>
      </c>
      <c r="P433" t="s">
        <v>1662</v>
      </c>
      <c r="Q433" t="s">
        <v>954</v>
      </c>
      <c r="R433">
        <v>0</v>
      </c>
      <c r="S433" t="s">
        <v>954</v>
      </c>
      <c r="T433">
        <v>0</v>
      </c>
      <c r="U433" t="s">
        <v>954</v>
      </c>
      <c r="V433">
        <v>0</v>
      </c>
      <c r="W433" t="s">
        <v>954</v>
      </c>
      <c r="X433">
        <v>0</v>
      </c>
      <c r="Y433" t="s">
        <v>954</v>
      </c>
      <c r="Z433">
        <v>0</v>
      </c>
      <c r="AA433" t="s">
        <v>978</v>
      </c>
      <c r="AB433" t="s">
        <v>1663</v>
      </c>
      <c r="AC433" t="s">
        <v>954</v>
      </c>
      <c r="AD433">
        <v>0</v>
      </c>
      <c r="AE433" t="s">
        <v>1664</v>
      </c>
      <c r="AF433" t="s">
        <v>1665</v>
      </c>
      <c r="AG433">
        <v>0</v>
      </c>
      <c r="AH433" t="s">
        <v>954</v>
      </c>
      <c r="AI433">
        <v>0</v>
      </c>
      <c r="AJ433">
        <v>0</v>
      </c>
      <c r="AK433">
        <v>0</v>
      </c>
      <c r="AL433">
        <v>0</v>
      </c>
      <c r="AM433">
        <v>0</v>
      </c>
      <c r="AN433">
        <v>0</v>
      </c>
      <c r="AO433" t="s">
        <v>954</v>
      </c>
      <c r="AP433" t="s">
        <v>1480</v>
      </c>
      <c r="AQ433" t="s">
        <v>1480</v>
      </c>
      <c r="AR433" t="s">
        <v>1666</v>
      </c>
      <c r="AS433" t="s">
        <v>1660</v>
      </c>
    </row>
    <row r="434" spans="2:45" ht="17.25" customHeight="1">
      <c r="B434" s="349" t="b">
        <v>1</v>
      </c>
      <c r="C434" s="349" t="s">
        <v>1039</v>
      </c>
      <c r="D434" s="352" t="str">
        <f t="shared" si="18"/>
        <v>Concrete Work_Substructure Work</v>
      </c>
      <c r="E434" s="349" t="str">
        <f t="shared" si="19"/>
        <v>EA</v>
      </c>
      <c r="F434" s="352" t="str">
        <f t="shared" si="20"/>
        <v>A03AD030-00002 Concrete Work Substructure Work Chemical Anchor Bolt      Including injected Chemical material  M12</v>
      </c>
      <c r="G434" s="343" t="str" cm="1">
        <f t="array" ref="G434:H434">_xlfn.TEXTSPLIT(I434,"-")</f>
        <v>A03AD030</v>
      </c>
      <c r="H434" s="343" t="str">
        <v>00002</v>
      </c>
      <c r="I434" t="s">
        <v>1667</v>
      </c>
      <c r="J434" t="s">
        <v>946</v>
      </c>
      <c r="K434" t="s">
        <v>1584</v>
      </c>
      <c r="L434" t="s">
        <v>1585</v>
      </c>
      <c r="M434" t="s">
        <v>1192</v>
      </c>
      <c r="N434" t="s">
        <v>1586</v>
      </c>
      <c r="O434" t="s">
        <v>1661</v>
      </c>
      <c r="P434" t="s">
        <v>1662</v>
      </c>
      <c r="Q434" t="s">
        <v>954</v>
      </c>
      <c r="R434">
        <v>0</v>
      </c>
      <c r="S434" t="s">
        <v>954</v>
      </c>
      <c r="T434">
        <v>0</v>
      </c>
      <c r="U434" t="s">
        <v>954</v>
      </c>
      <c r="V434">
        <v>0</v>
      </c>
      <c r="W434" t="s">
        <v>954</v>
      </c>
      <c r="X434">
        <v>0</v>
      </c>
      <c r="Y434" t="s">
        <v>954</v>
      </c>
      <c r="Z434">
        <v>0</v>
      </c>
      <c r="AA434" t="s">
        <v>978</v>
      </c>
      <c r="AB434" t="s">
        <v>1663</v>
      </c>
      <c r="AC434" t="s">
        <v>954</v>
      </c>
      <c r="AD434">
        <v>0</v>
      </c>
      <c r="AE434" t="s">
        <v>1589</v>
      </c>
      <c r="AF434" t="s">
        <v>1590</v>
      </c>
      <c r="AG434">
        <v>0</v>
      </c>
      <c r="AH434" t="s">
        <v>954</v>
      </c>
      <c r="AI434">
        <v>0</v>
      </c>
      <c r="AJ434">
        <v>0</v>
      </c>
      <c r="AK434">
        <v>0</v>
      </c>
      <c r="AL434">
        <v>0</v>
      </c>
      <c r="AM434">
        <v>0</v>
      </c>
      <c r="AN434">
        <v>0</v>
      </c>
      <c r="AO434" t="s">
        <v>954</v>
      </c>
      <c r="AP434" t="s">
        <v>1480</v>
      </c>
      <c r="AQ434" t="s">
        <v>1480</v>
      </c>
      <c r="AR434" t="s">
        <v>1666</v>
      </c>
      <c r="AS434" t="s">
        <v>1667</v>
      </c>
    </row>
    <row r="435" spans="2:45" ht="17.25" customHeight="1">
      <c r="B435" s="349" t="b">
        <v>0</v>
      </c>
      <c r="C435" s="349" t="s">
        <v>1039</v>
      </c>
      <c r="D435" s="352" t="str">
        <f t="shared" si="18"/>
        <v>Concrete Work_Substructure Work</v>
      </c>
      <c r="E435" s="349" t="str">
        <f t="shared" si="19"/>
        <v>EA</v>
      </c>
      <c r="F435" s="352" t="str">
        <f t="shared" si="20"/>
        <v>A03AD030-00003 Concrete Work Substructure Work Chemical Anchor Bolt      Including injected Chemical material  M16</v>
      </c>
      <c r="G435" s="343" t="str" cm="1">
        <f t="array" ref="G435:H435">_xlfn.TEXTSPLIT(I435,"-")</f>
        <v>A03AD030</v>
      </c>
      <c r="H435" s="343" t="str">
        <v>00003</v>
      </c>
      <c r="I435" t="s">
        <v>1668</v>
      </c>
      <c r="J435" t="s">
        <v>946</v>
      </c>
      <c r="K435" t="s">
        <v>1584</v>
      </c>
      <c r="L435" t="s">
        <v>1585</v>
      </c>
      <c r="M435" t="s">
        <v>1192</v>
      </c>
      <c r="N435" t="s">
        <v>1586</v>
      </c>
      <c r="O435" t="s">
        <v>1661</v>
      </c>
      <c r="P435" t="s">
        <v>1662</v>
      </c>
      <c r="Q435" t="s">
        <v>954</v>
      </c>
      <c r="R435">
        <v>0</v>
      </c>
      <c r="S435" t="s">
        <v>954</v>
      </c>
      <c r="T435">
        <v>0</v>
      </c>
      <c r="U435" t="s">
        <v>954</v>
      </c>
      <c r="V435">
        <v>0</v>
      </c>
      <c r="W435" t="s">
        <v>954</v>
      </c>
      <c r="X435">
        <v>0</v>
      </c>
      <c r="Y435" t="s">
        <v>954</v>
      </c>
      <c r="Z435">
        <v>0</v>
      </c>
      <c r="AA435" t="s">
        <v>978</v>
      </c>
      <c r="AB435" t="s">
        <v>1663</v>
      </c>
      <c r="AC435" t="s">
        <v>954</v>
      </c>
      <c r="AD435">
        <v>0</v>
      </c>
      <c r="AE435" t="s">
        <v>1593</v>
      </c>
      <c r="AF435" t="s">
        <v>1594</v>
      </c>
      <c r="AG435">
        <v>0</v>
      </c>
      <c r="AH435" t="s">
        <v>954</v>
      </c>
      <c r="AI435">
        <v>0</v>
      </c>
      <c r="AJ435">
        <v>0</v>
      </c>
      <c r="AK435">
        <v>0</v>
      </c>
      <c r="AL435">
        <v>0</v>
      </c>
      <c r="AM435">
        <v>0</v>
      </c>
      <c r="AN435">
        <v>0</v>
      </c>
      <c r="AO435" t="s">
        <v>954</v>
      </c>
      <c r="AP435" t="s">
        <v>1480</v>
      </c>
      <c r="AQ435" t="s">
        <v>1480</v>
      </c>
      <c r="AR435" t="s">
        <v>1666</v>
      </c>
      <c r="AS435" t="s">
        <v>1668</v>
      </c>
    </row>
    <row r="436" spans="2:45" ht="17.25" customHeight="1">
      <c r="B436" s="349" t="b">
        <v>0</v>
      </c>
      <c r="C436" s="349" t="s">
        <v>1039</v>
      </c>
      <c r="D436" s="352" t="str">
        <f t="shared" si="18"/>
        <v>Concrete Work_Substructure Work</v>
      </c>
      <c r="E436" s="349" t="str">
        <f t="shared" si="19"/>
        <v>EA</v>
      </c>
      <c r="F436" s="352" t="str">
        <f t="shared" si="20"/>
        <v>A03AD030-00004 Concrete Work Substructure Work Chemical Anchor Bolt      Including injected Chemical material  M20</v>
      </c>
      <c r="G436" s="343" t="str" cm="1">
        <f t="array" ref="G436:H436">_xlfn.TEXTSPLIT(I436,"-")</f>
        <v>A03AD030</v>
      </c>
      <c r="H436" s="343" t="str">
        <v>00004</v>
      </c>
      <c r="I436" t="s">
        <v>1669</v>
      </c>
      <c r="J436" t="s">
        <v>946</v>
      </c>
      <c r="K436" t="s">
        <v>1584</v>
      </c>
      <c r="L436" t="s">
        <v>1585</v>
      </c>
      <c r="M436" t="s">
        <v>1192</v>
      </c>
      <c r="N436" t="s">
        <v>1586</v>
      </c>
      <c r="O436" t="s">
        <v>1661</v>
      </c>
      <c r="P436" t="s">
        <v>1662</v>
      </c>
      <c r="Q436" t="s">
        <v>954</v>
      </c>
      <c r="R436">
        <v>0</v>
      </c>
      <c r="S436" t="s">
        <v>954</v>
      </c>
      <c r="T436">
        <v>0</v>
      </c>
      <c r="U436" t="s">
        <v>954</v>
      </c>
      <c r="V436">
        <v>0</v>
      </c>
      <c r="W436" t="s">
        <v>954</v>
      </c>
      <c r="X436">
        <v>0</v>
      </c>
      <c r="Y436" t="s">
        <v>954</v>
      </c>
      <c r="Z436">
        <v>0</v>
      </c>
      <c r="AA436" t="s">
        <v>978</v>
      </c>
      <c r="AB436" t="s">
        <v>1663</v>
      </c>
      <c r="AC436" t="s">
        <v>954</v>
      </c>
      <c r="AD436">
        <v>0</v>
      </c>
      <c r="AE436" t="s">
        <v>1596</v>
      </c>
      <c r="AF436" t="s">
        <v>1597</v>
      </c>
      <c r="AG436">
        <v>0</v>
      </c>
      <c r="AH436" t="s">
        <v>954</v>
      </c>
      <c r="AI436">
        <v>0</v>
      </c>
      <c r="AJ436">
        <v>0</v>
      </c>
      <c r="AK436">
        <v>0</v>
      </c>
      <c r="AL436">
        <v>0</v>
      </c>
      <c r="AM436">
        <v>0</v>
      </c>
      <c r="AN436">
        <v>0</v>
      </c>
      <c r="AO436" t="s">
        <v>954</v>
      </c>
      <c r="AP436" t="s">
        <v>1480</v>
      </c>
      <c r="AQ436" t="s">
        <v>1480</v>
      </c>
      <c r="AR436" t="s">
        <v>1666</v>
      </c>
      <c r="AS436" t="s">
        <v>1669</v>
      </c>
    </row>
    <row r="437" spans="2:45" ht="17.25" customHeight="1">
      <c r="B437" s="349" t="b">
        <v>0</v>
      </c>
      <c r="C437" s="349" t="s">
        <v>1039</v>
      </c>
      <c r="D437" s="352" t="str">
        <f t="shared" si="18"/>
        <v>Concrete Work_Substructure Work</v>
      </c>
      <c r="E437" s="349" t="str">
        <f t="shared" si="19"/>
        <v>EA</v>
      </c>
      <c r="F437" s="352" t="str">
        <f t="shared" si="20"/>
        <v>A03AD030-00005 Concrete Work Substructure Work Chemical Anchor Bolt      Including injected Chemical material  M22</v>
      </c>
      <c r="G437" s="343" t="str" cm="1">
        <f t="array" ref="G437:H437">_xlfn.TEXTSPLIT(I437,"-")</f>
        <v>A03AD030</v>
      </c>
      <c r="H437" s="343" t="str">
        <v>00005</v>
      </c>
      <c r="I437" t="s">
        <v>1670</v>
      </c>
      <c r="J437" t="s">
        <v>946</v>
      </c>
      <c r="K437" t="s">
        <v>1584</v>
      </c>
      <c r="L437" t="s">
        <v>1585</v>
      </c>
      <c r="M437" t="s">
        <v>1192</v>
      </c>
      <c r="N437" t="s">
        <v>1586</v>
      </c>
      <c r="O437" t="s">
        <v>1661</v>
      </c>
      <c r="P437" t="s">
        <v>1662</v>
      </c>
      <c r="Q437" t="s">
        <v>954</v>
      </c>
      <c r="R437">
        <v>0</v>
      </c>
      <c r="S437" t="s">
        <v>954</v>
      </c>
      <c r="T437">
        <v>0</v>
      </c>
      <c r="U437" t="s">
        <v>954</v>
      </c>
      <c r="V437">
        <v>0</v>
      </c>
      <c r="W437" t="s">
        <v>954</v>
      </c>
      <c r="X437">
        <v>0</v>
      </c>
      <c r="Y437" t="s">
        <v>954</v>
      </c>
      <c r="Z437">
        <v>0</v>
      </c>
      <c r="AA437" t="s">
        <v>978</v>
      </c>
      <c r="AB437" t="s">
        <v>1663</v>
      </c>
      <c r="AC437" t="s">
        <v>954</v>
      </c>
      <c r="AD437">
        <v>0</v>
      </c>
      <c r="AE437" t="s">
        <v>1599</v>
      </c>
      <c r="AF437" t="s">
        <v>1600</v>
      </c>
      <c r="AG437">
        <v>0</v>
      </c>
      <c r="AH437" t="s">
        <v>954</v>
      </c>
      <c r="AI437">
        <v>0</v>
      </c>
      <c r="AJ437">
        <v>0</v>
      </c>
      <c r="AK437">
        <v>0</v>
      </c>
      <c r="AL437">
        <v>0</v>
      </c>
      <c r="AM437">
        <v>0</v>
      </c>
      <c r="AN437">
        <v>0</v>
      </c>
      <c r="AO437" t="s">
        <v>954</v>
      </c>
      <c r="AP437" t="s">
        <v>1480</v>
      </c>
      <c r="AQ437" t="s">
        <v>1480</v>
      </c>
      <c r="AR437" t="s">
        <v>1666</v>
      </c>
      <c r="AS437" t="s">
        <v>1670</v>
      </c>
    </row>
    <row r="438" spans="2:45" ht="17.25" customHeight="1">
      <c r="B438" s="349" t="b">
        <v>0</v>
      </c>
      <c r="C438" s="349" t="s">
        <v>1039</v>
      </c>
      <c r="D438" s="352" t="str">
        <f t="shared" si="18"/>
        <v>Concrete Work_Substructure Work</v>
      </c>
      <c r="E438" s="349" t="str">
        <f t="shared" si="19"/>
        <v>EA</v>
      </c>
      <c r="F438" s="352" t="str">
        <f t="shared" si="20"/>
        <v>A03AD030-00006 Concrete Work Substructure Work Chemical Anchor Bolt      Including injected Chemical material  M24</v>
      </c>
      <c r="G438" s="343" t="str" cm="1">
        <f t="array" ref="G438:H438">_xlfn.TEXTSPLIT(I438,"-")</f>
        <v>A03AD030</v>
      </c>
      <c r="H438" s="343" t="str">
        <v>00006</v>
      </c>
      <c r="I438" t="s">
        <v>1671</v>
      </c>
      <c r="J438" t="s">
        <v>946</v>
      </c>
      <c r="K438" t="s">
        <v>1584</v>
      </c>
      <c r="L438" t="s">
        <v>1585</v>
      </c>
      <c r="M438" t="s">
        <v>1192</v>
      </c>
      <c r="N438" t="s">
        <v>1586</v>
      </c>
      <c r="O438" t="s">
        <v>1661</v>
      </c>
      <c r="P438" t="s">
        <v>1662</v>
      </c>
      <c r="Q438" t="s">
        <v>954</v>
      </c>
      <c r="R438">
        <v>0</v>
      </c>
      <c r="S438" t="s">
        <v>954</v>
      </c>
      <c r="T438">
        <v>0</v>
      </c>
      <c r="U438" t="s">
        <v>954</v>
      </c>
      <c r="V438">
        <v>0</v>
      </c>
      <c r="W438" t="s">
        <v>954</v>
      </c>
      <c r="X438">
        <v>0</v>
      </c>
      <c r="Y438" t="s">
        <v>954</v>
      </c>
      <c r="Z438">
        <v>0</v>
      </c>
      <c r="AA438" t="s">
        <v>978</v>
      </c>
      <c r="AB438" t="s">
        <v>1663</v>
      </c>
      <c r="AC438" t="s">
        <v>954</v>
      </c>
      <c r="AD438">
        <v>0</v>
      </c>
      <c r="AE438" t="s">
        <v>1602</v>
      </c>
      <c r="AF438" t="s">
        <v>1603</v>
      </c>
      <c r="AG438">
        <v>0</v>
      </c>
      <c r="AH438" t="s">
        <v>954</v>
      </c>
      <c r="AI438">
        <v>0</v>
      </c>
      <c r="AJ438">
        <v>0</v>
      </c>
      <c r="AK438">
        <v>0</v>
      </c>
      <c r="AL438">
        <v>0</v>
      </c>
      <c r="AM438">
        <v>0</v>
      </c>
      <c r="AN438">
        <v>0</v>
      </c>
      <c r="AO438" t="s">
        <v>954</v>
      </c>
      <c r="AP438" t="s">
        <v>1480</v>
      </c>
      <c r="AQ438" t="s">
        <v>1480</v>
      </c>
      <c r="AR438" t="s">
        <v>1666</v>
      </c>
      <c r="AS438" t="s">
        <v>1671</v>
      </c>
    </row>
    <row r="439" spans="2:45" ht="17.25" customHeight="1">
      <c r="B439" s="349" t="b">
        <v>0</v>
      </c>
      <c r="C439" s="349" t="s">
        <v>1039</v>
      </c>
      <c r="D439" s="352" t="str">
        <f t="shared" si="18"/>
        <v>Concrete Work_Substructure Work</v>
      </c>
      <c r="E439" s="349" t="str">
        <f t="shared" si="19"/>
        <v>EA</v>
      </c>
      <c r="F439" s="352" t="str">
        <f t="shared" si="20"/>
        <v>A03AD031-00001 Concrete Work Substructure Work Expansion Anchor Bolt        M10</v>
      </c>
      <c r="G439" s="343" t="str" cm="1">
        <f t="array" ref="G439:H439">_xlfn.TEXTSPLIT(I439,"-")</f>
        <v>A03AD031</v>
      </c>
      <c r="H439" s="343" t="str">
        <v>00001</v>
      </c>
      <c r="I439" t="s">
        <v>1672</v>
      </c>
      <c r="J439" t="s">
        <v>946</v>
      </c>
      <c r="K439" t="s">
        <v>1584</v>
      </c>
      <c r="L439" t="s">
        <v>1585</v>
      </c>
      <c r="M439" t="s">
        <v>1192</v>
      </c>
      <c r="N439" t="s">
        <v>1586</v>
      </c>
      <c r="O439" t="s">
        <v>1673</v>
      </c>
      <c r="P439" t="s">
        <v>1674</v>
      </c>
      <c r="Q439" t="s">
        <v>954</v>
      </c>
      <c r="R439">
        <v>0</v>
      </c>
      <c r="S439" t="s">
        <v>954</v>
      </c>
      <c r="T439">
        <v>0</v>
      </c>
      <c r="U439" t="s">
        <v>954</v>
      </c>
      <c r="V439">
        <v>0</v>
      </c>
      <c r="W439" t="s">
        <v>954</v>
      </c>
      <c r="X439">
        <v>0</v>
      </c>
      <c r="Y439" t="s">
        <v>954</v>
      </c>
      <c r="Z439">
        <v>0</v>
      </c>
      <c r="AA439" t="s">
        <v>954</v>
      </c>
      <c r="AB439">
        <v>0</v>
      </c>
      <c r="AC439" t="s">
        <v>954</v>
      </c>
      <c r="AD439">
        <v>0</v>
      </c>
      <c r="AE439" t="s">
        <v>1664</v>
      </c>
      <c r="AF439" t="s">
        <v>1665</v>
      </c>
      <c r="AG439">
        <v>0</v>
      </c>
      <c r="AH439" t="s">
        <v>954</v>
      </c>
      <c r="AI439">
        <v>0</v>
      </c>
      <c r="AJ439">
        <v>0</v>
      </c>
      <c r="AK439">
        <v>0</v>
      </c>
      <c r="AL439">
        <v>0</v>
      </c>
      <c r="AM439">
        <v>0</v>
      </c>
      <c r="AN439">
        <v>0</v>
      </c>
      <c r="AO439" t="s">
        <v>954</v>
      </c>
      <c r="AP439" t="s">
        <v>1480</v>
      </c>
      <c r="AQ439" t="s">
        <v>1480</v>
      </c>
      <c r="AR439" t="s">
        <v>1675</v>
      </c>
      <c r="AS439" t="s">
        <v>1672</v>
      </c>
    </row>
    <row r="440" spans="2:45" ht="17.25" customHeight="1">
      <c r="B440" s="349" t="b">
        <v>0</v>
      </c>
      <c r="C440" s="349" t="s">
        <v>1039</v>
      </c>
      <c r="D440" s="352" t="str">
        <f t="shared" si="18"/>
        <v>Concrete Work_Substructure Work</v>
      </c>
      <c r="E440" s="349" t="str">
        <f t="shared" si="19"/>
        <v>EA</v>
      </c>
      <c r="F440" s="352" t="str">
        <f t="shared" si="20"/>
        <v>A03AD031-00002 Concrete Work Substructure Work Expansion Anchor Bolt        M12</v>
      </c>
      <c r="G440" s="343" t="str" cm="1">
        <f t="array" ref="G440:H440">_xlfn.TEXTSPLIT(I440,"-")</f>
        <v>A03AD031</v>
      </c>
      <c r="H440" s="343" t="str">
        <v>00002</v>
      </c>
      <c r="I440" t="s">
        <v>1676</v>
      </c>
      <c r="J440" t="s">
        <v>946</v>
      </c>
      <c r="K440" t="s">
        <v>1584</v>
      </c>
      <c r="L440" t="s">
        <v>1585</v>
      </c>
      <c r="M440" t="s">
        <v>1192</v>
      </c>
      <c r="N440" t="s">
        <v>1586</v>
      </c>
      <c r="O440" t="s">
        <v>1673</v>
      </c>
      <c r="P440" t="s">
        <v>1674</v>
      </c>
      <c r="Q440" t="s">
        <v>954</v>
      </c>
      <c r="R440">
        <v>0</v>
      </c>
      <c r="S440" t="s">
        <v>954</v>
      </c>
      <c r="T440">
        <v>0</v>
      </c>
      <c r="U440" t="s">
        <v>954</v>
      </c>
      <c r="V440">
        <v>0</v>
      </c>
      <c r="W440" t="s">
        <v>954</v>
      </c>
      <c r="X440">
        <v>0</v>
      </c>
      <c r="Y440" t="s">
        <v>954</v>
      </c>
      <c r="Z440">
        <v>0</v>
      </c>
      <c r="AA440" t="s">
        <v>954</v>
      </c>
      <c r="AB440">
        <v>0</v>
      </c>
      <c r="AC440" t="s">
        <v>954</v>
      </c>
      <c r="AD440">
        <v>0</v>
      </c>
      <c r="AE440" t="s">
        <v>1589</v>
      </c>
      <c r="AF440" t="s">
        <v>1590</v>
      </c>
      <c r="AG440">
        <v>0</v>
      </c>
      <c r="AH440" t="s">
        <v>954</v>
      </c>
      <c r="AI440">
        <v>0</v>
      </c>
      <c r="AJ440">
        <v>0</v>
      </c>
      <c r="AK440">
        <v>0</v>
      </c>
      <c r="AL440">
        <v>0</v>
      </c>
      <c r="AM440">
        <v>0</v>
      </c>
      <c r="AN440">
        <v>0</v>
      </c>
      <c r="AO440" t="s">
        <v>954</v>
      </c>
      <c r="AP440" t="s">
        <v>1480</v>
      </c>
      <c r="AQ440" t="s">
        <v>1480</v>
      </c>
      <c r="AR440" t="s">
        <v>1675</v>
      </c>
      <c r="AS440" t="s">
        <v>1676</v>
      </c>
    </row>
    <row r="441" spans="2:45" ht="17.25" customHeight="1">
      <c r="B441" s="349" t="b">
        <v>0</v>
      </c>
      <c r="C441" s="349" t="s">
        <v>1039</v>
      </c>
      <c r="D441" s="352" t="str">
        <f t="shared" si="18"/>
        <v>Concrete Work_Substructure Work</v>
      </c>
      <c r="E441" s="349" t="str">
        <f t="shared" si="19"/>
        <v>EA</v>
      </c>
      <c r="F441" s="352" t="str">
        <f t="shared" si="20"/>
        <v>A03AD031-00003 Concrete Work Substructure Work Expansion Anchor Bolt        M16</v>
      </c>
      <c r="G441" s="343" t="str" cm="1">
        <f t="array" ref="G441:H441">_xlfn.TEXTSPLIT(I441,"-")</f>
        <v>A03AD031</v>
      </c>
      <c r="H441" s="343" t="str">
        <v>00003</v>
      </c>
      <c r="I441" t="s">
        <v>1677</v>
      </c>
      <c r="J441" t="s">
        <v>946</v>
      </c>
      <c r="K441" t="s">
        <v>1584</v>
      </c>
      <c r="L441" t="s">
        <v>1585</v>
      </c>
      <c r="M441" t="s">
        <v>1192</v>
      </c>
      <c r="N441" t="s">
        <v>1586</v>
      </c>
      <c r="O441" t="s">
        <v>1673</v>
      </c>
      <c r="P441" t="s">
        <v>1674</v>
      </c>
      <c r="Q441" t="s">
        <v>954</v>
      </c>
      <c r="R441">
        <v>0</v>
      </c>
      <c r="S441" t="s">
        <v>954</v>
      </c>
      <c r="T441">
        <v>0</v>
      </c>
      <c r="U441" t="s">
        <v>954</v>
      </c>
      <c r="V441">
        <v>0</v>
      </c>
      <c r="W441" t="s">
        <v>954</v>
      </c>
      <c r="X441">
        <v>0</v>
      </c>
      <c r="Y441" t="s">
        <v>954</v>
      </c>
      <c r="Z441">
        <v>0</v>
      </c>
      <c r="AA441" t="s">
        <v>954</v>
      </c>
      <c r="AB441">
        <v>0</v>
      </c>
      <c r="AC441" t="s">
        <v>954</v>
      </c>
      <c r="AD441">
        <v>0</v>
      </c>
      <c r="AE441" t="s">
        <v>1593</v>
      </c>
      <c r="AF441" t="s">
        <v>1594</v>
      </c>
      <c r="AG441">
        <v>0</v>
      </c>
      <c r="AH441" t="s">
        <v>954</v>
      </c>
      <c r="AI441">
        <v>0</v>
      </c>
      <c r="AJ441">
        <v>0</v>
      </c>
      <c r="AK441">
        <v>0</v>
      </c>
      <c r="AL441">
        <v>0</v>
      </c>
      <c r="AM441">
        <v>0</v>
      </c>
      <c r="AN441">
        <v>0</v>
      </c>
      <c r="AO441" t="s">
        <v>954</v>
      </c>
      <c r="AP441" t="s">
        <v>1480</v>
      </c>
      <c r="AQ441" t="s">
        <v>1480</v>
      </c>
      <c r="AR441" t="s">
        <v>1675</v>
      </c>
      <c r="AS441" t="s">
        <v>1677</v>
      </c>
    </row>
    <row r="442" spans="2:45" ht="17.25" customHeight="1">
      <c r="B442" s="349" t="b">
        <v>0</v>
      </c>
      <c r="C442" s="349" t="s">
        <v>1039</v>
      </c>
      <c r="D442" s="352" t="str">
        <f t="shared" si="18"/>
        <v>Concrete Work_Substructure Work</v>
      </c>
      <c r="E442" s="349" t="str">
        <f t="shared" si="19"/>
        <v>EA</v>
      </c>
      <c r="F442" s="352" t="str">
        <f t="shared" si="20"/>
        <v>A03AD031-00004 Concrete Work Substructure Work Expansion Anchor Bolt        M20</v>
      </c>
      <c r="G442" s="343" t="str" cm="1">
        <f t="array" ref="G442:H442">_xlfn.TEXTSPLIT(I442,"-")</f>
        <v>A03AD031</v>
      </c>
      <c r="H442" s="343" t="str">
        <v>00004</v>
      </c>
      <c r="I442" t="s">
        <v>1678</v>
      </c>
      <c r="J442" t="s">
        <v>946</v>
      </c>
      <c r="K442" t="s">
        <v>1584</v>
      </c>
      <c r="L442" t="s">
        <v>1585</v>
      </c>
      <c r="M442" t="s">
        <v>1192</v>
      </c>
      <c r="N442" t="s">
        <v>1586</v>
      </c>
      <c r="O442" t="s">
        <v>1673</v>
      </c>
      <c r="P442" t="s">
        <v>1674</v>
      </c>
      <c r="Q442" t="s">
        <v>954</v>
      </c>
      <c r="R442">
        <v>0</v>
      </c>
      <c r="S442" t="s">
        <v>954</v>
      </c>
      <c r="T442">
        <v>0</v>
      </c>
      <c r="U442" t="s">
        <v>954</v>
      </c>
      <c r="V442">
        <v>0</v>
      </c>
      <c r="W442" t="s">
        <v>954</v>
      </c>
      <c r="X442">
        <v>0</v>
      </c>
      <c r="Y442" t="s">
        <v>954</v>
      </c>
      <c r="Z442">
        <v>0</v>
      </c>
      <c r="AA442" t="s">
        <v>954</v>
      </c>
      <c r="AB442">
        <v>0</v>
      </c>
      <c r="AC442" t="s">
        <v>954</v>
      </c>
      <c r="AD442">
        <v>0</v>
      </c>
      <c r="AE442" t="s">
        <v>1596</v>
      </c>
      <c r="AF442" t="s">
        <v>1597</v>
      </c>
      <c r="AG442">
        <v>0</v>
      </c>
      <c r="AH442" t="s">
        <v>954</v>
      </c>
      <c r="AI442">
        <v>0</v>
      </c>
      <c r="AJ442">
        <v>0</v>
      </c>
      <c r="AK442">
        <v>0</v>
      </c>
      <c r="AL442">
        <v>0</v>
      </c>
      <c r="AM442">
        <v>0</v>
      </c>
      <c r="AN442">
        <v>0</v>
      </c>
      <c r="AO442" t="s">
        <v>954</v>
      </c>
      <c r="AP442" t="s">
        <v>1480</v>
      </c>
      <c r="AQ442" t="s">
        <v>1480</v>
      </c>
      <c r="AR442" t="s">
        <v>1675</v>
      </c>
      <c r="AS442" t="s">
        <v>1678</v>
      </c>
    </row>
    <row r="443" spans="2:45" ht="17.25" customHeight="1">
      <c r="B443" s="349" t="b">
        <v>0</v>
      </c>
      <c r="C443" s="349" t="s">
        <v>1039</v>
      </c>
      <c r="D443" s="352" t="str">
        <f t="shared" si="18"/>
        <v>Concrete Work_Substructure Work</v>
      </c>
      <c r="E443" s="349" t="str">
        <f t="shared" si="19"/>
        <v>EA</v>
      </c>
      <c r="F443" s="352" t="str">
        <f t="shared" si="20"/>
        <v>A03AD031-00005 Concrete Work Substructure Work Expansion Anchor Bolt        M22</v>
      </c>
      <c r="G443" s="343" t="str" cm="1">
        <f t="array" ref="G443:H443">_xlfn.TEXTSPLIT(I443,"-")</f>
        <v>A03AD031</v>
      </c>
      <c r="H443" s="343" t="str">
        <v>00005</v>
      </c>
      <c r="I443" t="s">
        <v>1679</v>
      </c>
      <c r="J443" t="s">
        <v>946</v>
      </c>
      <c r="K443" t="s">
        <v>1584</v>
      </c>
      <c r="L443" t="s">
        <v>1585</v>
      </c>
      <c r="M443" t="s">
        <v>1192</v>
      </c>
      <c r="N443" t="s">
        <v>1586</v>
      </c>
      <c r="O443" t="s">
        <v>1673</v>
      </c>
      <c r="P443" t="s">
        <v>1674</v>
      </c>
      <c r="Q443" t="s">
        <v>954</v>
      </c>
      <c r="R443">
        <v>0</v>
      </c>
      <c r="S443" t="s">
        <v>954</v>
      </c>
      <c r="T443">
        <v>0</v>
      </c>
      <c r="U443" t="s">
        <v>954</v>
      </c>
      <c r="V443">
        <v>0</v>
      </c>
      <c r="W443" t="s">
        <v>954</v>
      </c>
      <c r="X443">
        <v>0</v>
      </c>
      <c r="Y443" t="s">
        <v>954</v>
      </c>
      <c r="Z443">
        <v>0</v>
      </c>
      <c r="AA443" t="s">
        <v>954</v>
      </c>
      <c r="AB443">
        <v>0</v>
      </c>
      <c r="AC443" t="s">
        <v>954</v>
      </c>
      <c r="AD443">
        <v>0</v>
      </c>
      <c r="AE443" t="s">
        <v>1599</v>
      </c>
      <c r="AF443" t="s">
        <v>1600</v>
      </c>
      <c r="AG443">
        <v>0</v>
      </c>
      <c r="AH443" t="s">
        <v>954</v>
      </c>
      <c r="AI443">
        <v>0</v>
      </c>
      <c r="AJ443">
        <v>0</v>
      </c>
      <c r="AK443">
        <v>0</v>
      </c>
      <c r="AL443">
        <v>0</v>
      </c>
      <c r="AM443">
        <v>0</v>
      </c>
      <c r="AN443">
        <v>0</v>
      </c>
      <c r="AO443" t="s">
        <v>954</v>
      </c>
      <c r="AP443" t="s">
        <v>1480</v>
      </c>
      <c r="AQ443" t="s">
        <v>1480</v>
      </c>
      <c r="AR443" t="s">
        <v>1675</v>
      </c>
      <c r="AS443" t="s">
        <v>1679</v>
      </c>
    </row>
    <row r="444" spans="2:45" ht="17.25" customHeight="1">
      <c r="B444" s="349" t="b">
        <v>0</v>
      </c>
      <c r="C444" s="349" t="s">
        <v>1039</v>
      </c>
      <c r="D444" s="352" t="str">
        <f t="shared" si="18"/>
        <v>Concrete Work_Substructure Work</v>
      </c>
      <c r="E444" s="349" t="str">
        <f t="shared" si="19"/>
        <v>EA</v>
      </c>
      <c r="F444" s="352" t="str">
        <f t="shared" si="20"/>
        <v>A03AD031-00006 Concrete Work Substructure Work Expansion Anchor Bolt        M24</v>
      </c>
      <c r="G444" s="343" t="str" cm="1">
        <f t="array" ref="G444:H444">_xlfn.TEXTSPLIT(I444,"-")</f>
        <v>A03AD031</v>
      </c>
      <c r="H444" s="343" t="str">
        <v>00006</v>
      </c>
      <c r="I444" t="s">
        <v>1680</v>
      </c>
      <c r="J444" t="s">
        <v>946</v>
      </c>
      <c r="K444" t="s">
        <v>1584</v>
      </c>
      <c r="L444" t="s">
        <v>1585</v>
      </c>
      <c r="M444" t="s">
        <v>1192</v>
      </c>
      <c r="N444" t="s">
        <v>1586</v>
      </c>
      <c r="O444" t="s">
        <v>1673</v>
      </c>
      <c r="P444" t="s">
        <v>1674</v>
      </c>
      <c r="Q444" t="s">
        <v>954</v>
      </c>
      <c r="R444">
        <v>0</v>
      </c>
      <c r="S444" t="s">
        <v>954</v>
      </c>
      <c r="T444">
        <v>0</v>
      </c>
      <c r="U444" t="s">
        <v>954</v>
      </c>
      <c r="V444">
        <v>0</v>
      </c>
      <c r="W444" t="s">
        <v>954</v>
      </c>
      <c r="X444">
        <v>0</v>
      </c>
      <c r="Y444" t="s">
        <v>954</v>
      </c>
      <c r="Z444">
        <v>0</v>
      </c>
      <c r="AA444" t="s">
        <v>954</v>
      </c>
      <c r="AB444">
        <v>0</v>
      </c>
      <c r="AC444" t="s">
        <v>954</v>
      </c>
      <c r="AD444">
        <v>0</v>
      </c>
      <c r="AE444" t="s">
        <v>1602</v>
      </c>
      <c r="AF444" t="s">
        <v>1603</v>
      </c>
      <c r="AG444">
        <v>0</v>
      </c>
      <c r="AH444" t="s">
        <v>954</v>
      </c>
      <c r="AI444">
        <v>0</v>
      </c>
      <c r="AJ444">
        <v>0</v>
      </c>
      <c r="AK444">
        <v>0</v>
      </c>
      <c r="AL444">
        <v>0</v>
      </c>
      <c r="AM444">
        <v>0</v>
      </c>
      <c r="AN444">
        <v>0</v>
      </c>
      <c r="AO444" t="s">
        <v>954</v>
      </c>
      <c r="AP444" t="s">
        <v>1480</v>
      </c>
      <c r="AQ444" t="s">
        <v>1480</v>
      </c>
      <c r="AR444" t="s">
        <v>1675</v>
      </c>
      <c r="AS444" t="s">
        <v>1680</v>
      </c>
    </row>
    <row r="445" spans="2:45" ht="17.25" customHeight="1">
      <c r="B445" s="356" t="b">
        <v>0</v>
      </c>
      <c r="C445" s="356" t="s">
        <v>99</v>
      </c>
      <c r="D445" s="357" t="str">
        <f t="shared" si="18"/>
        <v>Concrete Work_Substructure Work</v>
      </c>
      <c r="E445" s="356" t="str">
        <f t="shared" si="19"/>
        <v>M3</v>
      </c>
      <c r="F445" s="358" t="str">
        <f t="shared" si="20"/>
        <v xml:space="preserve">A03AD032-00016 Concrete Work Substructure Work Structural Concrete  Cement Type-1 35MPa ≤ F'c (Cylinder Strength)      </v>
      </c>
      <c r="G445" s="343" t="str" cm="1">
        <f t="array" ref="G445:H445">_xlfn.TEXTSPLIT(I445,"-")</f>
        <v>A03AD032</v>
      </c>
      <c r="H445" s="343" t="str">
        <v>00016</v>
      </c>
      <c r="I445" t="s">
        <v>1681</v>
      </c>
      <c r="J445" t="s">
        <v>946</v>
      </c>
      <c r="K445" t="s">
        <v>1584</v>
      </c>
      <c r="L445" t="s">
        <v>1585</v>
      </c>
      <c r="M445" t="s">
        <v>1192</v>
      </c>
      <c r="N445" t="s">
        <v>1586</v>
      </c>
      <c r="O445" t="s">
        <v>1682</v>
      </c>
      <c r="P445" t="s">
        <v>1683</v>
      </c>
      <c r="Q445" t="s">
        <v>954</v>
      </c>
      <c r="R445">
        <v>0</v>
      </c>
      <c r="S445" t="s">
        <v>952</v>
      </c>
      <c r="T445" t="s">
        <v>1684</v>
      </c>
      <c r="U445" t="s">
        <v>1114</v>
      </c>
      <c r="V445" t="s">
        <v>1685</v>
      </c>
      <c r="W445" t="s">
        <v>954</v>
      </c>
      <c r="X445">
        <v>0</v>
      </c>
      <c r="Y445" t="s">
        <v>954</v>
      </c>
      <c r="Z445">
        <v>0</v>
      </c>
      <c r="AA445" t="s">
        <v>954</v>
      </c>
      <c r="AB445" t="s">
        <v>954</v>
      </c>
      <c r="AC445" t="s">
        <v>954</v>
      </c>
      <c r="AD445">
        <v>0</v>
      </c>
      <c r="AE445" t="s">
        <v>954</v>
      </c>
      <c r="AF445" t="s">
        <v>954</v>
      </c>
      <c r="AG445">
        <v>0</v>
      </c>
      <c r="AH445" t="s">
        <v>954</v>
      </c>
      <c r="AI445">
        <v>0</v>
      </c>
      <c r="AJ445">
        <v>0</v>
      </c>
      <c r="AK445">
        <v>0</v>
      </c>
      <c r="AL445">
        <v>0</v>
      </c>
      <c r="AM445">
        <v>0</v>
      </c>
      <c r="AN445">
        <v>0</v>
      </c>
      <c r="AO445" t="s">
        <v>954</v>
      </c>
      <c r="AP445" t="s">
        <v>957</v>
      </c>
      <c r="AQ445" t="s">
        <v>957</v>
      </c>
      <c r="AR445" t="s">
        <v>1686</v>
      </c>
      <c r="AS445" t="s">
        <v>1681</v>
      </c>
    </row>
    <row r="446" spans="2:45" ht="17.25" customHeight="1">
      <c r="B446" s="356" t="b">
        <v>0</v>
      </c>
      <c r="C446" s="356" t="s">
        <v>99</v>
      </c>
      <c r="D446" s="357" t="str">
        <f t="shared" si="18"/>
        <v>Concrete Work_Substructure Work</v>
      </c>
      <c r="E446" s="356" t="str">
        <f t="shared" si="19"/>
        <v>M3</v>
      </c>
      <c r="F446" s="358" t="str">
        <f t="shared" si="20"/>
        <v xml:space="preserve">A03AD032-00017 Concrete Work Substructure Work Structural Concrete  Cement Type-2 35MPa ≤ F'c (Cylinder Strength)      </v>
      </c>
      <c r="G446" s="343" t="str" cm="1">
        <f t="array" ref="G446:H446">_xlfn.TEXTSPLIT(I446,"-")</f>
        <v>A03AD032</v>
      </c>
      <c r="H446" s="343" t="str">
        <v>00017</v>
      </c>
      <c r="I446" t="s">
        <v>1687</v>
      </c>
      <c r="J446" t="s">
        <v>946</v>
      </c>
      <c r="K446" t="s">
        <v>1584</v>
      </c>
      <c r="L446" t="s">
        <v>1585</v>
      </c>
      <c r="M446" t="s">
        <v>1192</v>
      </c>
      <c r="N446" t="s">
        <v>1586</v>
      </c>
      <c r="O446" t="s">
        <v>1682</v>
      </c>
      <c r="P446" t="s">
        <v>1683</v>
      </c>
      <c r="Q446" t="s">
        <v>954</v>
      </c>
      <c r="R446">
        <v>0</v>
      </c>
      <c r="S446" t="s">
        <v>963</v>
      </c>
      <c r="T446" t="s">
        <v>1688</v>
      </c>
      <c r="U446" t="s">
        <v>1114</v>
      </c>
      <c r="V446" t="s">
        <v>1685</v>
      </c>
      <c r="W446" t="s">
        <v>954</v>
      </c>
      <c r="X446">
        <v>0</v>
      </c>
      <c r="Y446" t="s">
        <v>954</v>
      </c>
      <c r="Z446">
        <v>0</v>
      </c>
      <c r="AA446" t="s">
        <v>954</v>
      </c>
      <c r="AB446" t="s">
        <v>954</v>
      </c>
      <c r="AC446" t="s">
        <v>954</v>
      </c>
      <c r="AD446">
        <v>0</v>
      </c>
      <c r="AE446" t="s">
        <v>954</v>
      </c>
      <c r="AF446" t="s">
        <v>954</v>
      </c>
      <c r="AG446">
        <v>0</v>
      </c>
      <c r="AH446" t="s">
        <v>954</v>
      </c>
      <c r="AI446">
        <v>0</v>
      </c>
      <c r="AJ446">
        <v>0</v>
      </c>
      <c r="AK446">
        <v>0</v>
      </c>
      <c r="AL446">
        <v>0</v>
      </c>
      <c r="AM446">
        <v>0</v>
      </c>
      <c r="AN446">
        <v>0</v>
      </c>
      <c r="AO446" t="s">
        <v>954</v>
      </c>
      <c r="AP446" t="s">
        <v>957</v>
      </c>
      <c r="AQ446" t="s">
        <v>957</v>
      </c>
      <c r="AR446" t="s">
        <v>1686</v>
      </c>
      <c r="AS446" t="s">
        <v>1687</v>
      </c>
    </row>
    <row r="447" spans="2:45" ht="17.25" customHeight="1">
      <c r="B447" s="356" t="b">
        <v>1</v>
      </c>
      <c r="C447" s="356" t="s">
        <v>99</v>
      </c>
      <c r="D447" s="357" t="str">
        <f t="shared" si="18"/>
        <v>Concrete Work_Substructure Work</v>
      </c>
      <c r="E447" s="356" t="str">
        <f t="shared" si="19"/>
        <v>M3</v>
      </c>
      <c r="F447" s="358" t="str">
        <f t="shared" si="20"/>
        <v xml:space="preserve">A03AD032-00018 Concrete Work Substructure Work Structural Concrete  Cement Type-5 35MPa ≤ F'c (Cylinder Strength)      </v>
      </c>
      <c r="G447" s="343" t="str" cm="1">
        <f t="array" ref="G447:H447">_xlfn.TEXTSPLIT(I447,"-")</f>
        <v>A03AD032</v>
      </c>
      <c r="H447" s="343" t="str">
        <v>00018</v>
      </c>
      <c r="I447" t="s">
        <v>1689</v>
      </c>
      <c r="J447" t="s">
        <v>946</v>
      </c>
      <c r="K447" t="s">
        <v>1584</v>
      </c>
      <c r="L447" t="s">
        <v>1585</v>
      </c>
      <c r="M447" t="s">
        <v>1192</v>
      </c>
      <c r="N447" t="s">
        <v>1586</v>
      </c>
      <c r="O447" t="s">
        <v>1682</v>
      </c>
      <c r="P447" t="s">
        <v>1683</v>
      </c>
      <c r="Q447" t="s">
        <v>954</v>
      </c>
      <c r="R447">
        <v>0</v>
      </c>
      <c r="S447" t="s">
        <v>971</v>
      </c>
      <c r="T447" t="s">
        <v>1690</v>
      </c>
      <c r="U447" t="s">
        <v>1114</v>
      </c>
      <c r="V447" t="s">
        <v>1685</v>
      </c>
      <c r="W447" t="s">
        <v>954</v>
      </c>
      <c r="X447">
        <v>0</v>
      </c>
      <c r="Y447" t="s">
        <v>954</v>
      </c>
      <c r="Z447">
        <v>0</v>
      </c>
      <c r="AA447" t="s">
        <v>954</v>
      </c>
      <c r="AB447" t="s">
        <v>954</v>
      </c>
      <c r="AC447" t="s">
        <v>954</v>
      </c>
      <c r="AD447">
        <v>0</v>
      </c>
      <c r="AE447" t="s">
        <v>954</v>
      </c>
      <c r="AF447" t="s">
        <v>954</v>
      </c>
      <c r="AG447">
        <v>0</v>
      </c>
      <c r="AH447" t="s">
        <v>954</v>
      </c>
      <c r="AI447">
        <v>0</v>
      </c>
      <c r="AJ447">
        <v>0</v>
      </c>
      <c r="AK447">
        <v>0</v>
      </c>
      <c r="AL447">
        <v>0</v>
      </c>
      <c r="AM447">
        <v>0</v>
      </c>
      <c r="AN447">
        <v>0</v>
      </c>
      <c r="AO447" t="s">
        <v>954</v>
      </c>
      <c r="AP447" t="s">
        <v>957</v>
      </c>
      <c r="AQ447" t="s">
        <v>957</v>
      </c>
      <c r="AR447" t="s">
        <v>1686</v>
      </c>
      <c r="AS447" t="s">
        <v>1689</v>
      </c>
    </row>
    <row r="448" spans="2:45" ht="17.25" customHeight="1">
      <c r="B448" s="356" t="b">
        <v>0</v>
      </c>
      <c r="C448" s="356" t="s">
        <v>99</v>
      </c>
      <c r="D448" s="357" t="str">
        <f t="shared" si="18"/>
        <v>Concrete Work_Substructure Work</v>
      </c>
      <c r="E448" s="356" t="str">
        <f t="shared" si="19"/>
        <v>M3</v>
      </c>
      <c r="F448" s="358" t="str">
        <f t="shared" si="20"/>
        <v xml:space="preserve">A03AD032-00019 Concrete Work Substructure Work Structural Concrete  Cement Type-1 30MPa ≤ F'c (Cylinder Strength) &lt; 35MPa     </v>
      </c>
      <c r="G448" s="343" t="str" cm="1">
        <f t="array" ref="G448:H448">_xlfn.TEXTSPLIT(I448,"-")</f>
        <v>A03AD032</v>
      </c>
      <c r="H448" s="343" t="str">
        <v>00019</v>
      </c>
      <c r="I448" t="s">
        <v>1691</v>
      </c>
      <c r="J448" t="s">
        <v>946</v>
      </c>
      <c r="K448" t="s">
        <v>1584</v>
      </c>
      <c r="L448" t="s">
        <v>1585</v>
      </c>
      <c r="M448" t="s">
        <v>1192</v>
      </c>
      <c r="N448" t="s">
        <v>1586</v>
      </c>
      <c r="O448" t="s">
        <v>1682</v>
      </c>
      <c r="P448" t="s">
        <v>1683</v>
      </c>
      <c r="Q448" t="s">
        <v>954</v>
      </c>
      <c r="R448">
        <v>0</v>
      </c>
      <c r="S448" t="s">
        <v>952</v>
      </c>
      <c r="T448" t="s">
        <v>1684</v>
      </c>
      <c r="U448" t="s">
        <v>1692</v>
      </c>
      <c r="V448" t="s">
        <v>1693</v>
      </c>
      <c r="W448" t="s">
        <v>954</v>
      </c>
      <c r="X448">
        <v>0</v>
      </c>
      <c r="Y448" t="s">
        <v>954</v>
      </c>
      <c r="Z448">
        <v>0</v>
      </c>
      <c r="AA448" t="s">
        <v>954</v>
      </c>
      <c r="AB448" t="s">
        <v>954</v>
      </c>
      <c r="AC448" t="s">
        <v>954</v>
      </c>
      <c r="AD448">
        <v>0</v>
      </c>
      <c r="AE448" t="s">
        <v>954</v>
      </c>
      <c r="AF448" t="s">
        <v>954</v>
      </c>
      <c r="AG448">
        <v>0</v>
      </c>
      <c r="AH448" t="s">
        <v>954</v>
      </c>
      <c r="AI448">
        <v>0</v>
      </c>
      <c r="AJ448">
        <v>0</v>
      </c>
      <c r="AK448">
        <v>0</v>
      </c>
      <c r="AL448">
        <v>0</v>
      </c>
      <c r="AM448">
        <v>0</v>
      </c>
      <c r="AN448">
        <v>0</v>
      </c>
      <c r="AO448" t="s">
        <v>954</v>
      </c>
      <c r="AP448" t="s">
        <v>957</v>
      </c>
      <c r="AQ448" t="s">
        <v>957</v>
      </c>
      <c r="AR448" t="s">
        <v>1686</v>
      </c>
      <c r="AS448" t="s">
        <v>1691</v>
      </c>
    </row>
    <row r="449" spans="2:45" ht="17.25" customHeight="1">
      <c r="B449" s="356" t="b">
        <v>0</v>
      </c>
      <c r="C449" s="356" t="s">
        <v>99</v>
      </c>
      <c r="D449" s="357" t="str">
        <f t="shared" si="18"/>
        <v>Concrete Work_Substructure Work</v>
      </c>
      <c r="E449" s="356" t="str">
        <f t="shared" si="19"/>
        <v>M3</v>
      </c>
      <c r="F449" s="358" t="str">
        <f t="shared" si="20"/>
        <v xml:space="preserve">A03AD032-00020 Concrete Work Substructure Work Structural Concrete  Cement Type-2 30MPa ≤ F'c (Cylinder Strength) &lt; 35MPa     </v>
      </c>
      <c r="G449" s="343" t="str" cm="1">
        <f t="array" ref="G449:H449">_xlfn.TEXTSPLIT(I449,"-")</f>
        <v>A03AD032</v>
      </c>
      <c r="H449" s="343" t="str">
        <v>00020</v>
      </c>
      <c r="I449" t="s">
        <v>1694</v>
      </c>
      <c r="J449" t="s">
        <v>946</v>
      </c>
      <c r="K449" t="s">
        <v>1584</v>
      </c>
      <c r="L449" t="s">
        <v>1585</v>
      </c>
      <c r="M449" t="s">
        <v>1192</v>
      </c>
      <c r="N449" t="s">
        <v>1586</v>
      </c>
      <c r="O449" t="s">
        <v>1682</v>
      </c>
      <c r="P449" t="s">
        <v>1683</v>
      </c>
      <c r="Q449" t="s">
        <v>954</v>
      </c>
      <c r="R449">
        <v>0</v>
      </c>
      <c r="S449" t="s">
        <v>963</v>
      </c>
      <c r="T449" t="s">
        <v>1688</v>
      </c>
      <c r="U449" t="s">
        <v>1692</v>
      </c>
      <c r="V449" t="s">
        <v>1693</v>
      </c>
      <c r="W449" t="s">
        <v>954</v>
      </c>
      <c r="X449">
        <v>0</v>
      </c>
      <c r="Y449" t="s">
        <v>954</v>
      </c>
      <c r="Z449">
        <v>0</v>
      </c>
      <c r="AA449" t="s">
        <v>954</v>
      </c>
      <c r="AB449" t="s">
        <v>954</v>
      </c>
      <c r="AC449" t="s">
        <v>954</v>
      </c>
      <c r="AD449">
        <v>0</v>
      </c>
      <c r="AE449" t="s">
        <v>954</v>
      </c>
      <c r="AF449" t="s">
        <v>954</v>
      </c>
      <c r="AG449">
        <v>0</v>
      </c>
      <c r="AH449" t="s">
        <v>954</v>
      </c>
      <c r="AI449">
        <v>0</v>
      </c>
      <c r="AJ449">
        <v>0</v>
      </c>
      <c r="AK449">
        <v>0</v>
      </c>
      <c r="AL449">
        <v>0</v>
      </c>
      <c r="AM449">
        <v>0</v>
      </c>
      <c r="AN449">
        <v>0</v>
      </c>
      <c r="AO449" t="s">
        <v>954</v>
      </c>
      <c r="AP449" t="s">
        <v>957</v>
      </c>
      <c r="AQ449" t="s">
        <v>957</v>
      </c>
      <c r="AR449" t="s">
        <v>1686</v>
      </c>
      <c r="AS449" t="s">
        <v>1694</v>
      </c>
    </row>
    <row r="450" spans="2:45" ht="17.25" customHeight="1">
      <c r="B450" s="356" t="b">
        <v>0</v>
      </c>
      <c r="C450" s="356" t="s">
        <v>99</v>
      </c>
      <c r="D450" s="357" t="str">
        <f t="shared" si="18"/>
        <v>Concrete Work_Substructure Work</v>
      </c>
      <c r="E450" s="356" t="str">
        <f t="shared" si="19"/>
        <v>M3</v>
      </c>
      <c r="F450" s="358" t="str">
        <f t="shared" si="20"/>
        <v xml:space="preserve">A03AD032-00021 Concrete Work Substructure Work Structural Concrete  Cement Type-5 30MPa ≤ F'c (Cylinder Strength) &lt; 35MPa     </v>
      </c>
      <c r="G450" s="343" t="str" cm="1">
        <f t="array" ref="G450:H450">_xlfn.TEXTSPLIT(I450,"-")</f>
        <v>A03AD032</v>
      </c>
      <c r="H450" s="343" t="str">
        <v>00021</v>
      </c>
      <c r="I450" t="s">
        <v>1695</v>
      </c>
      <c r="J450" t="s">
        <v>946</v>
      </c>
      <c r="K450" t="s">
        <v>1584</v>
      </c>
      <c r="L450" t="s">
        <v>1585</v>
      </c>
      <c r="M450" t="s">
        <v>1192</v>
      </c>
      <c r="N450" t="s">
        <v>1586</v>
      </c>
      <c r="O450" t="s">
        <v>1682</v>
      </c>
      <c r="P450" t="s">
        <v>1683</v>
      </c>
      <c r="Q450" t="s">
        <v>954</v>
      </c>
      <c r="R450">
        <v>0</v>
      </c>
      <c r="S450" t="s">
        <v>971</v>
      </c>
      <c r="T450" t="s">
        <v>1690</v>
      </c>
      <c r="U450" t="s">
        <v>1692</v>
      </c>
      <c r="V450" t="s">
        <v>1693</v>
      </c>
      <c r="W450" t="s">
        <v>954</v>
      </c>
      <c r="X450">
        <v>0</v>
      </c>
      <c r="Y450" t="s">
        <v>954</v>
      </c>
      <c r="Z450">
        <v>0</v>
      </c>
      <c r="AA450" t="s">
        <v>954</v>
      </c>
      <c r="AB450" t="s">
        <v>954</v>
      </c>
      <c r="AC450" t="s">
        <v>954</v>
      </c>
      <c r="AD450">
        <v>0</v>
      </c>
      <c r="AE450" t="s">
        <v>954</v>
      </c>
      <c r="AF450" t="s">
        <v>954</v>
      </c>
      <c r="AG450">
        <v>0</v>
      </c>
      <c r="AH450" t="s">
        <v>954</v>
      </c>
      <c r="AI450">
        <v>0</v>
      </c>
      <c r="AJ450">
        <v>0</v>
      </c>
      <c r="AK450">
        <v>0</v>
      </c>
      <c r="AL450">
        <v>0</v>
      </c>
      <c r="AM450">
        <v>0</v>
      </c>
      <c r="AN450">
        <v>0</v>
      </c>
      <c r="AO450" t="s">
        <v>954</v>
      </c>
      <c r="AP450" t="s">
        <v>957</v>
      </c>
      <c r="AQ450" t="s">
        <v>957</v>
      </c>
      <c r="AR450" t="s">
        <v>1686</v>
      </c>
      <c r="AS450" t="s">
        <v>1695</v>
      </c>
    </row>
    <row r="451" spans="2:45" ht="17.25" customHeight="1">
      <c r="B451" s="356" t="b">
        <v>0</v>
      </c>
      <c r="C451" s="356" t="s">
        <v>99</v>
      </c>
      <c r="D451" s="357" t="str">
        <f t="shared" si="18"/>
        <v>Concrete Work_Substructure Work</v>
      </c>
      <c r="E451" s="356" t="str">
        <f t="shared" si="19"/>
        <v>M3</v>
      </c>
      <c r="F451" s="358" t="str">
        <f t="shared" si="20"/>
        <v xml:space="preserve">A03AD032-00022 Concrete Work Substructure Work Structural Concrete  Cement Type-1 25MPa ≤ F'c (Cylinder Strength) &lt; 30MPa     </v>
      </c>
      <c r="G451" s="343" t="str" cm="1">
        <f t="array" ref="G451:H451">_xlfn.TEXTSPLIT(I451,"-")</f>
        <v>A03AD032</v>
      </c>
      <c r="H451" s="343" t="str">
        <v>00022</v>
      </c>
      <c r="I451" t="s">
        <v>1696</v>
      </c>
      <c r="J451" t="s">
        <v>946</v>
      </c>
      <c r="K451" t="s">
        <v>1584</v>
      </c>
      <c r="L451" t="s">
        <v>1585</v>
      </c>
      <c r="M451" t="s">
        <v>1192</v>
      </c>
      <c r="N451" t="s">
        <v>1586</v>
      </c>
      <c r="O451" t="s">
        <v>1682</v>
      </c>
      <c r="P451" t="s">
        <v>1683</v>
      </c>
      <c r="Q451" t="s">
        <v>954</v>
      </c>
      <c r="R451">
        <v>0</v>
      </c>
      <c r="S451" t="s">
        <v>952</v>
      </c>
      <c r="T451" t="s">
        <v>1684</v>
      </c>
      <c r="U451" t="s">
        <v>1697</v>
      </c>
      <c r="V451" t="s">
        <v>1698</v>
      </c>
      <c r="W451" t="s">
        <v>954</v>
      </c>
      <c r="X451">
        <v>0</v>
      </c>
      <c r="Y451" t="s">
        <v>954</v>
      </c>
      <c r="Z451">
        <v>0</v>
      </c>
      <c r="AA451" t="s">
        <v>954</v>
      </c>
      <c r="AB451" t="s">
        <v>954</v>
      </c>
      <c r="AC451" t="s">
        <v>954</v>
      </c>
      <c r="AD451">
        <v>0</v>
      </c>
      <c r="AE451" t="s">
        <v>954</v>
      </c>
      <c r="AF451" t="s">
        <v>954</v>
      </c>
      <c r="AG451">
        <v>0</v>
      </c>
      <c r="AH451" t="s">
        <v>954</v>
      </c>
      <c r="AI451">
        <v>0</v>
      </c>
      <c r="AJ451">
        <v>0</v>
      </c>
      <c r="AK451">
        <v>0</v>
      </c>
      <c r="AL451">
        <v>0</v>
      </c>
      <c r="AM451">
        <v>0</v>
      </c>
      <c r="AN451">
        <v>0</v>
      </c>
      <c r="AO451" t="s">
        <v>954</v>
      </c>
      <c r="AP451" t="s">
        <v>957</v>
      </c>
      <c r="AQ451" t="s">
        <v>957</v>
      </c>
      <c r="AR451" t="s">
        <v>1686</v>
      </c>
      <c r="AS451" t="s">
        <v>1696</v>
      </c>
    </row>
    <row r="452" spans="2:45" ht="17.25" customHeight="1">
      <c r="B452" s="356" t="b">
        <v>0</v>
      </c>
      <c r="C452" s="356" t="s">
        <v>99</v>
      </c>
      <c r="D452" s="357" t="str">
        <f t="shared" si="18"/>
        <v>Concrete Work_Substructure Work</v>
      </c>
      <c r="E452" s="356" t="str">
        <f t="shared" si="19"/>
        <v>M3</v>
      </c>
      <c r="F452" s="358" t="str">
        <f t="shared" si="20"/>
        <v xml:space="preserve">A03AD032-00023 Concrete Work Substructure Work Structural Concrete  Cement Type-2 25MPa ≤ F'c (Cylinder Strength) &lt; 30MPa     </v>
      </c>
      <c r="G452" s="343" t="str" cm="1">
        <f t="array" ref="G452:H452">_xlfn.TEXTSPLIT(I452,"-")</f>
        <v>A03AD032</v>
      </c>
      <c r="H452" s="343" t="str">
        <v>00023</v>
      </c>
      <c r="I452" t="s">
        <v>1699</v>
      </c>
      <c r="J452" t="s">
        <v>946</v>
      </c>
      <c r="K452" t="s">
        <v>1584</v>
      </c>
      <c r="L452" t="s">
        <v>1585</v>
      </c>
      <c r="M452" t="s">
        <v>1192</v>
      </c>
      <c r="N452" t="s">
        <v>1586</v>
      </c>
      <c r="O452" t="s">
        <v>1682</v>
      </c>
      <c r="P452" t="s">
        <v>1683</v>
      </c>
      <c r="Q452" t="s">
        <v>954</v>
      </c>
      <c r="R452">
        <v>0</v>
      </c>
      <c r="S452" t="s">
        <v>963</v>
      </c>
      <c r="T452" t="s">
        <v>1688</v>
      </c>
      <c r="U452" t="s">
        <v>1697</v>
      </c>
      <c r="V452" t="s">
        <v>1698</v>
      </c>
      <c r="W452" t="s">
        <v>954</v>
      </c>
      <c r="X452">
        <v>0</v>
      </c>
      <c r="Y452" t="s">
        <v>954</v>
      </c>
      <c r="Z452">
        <v>0</v>
      </c>
      <c r="AA452" t="s">
        <v>954</v>
      </c>
      <c r="AB452" t="s">
        <v>954</v>
      </c>
      <c r="AC452" t="s">
        <v>954</v>
      </c>
      <c r="AD452">
        <v>0</v>
      </c>
      <c r="AE452" t="s">
        <v>954</v>
      </c>
      <c r="AF452" t="s">
        <v>954</v>
      </c>
      <c r="AG452">
        <v>0</v>
      </c>
      <c r="AH452" t="s">
        <v>954</v>
      </c>
      <c r="AI452">
        <v>0</v>
      </c>
      <c r="AJ452">
        <v>0</v>
      </c>
      <c r="AK452">
        <v>0</v>
      </c>
      <c r="AL452">
        <v>0</v>
      </c>
      <c r="AM452">
        <v>0</v>
      </c>
      <c r="AN452">
        <v>0</v>
      </c>
      <c r="AO452" t="s">
        <v>954</v>
      </c>
      <c r="AP452" t="s">
        <v>957</v>
      </c>
      <c r="AQ452" t="s">
        <v>957</v>
      </c>
      <c r="AR452" t="s">
        <v>1686</v>
      </c>
      <c r="AS452" t="s">
        <v>1699</v>
      </c>
    </row>
    <row r="453" spans="2:45" ht="17.25" customHeight="1">
      <c r="B453" s="356" t="b">
        <v>0</v>
      </c>
      <c r="C453" s="356" t="s">
        <v>99</v>
      </c>
      <c r="D453" s="357" t="str">
        <f t="shared" si="18"/>
        <v>Concrete Work_Substructure Work</v>
      </c>
      <c r="E453" s="356" t="str">
        <f t="shared" si="19"/>
        <v>M3</v>
      </c>
      <c r="F453" s="358" t="str">
        <f t="shared" si="20"/>
        <v xml:space="preserve">A03AD032-00024 Concrete Work Substructure Work Structural Concrete  Cement Type-5 25MPa ≤ F'c (Cylinder Strength) &lt; 30MPa     </v>
      </c>
      <c r="G453" s="343" t="str" cm="1">
        <f t="array" ref="G453:H453">_xlfn.TEXTSPLIT(I453,"-")</f>
        <v>A03AD032</v>
      </c>
      <c r="H453" s="343" t="str">
        <v>00024</v>
      </c>
      <c r="I453" t="s">
        <v>1700</v>
      </c>
      <c r="J453" t="s">
        <v>946</v>
      </c>
      <c r="K453" t="s">
        <v>1584</v>
      </c>
      <c r="L453" t="s">
        <v>1585</v>
      </c>
      <c r="M453" t="s">
        <v>1192</v>
      </c>
      <c r="N453" t="s">
        <v>1586</v>
      </c>
      <c r="O453" t="s">
        <v>1682</v>
      </c>
      <c r="P453" t="s">
        <v>1683</v>
      </c>
      <c r="Q453" t="s">
        <v>954</v>
      </c>
      <c r="R453">
        <v>0</v>
      </c>
      <c r="S453" t="s">
        <v>971</v>
      </c>
      <c r="T453" t="s">
        <v>1690</v>
      </c>
      <c r="U453" t="s">
        <v>1697</v>
      </c>
      <c r="V453" t="s">
        <v>1698</v>
      </c>
      <c r="W453" t="s">
        <v>954</v>
      </c>
      <c r="X453">
        <v>0</v>
      </c>
      <c r="Y453" t="s">
        <v>954</v>
      </c>
      <c r="Z453">
        <v>0</v>
      </c>
      <c r="AA453" t="s">
        <v>954</v>
      </c>
      <c r="AB453" t="s">
        <v>954</v>
      </c>
      <c r="AC453" t="s">
        <v>954</v>
      </c>
      <c r="AD453">
        <v>0</v>
      </c>
      <c r="AE453" t="s">
        <v>954</v>
      </c>
      <c r="AF453" t="s">
        <v>954</v>
      </c>
      <c r="AG453">
        <v>0</v>
      </c>
      <c r="AH453" t="s">
        <v>954</v>
      </c>
      <c r="AI453">
        <v>0</v>
      </c>
      <c r="AJ453">
        <v>0</v>
      </c>
      <c r="AK453">
        <v>0</v>
      </c>
      <c r="AL453">
        <v>0</v>
      </c>
      <c r="AM453">
        <v>0</v>
      </c>
      <c r="AN453">
        <v>0</v>
      </c>
      <c r="AO453" t="s">
        <v>954</v>
      </c>
      <c r="AP453" t="s">
        <v>957</v>
      </c>
      <c r="AQ453" t="s">
        <v>957</v>
      </c>
      <c r="AR453" t="s">
        <v>1686</v>
      </c>
      <c r="AS453" t="s">
        <v>1700</v>
      </c>
    </row>
    <row r="454" spans="2:45" ht="17.25" customHeight="1">
      <c r="B454" s="356" t="b">
        <v>0</v>
      </c>
      <c r="C454" s="356" t="s">
        <v>99</v>
      </c>
      <c r="D454" s="357" t="str">
        <f t="shared" si="18"/>
        <v>Concrete Work_Substructure Work</v>
      </c>
      <c r="E454" s="356" t="str">
        <f t="shared" si="19"/>
        <v>M3</v>
      </c>
      <c r="F454" s="358" t="str">
        <f t="shared" si="20"/>
        <v xml:space="preserve">A03AD032-00025 Concrete Work Substructure Work Structural Concrete  Cement Type-1 20MPa ≤ F'c (Cylinder Strength) &lt; 25MPa     </v>
      </c>
      <c r="G454" s="343" t="str" cm="1">
        <f t="array" ref="G454:H454">_xlfn.TEXTSPLIT(I454,"-")</f>
        <v>A03AD032</v>
      </c>
      <c r="H454" s="343" t="str">
        <v>00025</v>
      </c>
      <c r="I454" t="s">
        <v>1701</v>
      </c>
      <c r="J454" t="s">
        <v>946</v>
      </c>
      <c r="K454" t="s">
        <v>1584</v>
      </c>
      <c r="L454" t="s">
        <v>1585</v>
      </c>
      <c r="M454" t="s">
        <v>1192</v>
      </c>
      <c r="N454" t="s">
        <v>1586</v>
      </c>
      <c r="O454" t="s">
        <v>1682</v>
      </c>
      <c r="P454" t="s">
        <v>1683</v>
      </c>
      <c r="Q454" t="s">
        <v>954</v>
      </c>
      <c r="R454">
        <v>0</v>
      </c>
      <c r="S454" t="s">
        <v>952</v>
      </c>
      <c r="T454" t="s">
        <v>1684</v>
      </c>
      <c r="U454" t="s">
        <v>1702</v>
      </c>
      <c r="V454" t="s">
        <v>1703</v>
      </c>
      <c r="W454" t="s">
        <v>954</v>
      </c>
      <c r="X454">
        <v>0</v>
      </c>
      <c r="Y454" t="s">
        <v>954</v>
      </c>
      <c r="Z454">
        <v>0</v>
      </c>
      <c r="AA454" t="s">
        <v>954</v>
      </c>
      <c r="AB454" t="s">
        <v>954</v>
      </c>
      <c r="AC454" t="s">
        <v>954</v>
      </c>
      <c r="AD454">
        <v>0</v>
      </c>
      <c r="AE454" t="s">
        <v>954</v>
      </c>
      <c r="AF454" t="s">
        <v>954</v>
      </c>
      <c r="AG454">
        <v>0</v>
      </c>
      <c r="AH454" t="s">
        <v>954</v>
      </c>
      <c r="AI454">
        <v>0</v>
      </c>
      <c r="AJ454">
        <v>0</v>
      </c>
      <c r="AK454">
        <v>0</v>
      </c>
      <c r="AL454">
        <v>0</v>
      </c>
      <c r="AM454">
        <v>0</v>
      </c>
      <c r="AN454">
        <v>0</v>
      </c>
      <c r="AO454" t="s">
        <v>954</v>
      </c>
      <c r="AP454" t="s">
        <v>957</v>
      </c>
      <c r="AQ454" t="s">
        <v>957</v>
      </c>
      <c r="AR454" t="s">
        <v>1686</v>
      </c>
      <c r="AS454" t="s">
        <v>1701</v>
      </c>
    </row>
    <row r="455" spans="2:45" ht="17.25" customHeight="1">
      <c r="B455" s="356" t="b">
        <v>0</v>
      </c>
      <c r="C455" s="356" t="s">
        <v>99</v>
      </c>
      <c r="D455" s="357" t="str">
        <f t="shared" si="18"/>
        <v>Concrete Work_Substructure Work</v>
      </c>
      <c r="E455" s="356" t="str">
        <f t="shared" si="19"/>
        <v>M3</v>
      </c>
      <c r="F455" s="358" t="str">
        <f t="shared" si="20"/>
        <v xml:space="preserve">A03AD032-00026 Concrete Work Substructure Work Structural Concrete  Cement Type-2 20MPa ≤ F'c (Cylinder Strength) &lt; 25MPa     </v>
      </c>
      <c r="G455" s="343" t="str" cm="1">
        <f t="array" ref="G455:H455">_xlfn.TEXTSPLIT(I455,"-")</f>
        <v>A03AD032</v>
      </c>
      <c r="H455" s="343" t="str">
        <v>00026</v>
      </c>
      <c r="I455" t="s">
        <v>1704</v>
      </c>
      <c r="J455" t="s">
        <v>946</v>
      </c>
      <c r="K455" t="s">
        <v>1584</v>
      </c>
      <c r="L455" t="s">
        <v>1585</v>
      </c>
      <c r="M455" t="s">
        <v>1192</v>
      </c>
      <c r="N455" t="s">
        <v>1586</v>
      </c>
      <c r="O455" t="s">
        <v>1682</v>
      </c>
      <c r="P455" t="s">
        <v>1683</v>
      </c>
      <c r="Q455" t="s">
        <v>954</v>
      </c>
      <c r="R455">
        <v>0</v>
      </c>
      <c r="S455" t="s">
        <v>963</v>
      </c>
      <c r="T455" t="s">
        <v>1688</v>
      </c>
      <c r="U455" t="s">
        <v>1702</v>
      </c>
      <c r="V455" t="s">
        <v>1703</v>
      </c>
      <c r="W455" t="s">
        <v>954</v>
      </c>
      <c r="X455">
        <v>0</v>
      </c>
      <c r="Y455" t="s">
        <v>954</v>
      </c>
      <c r="Z455">
        <v>0</v>
      </c>
      <c r="AA455" t="s">
        <v>954</v>
      </c>
      <c r="AB455" t="s">
        <v>954</v>
      </c>
      <c r="AC455" t="s">
        <v>954</v>
      </c>
      <c r="AD455">
        <v>0</v>
      </c>
      <c r="AE455" t="s">
        <v>954</v>
      </c>
      <c r="AF455" t="s">
        <v>954</v>
      </c>
      <c r="AG455">
        <v>0</v>
      </c>
      <c r="AH455" t="s">
        <v>954</v>
      </c>
      <c r="AI455">
        <v>0</v>
      </c>
      <c r="AJ455">
        <v>0</v>
      </c>
      <c r="AK455">
        <v>0</v>
      </c>
      <c r="AL455">
        <v>0</v>
      </c>
      <c r="AM455">
        <v>0</v>
      </c>
      <c r="AN455">
        <v>0</v>
      </c>
      <c r="AO455" t="s">
        <v>954</v>
      </c>
      <c r="AP455" t="s">
        <v>957</v>
      </c>
      <c r="AQ455" t="s">
        <v>957</v>
      </c>
      <c r="AR455" t="s">
        <v>1686</v>
      </c>
      <c r="AS455" t="s">
        <v>1704</v>
      </c>
    </row>
    <row r="456" spans="2:45" ht="17.25" customHeight="1">
      <c r="B456" s="356" t="b">
        <v>0</v>
      </c>
      <c r="C456" s="356" t="s">
        <v>99</v>
      </c>
      <c r="D456" s="357" t="str">
        <f t="shared" ref="D456:D519" si="21">L456&amp;"_"&amp;N456</f>
        <v>Concrete Work_Substructure Work</v>
      </c>
      <c r="E456" s="356" t="str">
        <f t="shared" ref="E456:E519" si="22">AP456</f>
        <v>M3</v>
      </c>
      <c r="F456" s="358" t="str">
        <f t="shared" si="20"/>
        <v xml:space="preserve">A03AD032-00027 Concrete Work Substructure Work Structural Concrete  Cement Type-5 20MPa ≤ F'c (Cylinder Strength) &lt; 25MPa     </v>
      </c>
      <c r="G456" s="343" t="str" cm="1">
        <f t="array" ref="G456:H456">_xlfn.TEXTSPLIT(I456,"-")</f>
        <v>A03AD032</v>
      </c>
      <c r="H456" s="343" t="str">
        <v>00027</v>
      </c>
      <c r="I456" t="s">
        <v>1705</v>
      </c>
      <c r="J456" t="s">
        <v>946</v>
      </c>
      <c r="K456" t="s">
        <v>1584</v>
      </c>
      <c r="L456" t="s">
        <v>1585</v>
      </c>
      <c r="M456" t="s">
        <v>1192</v>
      </c>
      <c r="N456" t="s">
        <v>1586</v>
      </c>
      <c r="O456" t="s">
        <v>1682</v>
      </c>
      <c r="P456" t="s">
        <v>1683</v>
      </c>
      <c r="Q456" t="s">
        <v>954</v>
      </c>
      <c r="R456">
        <v>0</v>
      </c>
      <c r="S456" t="s">
        <v>971</v>
      </c>
      <c r="T456" t="s">
        <v>1690</v>
      </c>
      <c r="U456" t="s">
        <v>1702</v>
      </c>
      <c r="V456" t="s">
        <v>1703</v>
      </c>
      <c r="W456" t="s">
        <v>954</v>
      </c>
      <c r="X456">
        <v>0</v>
      </c>
      <c r="Y456" t="s">
        <v>954</v>
      </c>
      <c r="Z456">
        <v>0</v>
      </c>
      <c r="AA456" t="s">
        <v>954</v>
      </c>
      <c r="AB456" t="s">
        <v>954</v>
      </c>
      <c r="AC456" t="s">
        <v>954</v>
      </c>
      <c r="AD456">
        <v>0</v>
      </c>
      <c r="AE456" t="s">
        <v>954</v>
      </c>
      <c r="AF456" t="s">
        <v>954</v>
      </c>
      <c r="AG456">
        <v>0</v>
      </c>
      <c r="AH456" t="s">
        <v>954</v>
      </c>
      <c r="AI456">
        <v>0</v>
      </c>
      <c r="AJ456">
        <v>0</v>
      </c>
      <c r="AK456">
        <v>0</v>
      </c>
      <c r="AL456">
        <v>0</v>
      </c>
      <c r="AM456">
        <v>0</v>
      </c>
      <c r="AN456">
        <v>0</v>
      </c>
      <c r="AO456" t="s">
        <v>954</v>
      </c>
      <c r="AP456" t="s">
        <v>957</v>
      </c>
      <c r="AQ456" t="s">
        <v>957</v>
      </c>
      <c r="AR456" t="s">
        <v>1686</v>
      </c>
      <c r="AS456" t="s">
        <v>1705</v>
      </c>
    </row>
    <row r="457" spans="2:45" ht="17.25" customHeight="1">
      <c r="B457" s="356" t="b">
        <v>0</v>
      </c>
      <c r="C457" s="356" t="s">
        <v>99</v>
      </c>
      <c r="D457" s="357" t="str">
        <f t="shared" si="21"/>
        <v>Concrete Work_Substructure Work</v>
      </c>
      <c r="E457" s="356" t="str">
        <f t="shared" si="22"/>
        <v>M3</v>
      </c>
      <c r="F457" s="358"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3" t="str" cm="1">
        <f t="array" ref="G457:H457">_xlfn.TEXTSPLIT(I457,"-")</f>
        <v>A03AD032</v>
      </c>
      <c r="H457" s="343" t="str">
        <v>00028</v>
      </c>
      <c r="I457" t="s">
        <v>1706</v>
      </c>
      <c r="J457" t="s">
        <v>946</v>
      </c>
      <c r="K457" t="s">
        <v>1584</v>
      </c>
      <c r="L457" t="s">
        <v>1585</v>
      </c>
      <c r="M457" t="s">
        <v>1192</v>
      </c>
      <c r="N457" t="s">
        <v>1586</v>
      </c>
      <c r="O457" t="s">
        <v>1682</v>
      </c>
      <c r="P457" t="s">
        <v>1683</v>
      </c>
      <c r="Q457" t="s">
        <v>954</v>
      </c>
      <c r="R457">
        <v>0</v>
      </c>
      <c r="S457" t="s">
        <v>952</v>
      </c>
      <c r="T457" t="s">
        <v>1684</v>
      </c>
      <c r="U457" t="s">
        <v>1707</v>
      </c>
      <c r="V457" t="s">
        <v>1708</v>
      </c>
      <c r="W457" t="s">
        <v>954</v>
      </c>
      <c r="X457">
        <v>0</v>
      </c>
      <c r="Y457" t="s">
        <v>954</v>
      </c>
      <c r="Z457">
        <v>0</v>
      </c>
      <c r="AA457" t="s">
        <v>954</v>
      </c>
      <c r="AB457" t="s">
        <v>954</v>
      </c>
      <c r="AC457" t="s">
        <v>954</v>
      </c>
      <c r="AD457">
        <v>0</v>
      </c>
      <c r="AE457" t="s">
        <v>954</v>
      </c>
      <c r="AF457" t="s">
        <v>954</v>
      </c>
      <c r="AG457">
        <v>0</v>
      </c>
      <c r="AH457" t="s">
        <v>954</v>
      </c>
      <c r="AI457">
        <v>0</v>
      </c>
      <c r="AJ457">
        <v>0</v>
      </c>
      <c r="AK457">
        <v>0</v>
      </c>
      <c r="AL457">
        <v>0</v>
      </c>
      <c r="AM457">
        <v>0</v>
      </c>
      <c r="AN457">
        <v>0</v>
      </c>
      <c r="AO457" t="s">
        <v>954</v>
      </c>
      <c r="AP457" t="s">
        <v>957</v>
      </c>
      <c r="AQ457" t="s">
        <v>957</v>
      </c>
      <c r="AR457" t="s">
        <v>1686</v>
      </c>
      <c r="AS457" t="s">
        <v>1706</v>
      </c>
    </row>
    <row r="458" spans="2:45" ht="17.25" customHeight="1">
      <c r="B458" s="356" t="b">
        <v>0</v>
      </c>
      <c r="C458" s="356" t="s">
        <v>99</v>
      </c>
      <c r="D458" s="357" t="str">
        <f t="shared" si="21"/>
        <v>Concrete Work_Substructure Work</v>
      </c>
      <c r="E458" s="356" t="str">
        <f t="shared" si="22"/>
        <v>M3</v>
      </c>
      <c r="F458" s="358" t="str">
        <f t="shared" si="23"/>
        <v xml:space="preserve">A03AD032-00029 Concrete Work Substructure Work Structural Concrete  Cement Type-2 F'c (Cylinder Strength) &lt; 20MPa     </v>
      </c>
      <c r="G458" s="343" t="str" cm="1">
        <f t="array" ref="G458:H458">_xlfn.TEXTSPLIT(I458,"-")</f>
        <v>A03AD032</v>
      </c>
      <c r="H458" s="343" t="str">
        <v>00029</v>
      </c>
      <c r="I458" t="s">
        <v>1709</v>
      </c>
      <c r="J458" t="s">
        <v>946</v>
      </c>
      <c r="K458" t="s">
        <v>1584</v>
      </c>
      <c r="L458" t="s">
        <v>1585</v>
      </c>
      <c r="M458" t="s">
        <v>1192</v>
      </c>
      <c r="N458" t="s">
        <v>1586</v>
      </c>
      <c r="O458" t="s">
        <v>1682</v>
      </c>
      <c r="P458" t="s">
        <v>1683</v>
      </c>
      <c r="Q458" t="s">
        <v>954</v>
      </c>
      <c r="R458">
        <v>0</v>
      </c>
      <c r="S458" t="s">
        <v>963</v>
      </c>
      <c r="T458" t="s">
        <v>1688</v>
      </c>
      <c r="U458" t="s">
        <v>1707</v>
      </c>
      <c r="V458" t="s">
        <v>1708</v>
      </c>
      <c r="W458" t="s">
        <v>954</v>
      </c>
      <c r="X458">
        <v>0</v>
      </c>
      <c r="Y458" t="s">
        <v>954</v>
      </c>
      <c r="Z458">
        <v>0</v>
      </c>
      <c r="AA458" t="s">
        <v>954</v>
      </c>
      <c r="AB458" t="s">
        <v>954</v>
      </c>
      <c r="AC458" t="s">
        <v>954</v>
      </c>
      <c r="AD458">
        <v>0</v>
      </c>
      <c r="AE458" t="s">
        <v>954</v>
      </c>
      <c r="AF458" t="s">
        <v>954</v>
      </c>
      <c r="AG458">
        <v>0</v>
      </c>
      <c r="AH458" t="s">
        <v>954</v>
      </c>
      <c r="AI458">
        <v>0</v>
      </c>
      <c r="AJ458">
        <v>0</v>
      </c>
      <c r="AK458">
        <v>0</v>
      </c>
      <c r="AL458">
        <v>0</v>
      </c>
      <c r="AM458">
        <v>0</v>
      </c>
      <c r="AN458">
        <v>0</v>
      </c>
      <c r="AO458" t="s">
        <v>954</v>
      </c>
      <c r="AP458" t="s">
        <v>957</v>
      </c>
      <c r="AQ458" t="s">
        <v>957</v>
      </c>
      <c r="AR458" t="s">
        <v>1686</v>
      </c>
      <c r="AS458" t="s">
        <v>1709</v>
      </c>
    </row>
    <row r="459" spans="2:45" ht="17.25" customHeight="1">
      <c r="B459" s="356" t="b">
        <v>0</v>
      </c>
      <c r="C459" s="356" t="s">
        <v>99</v>
      </c>
      <c r="D459" s="357" t="str">
        <f t="shared" si="21"/>
        <v>Concrete Work_Substructure Work</v>
      </c>
      <c r="E459" s="356" t="str">
        <f t="shared" si="22"/>
        <v>M3</v>
      </c>
      <c r="F459" s="358" t="str">
        <f t="shared" si="23"/>
        <v xml:space="preserve">A03AD032-00030 Concrete Work Substructure Work Structural Concrete  Cement Type-5 F'c (Cylinder Strength) &lt; 20MPa     </v>
      </c>
      <c r="G459" s="343" t="str" cm="1">
        <f t="array" ref="G459:H459">_xlfn.TEXTSPLIT(I459,"-")</f>
        <v>A03AD032</v>
      </c>
      <c r="H459" s="343" t="str">
        <v>00030</v>
      </c>
      <c r="I459" t="s">
        <v>1710</v>
      </c>
      <c r="J459" t="s">
        <v>946</v>
      </c>
      <c r="K459" t="s">
        <v>1584</v>
      </c>
      <c r="L459" t="s">
        <v>1585</v>
      </c>
      <c r="M459" t="s">
        <v>1192</v>
      </c>
      <c r="N459" t="s">
        <v>1586</v>
      </c>
      <c r="O459" t="s">
        <v>1682</v>
      </c>
      <c r="P459" t="s">
        <v>1683</v>
      </c>
      <c r="Q459" t="s">
        <v>954</v>
      </c>
      <c r="R459">
        <v>0</v>
      </c>
      <c r="S459" t="s">
        <v>971</v>
      </c>
      <c r="T459" t="s">
        <v>1690</v>
      </c>
      <c r="U459" t="s">
        <v>1707</v>
      </c>
      <c r="V459" t="s">
        <v>1708</v>
      </c>
      <c r="W459" t="s">
        <v>954</v>
      </c>
      <c r="X459">
        <v>0</v>
      </c>
      <c r="Y459" t="s">
        <v>954</v>
      </c>
      <c r="Z459">
        <v>0</v>
      </c>
      <c r="AA459" t="s">
        <v>954</v>
      </c>
      <c r="AB459" t="s">
        <v>954</v>
      </c>
      <c r="AC459" t="s">
        <v>954</v>
      </c>
      <c r="AD459">
        <v>0</v>
      </c>
      <c r="AE459" t="s">
        <v>954</v>
      </c>
      <c r="AF459" t="s">
        <v>954</v>
      </c>
      <c r="AG459">
        <v>0</v>
      </c>
      <c r="AH459" t="s">
        <v>954</v>
      </c>
      <c r="AI459">
        <v>0</v>
      </c>
      <c r="AJ459">
        <v>0</v>
      </c>
      <c r="AK459">
        <v>0</v>
      </c>
      <c r="AL459">
        <v>0</v>
      </c>
      <c r="AM459">
        <v>0</v>
      </c>
      <c r="AN459">
        <v>0</v>
      </c>
      <c r="AO459" t="s">
        <v>954</v>
      </c>
      <c r="AP459" t="s">
        <v>957</v>
      </c>
      <c r="AQ459" t="s">
        <v>957</v>
      </c>
      <c r="AR459" t="s">
        <v>1686</v>
      </c>
      <c r="AS459" t="s">
        <v>1710</v>
      </c>
    </row>
    <row r="460" spans="2:45" ht="17.25" customHeight="1">
      <c r="B460" s="356" t="b">
        <v>0</v>
      </c>
      <c r="C460" s="356" t="s">
        <v>99</v>
      </c>
      <c r="D460" s="357" t="str">
        <f t="shared" si="21"/>
        <v>Concrete Work_Substructure Work</v>
      </c>
      <c r="E460" s="356" t="str">
        <f t="shared" si="22"/>
        <v>M3</v>
      </c>
      <c r="F460" s="358" t="str">
        <f t="shared" si="23"/>
        <v xml:space="preserve">A03AD033-00016 Concrete Work Substructure Work Colored Concrete  Cement Type-1 35MPa ≤ F'c (Cylinder Strength)      </v>
      </c>
      <c r="G460" s="343" t="str" cm="1">
        <f t="array" ref="G460:H460">_xlfn.TEXTSPLIT(I460,"-")</f>
        <v>A03AD033</v>
      </c>
      <c r="H460" s="343" t="str">
        <v>00016</v>
      </c>
      <c r="I460" t="s">
        <v>1711</v>
      </c>
      <c r="J460" t="s">
        <v>946</v>
      </c>
      <c r="K460" t="s">
        <v>1584</v>
      </c>
      <c r="L460" t="s">
        <v>1585</v>
      </c>
      <c r="M460" t="s">
        <v>1192</v>
      </c>
      <c r="N460" t="s">
        <v>1586</v>
      </c>
      <c r="O460" t="s">
        <v>1712</v>
      </c>
      <c r="P460" t="s">
        <v>1713</v>
      </c>
      <c r="Q460" t="s">
        <v>954</v>
      </c>
      <c r="R460">
        <v>0</v>
      </c>
      <c r="S460" t="s">
        <v>952</v>
      </c>
      <c r="T460" t="s">
        <v>1684</v>
      </c>
      <c r="U460" t="s">
        <v>1114</v>
      </c>
      <c r="V460" t="s">
        <v>1685</v>
      </c>
      <c r="W460" t="s">
        <v>954</v>
      </c>
      <c r="X460">
        <v>0</v>
      </c>
      <c r="Y460" t="s">
        <v>954</v>
      </c>
      <c r="Z460">
        <v>0</v>
      </c>
      <c r="AA460" t="s">
        <v>954</v>
      </c>
      <c r="AB460" t="s">
        <v>954</v>
      </c>
      <c r="AC460" t="s">
        <v>954</v>
      </c>
      <c r="AD460">
        <v>0</v>
      </c>
      <c r="AE460" t="s">
        <v>954</v>
      </c>
      <c r="AF460" t="s">
        <v>954</v>
      </c>
      <c r="AG460">
        <v>0</v>
      </c>
      <c r="AH460" t="s">
        <v>954</v>
      </c>
      <c r="AI460">
        <v>0</v>
      </c>
      <c r="AJ460">
        <v>0</v>
      </c>
      <c r="AK460">
        <v>0</v>
      </c>
      <c r="AL460">
        <v>0</v>
      </c>
      <c r="AM460">
        <v>0</v>
      </c>
      <c r="AN460">
        <v>0</v>
      </c>
      <c r="AO460" t="s">
        <v>954</v>
      </c>
      <c r="AP460" t="s">
        <v>957</v>
      </c>
      <c r="AQ460" t="s">
        <v>957</v>
      </c>
      <c r="AR460" t="s">
        <v>1714</v>
      </c>
      <c r="AS460" t="s">
        <v>1711</v>
      </c>
    </row>
    <row r="461" spans="2:45" ht="17.25" customHeight="1">
      <c r="B461" s="356" t="b">
        <v>0</v>
      </c>
      <c r="C461" s="356" t="s">
        <v>99</v>
      </c>
      <c r="D461" s="357" t="str">
        <f t="shared" si="21"/>
        <v>Concrete Work_Substructure Work</v>
      </c>
      <c r="E461" s="356" t="str">
        <f t="shared" si="22"/>
        <v>M3</v>
      </c>
      <c r="F461" s="358" t="str">
        <f t="shared" si="23"/>
        <v xml:space="preserve">A03AD033-00017 Concrete Work Substructure Work Colored Concrete  Cement Type-2 35MPa ≤ F'c (Cylinder Strength)      </v>
      </c>
      <c r="G461" s="343" t="str" cm="1">
        <f t="array" ref="G461:H461">_xlfn.TEXTSPLIT(I461,"-")</f>
        <v>A03AD033</v>
      </c>
      <c r="H461" s="343" t="str">
        <v>00017</v>
      </c>
      <c r="I461" t="s">
        <v>1715</v>
      </c>
      <c r="J461" t="s">
        <v>946</v>
      </c>
      <c r="K461" t="s">
        <v>1584</v>
      </c>
      <c r="L461" t="s">
        <v>1585</v>
      </c>
      <c r="M461" t="s">
        <v>1192</v>
      </c>
      <c r="N461" t="s">
        <v>1586</v>
      </c>
      <c r="O461" t="s">
        <v>1712</v>
      </c>
      <c r="P461" t="s">
        <v>1713</v>
      </c>
      <c r="Q461" t="s">
        <v>954</v>
      </c>
      <c r="R461">
        <v>0</v>
      </c>
      <c r="S461" t="s">
        <v>963</v>
      </c>
      <c r="T461" t="s">
        <v>1688</v>
      </c>
      <c r="U461" t="s">
        <v>1114</v>
      </c>
      <c r="V461" t="s">
        <v>1685</v>
      </c>
      <c r="W461" t="s">
        <v>954</v>
      </c>
      <c r="X461">
        <v>0</v>
      </c>
      <c r="Y461" t="s">
        <v>954</v>
      </c>
      <c r="Z461">
        <v>0</v>
      </c>
      <c r="AA461" t="s">
        <v>954</v>
      </c>
      <c r="AB461" t="s">
        <v>954</v>
      </c>
      <c r="AC461" t="s">
        <v>954</v>
      </c>
      <c r="AD461">
        <v>0</v>
      </c>
      <c r="AE461" t="s">
        <v>954</v>
      </c>
      <c r="AF461" t="s">
        <v>954</v>
      </c>
      <c r="AG461">
        <v>0</v>
      </c>
      <c r="AH461" t="s">
        <v>954</v>
      </c>
      <c r="AI461">
        <v>0</v>
      </c>
      <c r="AJ461">
        <v>0</v>
      </c>
      <c r="AK461">
        <v>0</v>
      </c>
      <c r="AL461">
        <v>0</v>
      </c>
      <c r="AM461">
        <v>0</v>
      </c>
      <c r="AN461">
        <v>0</v>
      </c>
      <c r="AO461" t="s">
        <v>954</v>
      </c>
      <c r="AP461" t="s">
        <v>957</v>
      </c>
      <c r="AQ461" t="s">
        <v>957</v>
      </c>
      <c r="AR461" t="s">
        <v>1714</v>
      </c>
      <c r="AS461" t="s">
        <v>1715</v>
      </c>
    </row>
    <row r="462" spans="2:45" ht="17.25" customHeight="1">
      <c r="B462" s="356" t="b">
        <v>0</v>
      </c>
      <c r="C462" s="356" t="s">
        <v>99</v>
      </c>
      <c r="D462" s="357" t="str">
        <f t="shared" si="21"/>
        <v>Concrete Work_Substructure Work</v>
      </c>
      <c r="E462" s="356" t="str">
        <f t="shared" si="22"/>
        <v>M3</v>
      </c>
      <c r="F462" s="358" t="str">
        <f t="shared" si="23"/>
        <v xml:space="preserve">A03AD033-00018 Concrete Work Substructure Work Colored Concrete  Cement Type-5 35MPa ≤ F'c (Cylinder Strength)      </v>
      </c>
      <c r="G462" s="343" t="str" cm="1">
        <f t="array" ref="G462:H462">_xlfn.TEXTSPLIT(I462,"-")</f>
        <v>A03AD033</v>
      </c>
      <c r="H462" s="343" t="str">
        <v>00018</v>
      </c>
      <c r="I462" t="s">
        <v>1716</v>
      </c>
      <c r="J462" t="s">
        <v>946</v>
      </c>
      <c r="K462" t="s">
        <v>1584</v>
      </c>
      <c r="L462" t="s">
        <v>1585</v>
      </c>
      <c r="M462" t="s">
        <v>1192</v>
      </c>
      <c r="N462" t="s">
        <v>1586</v>
      </c>
      <c r="O462" t="s">
        <v>1712</v>
      </c>
      <c r="P462" t="s">
        <v>1713</v>
      </c>
      <c r="Q462" t="s">
        <v>954</v>
      </c>
      <c r="R462">
        <v>0</v>
      </c>
      <c r="S462" t="s">
        <v>971</v>
      </c>
      <c r="T462" t="s">
        <v>1690</v>
      </c>
      <c r="U462" t="s">
        <v>1114</v>
      </c>
      <c r="V462" t="s">
        <v>1685</v>
      </c>
      <c r="W462" t="s">
        <v>954</v>
      </c>
      <c r="X462">
        <v>0</v>
      </c>
      <c r="Y462" t="s">
        <v>954</v>
      </c>
      <c r="Z462">
        <v>0</v>
      </c>
      <c r="AA462" t="s">
        <v>954</v>
      </c>
      <c r="AB462" t="s">
        <v>954</v>
      </c>
      <c r="AC462" t="s">
        <v>954</v>
      </c>
      <c r="AD462">
        <v>0</v>
      </c>
      <c r="AE462" t="s">
        <v>954</v>
      </c>
      <c r="AF462" t="s">
        <v>954</v>
      </c>
      <c r="AG462">
        <v>0</v>
      </c>
      <c r="AH462" t="s">
        <v>954</v>
      </c>
      <c r="AI462">
        <v>0</v>
      </c>
      <c r="AJ462">
        <v>0</v>
      </c>
      <c r="AK462">
        <v>0</v>
      </c>
      <c r="AL462">
        <v>0</v>
      </c>
      <c r="AM462">
        <v>0</v>
      </c>
      <c r="AN462">
        <v>0</v>
      </c>
      <c r="AO462" t="s">
        <v>954</v>
      </c>
      <c r="AP462" t="s">
        <v>957</v>
      </c>
      <c r="AQ462" t="s">
        <v>957</v>
      </c>
      <c r="AR462" t="s">
        <v>1714</v>
      </c>
      <c r="AS462" t="s">
        <v>1716</v>
      </c>
    </row>
    <row r="463" spans="2:45" ht="17.25" customHeight="1">
      <c r="B463" s="356" t="b">
        <v>0</v>
      </c>
      <c r="C463" s="356" t="s">
        <v>99</v>
      </c>
      <c r="D463" s="357" t="str">
        <f t="shared" si="21"/>
        <v>Concrete Work_Substructure Work</v>
      </c>
      <c r="E463" s="356" t="str">
        <f t="shared" si="22"/>
        <v>M3</v>
      </c>
      <c r="F463" s="358" t="str">
        <f t="shared" si="23"/>
        <v xml:space="preserve">A03AD033-00019 Concrete Work Substructure Work Colored Concrete  Cement Type-1 30MPa ≤ F'c (Cylinder Strength) &lt; 35MPa     </v>
      </c>
      <c r="G463" s="343" t="str" cm="1">
        <f t="array" ref="G463:H463">_xlfn.TEXTSPLIT(I463,"-")</f>
        <v>A03AD033</v>
      </c>
      <c r="H463" s="343" t="str">
        <v>00019</v>
      </c>
      <c r="I463" t="s">
        <v>1717</v>
      </c>
      <c r="J463" t="s">
        <v>946</v>
      </c>
      <c r="K463" t="s">
        <v>1584</v>
      </c>
      <c r="L463" t="s">
        <v>1585</v>
      </c>
      <c r="M463" t="s">
        <v>1192</v>
      </c>
      <c r="N463" t="s">
        <v>1586</v>
      </c>
      <c r="O463" t="s">
        <v>1712</v>
      </c>
      <c r="P463" t="s">
        <v>1713</v>
      </c>
      <c r="Q463" t="s">
        <v>954</v>
      </c>
      <c r="R463">
        <v>0</v>
      </c>
      <c r="S463" t="s">
        <v>952</v>
      </c>
      <c r="T463" t="s">
        <v>1684</v>
      </c>
      <c r="U463" t="s">
        <v>1692</v>
      </c>
      <c r="V463" t="s">
        <v>1693</v>
      </c>
      <c r="W463" t="s">
        <v>954</v>
      </c>
      <c r="X463">
        <v>0</v>
      </c>
      <c r="Y463" t="s">
        <v>954</v>
      </c>
      <c r="Z463">
        <v>0</v>
      </c>
      <c r="AA463" t="s">
        <v>954</v>
      </c>
      <c r="AB463" t="s">
        <v>954</v>
      </c>
      <c r="AC463" t="s">
        <v>954</v>
      </c>
      <c r="AD463">
        <v>0</v>
      </c>
      <c r="AE463" t="s">
        <v>954</v>
      </c>
      <c r="AF463" t="s">
        <v>954</v>
      </c>
      <c r="AG463">
        <v>0</v>
      </c>
      <c r="AH463" t="s">
        <v>954</v>
      </c>
      <c r="AI463">
        <v>0</v>
      </c>
      <c r="AJ463">
        <v>0</v>
      </c>
      <c r="AK463">
        <v>0</v>
      </c>
      <c r="AL463">
        <v>0</v>
      </c>
      <c r="AM463">
        <v>0</v>
      </c>
      <c r="AN463">
        <v>0</v>
      </c>
      <c r="AO463" t="s">
        <v>954</v>
      </c>
      <c r="AP463" t="s">
        <v>957</v>
      </c>
      <c r="AQ463" t="s">
        <v>957</v>
      </c>
      <c r="AR463" t="s">
        <v>1714</v>
      </c>
      <c r="AS463" t="s">
        <v>1717</v>
      </c>
    </row>
    <row r="464" spans="2:45" ht="17.25" customHeight="1">
      <c r="B464" s="356" t="b">
        <v>0</v>
      </c>
      <c r="C464" s="356" t="s">
        <v>99</v>
      </c>
      <c r="D464" s="357" t="str">
        <f t="shared" si="21"/>
        <v>Concrete Work_Substructure Work</v>
      </c>
      <c r="E464" s="356" t="str">
        <f t="shared" si="22"/>
        <v>M3</v>
      </c>
      <c r="F464" s="358" t="str">
        <f t="shared" si="23"/>
        <v xml:space="preserve">A03AD033-00020 Concrete Work Substructure Work Colored Concrete  Cement Type-2 30MPa ≤ F'c (Cylinder Strength) &lt; 35MPa     </v>
      </c>
      <c r="G464" s="343" t="str" cm="1">
        <f t="array" ref="G464:H464">_xlfn.TEXTSPLIT(I464,"-")</f>
        <v>A03AD033</v>
      </c>
      <c r="H464" s="343" t="str">
        <v>00020</v>
      </c>
      <c r="I464" t="s">
        <v>1718</v>
      </c>
      <c r="J464" t="s">
        <v>946</v>
      </c>
      <c r="K464" t="s">
        <v>1584</v>
      </c>
      <c r="L464" t="s">
        <v>1585</v>
      </c>
      <c r="M464" t="s">
        <v>1192</v>
      </c>
      <c r="N464" t="s">
        <v>1586</v>
      </c>
      <c r="O464" t="s">
        <v>1712</v>
      </c>
      <c r="P464" t="s">
        <v>1713</v>
      </c>
      <c r="Q464" t="s">
        <v>954</v>
      </c>
      <c r="R464">
        <v>0</v>
      </c>
      <c r="S464" t="s">
        <v>963</v>
      </c>
      <c r="T464" t="s">
        <v>1688</v>
      </c>
      <c r="U464" t="s">
        <v>1692</v>
      </c>
      <c r="V464" t="s">
        <v>1693</v>
      </c>
      <c r="W464" t="s">
        <v>954</v>
      </c>
      <c r="X464">
        <v>0</v>
      </c>
      <c r="Y464" t="s">
        <v>954</v>
      </c>
      <c r="Z464">
        <v>0</v>
      </c>
      <c r="AA464" t="s">
        <v>954</v>
      </c>
      <c r="AB464" t="s">
        <v>954</v>
      </c>
      <c r="AC464" t="s">
        <v>954</v>
      </c>
      <c r="AD464">
        <v>0</v>
      </c>
      <c r="AE464" t="s">
        <v>954</v>
      </c>
      <c r="AF464" t="s">
        <v>954</v>
      </c>
      <c r="AG464">
        <v>0</v>
      </c>
      <c r="AH464" t="s">
        <v>954</v>
      </c>
      <c r="AI464">
        <v>0</v>
      </c>
      <c r="AJ464">
        <v>0</v>
      </c>
      <c r="AK464">
        <v>0</v>
      </c>
      <c r="AL464">
        <v>0</v>
      </c>
      <c r="AM464">
        <v>0</v>
      </c>
      <c r="AN464">
        <v>0</v>
      </c>
      <c r="AO464" t="s">
        <v>954</v>
      </c>
      <c r="AP464" t="s">
        <v>957</v>
      </c>
      <c r="AQ464" t="s">
        <v>957</v>
      </c>
      <c r="AR464" t="s">
        <v>1714</v>
      </c>
      <c r="AS464" t="s">
        <v>1718</v>
      </c>
    </row>
    <row r="465" spans="1:45" ht="17.25" customHeight="1">
      <c r="B465" s="356" t="b">
        <v>0</v>
      </c>
      <c r="C465" s="356" t="s">
        <v>99</v>
      </c>
      <c r="D465" s="357" t="str">
        <f t="shared" si="21"/>
        <v>Concrete Work_Substructure Work</v>
      </c>
      <c r="E465" s="356" t="str">
        <f t="shared" si="22"/>
        <v>M3</v>
      </c>
      <c r="F465" s="358" t="str">
        <f t="shared" si="23"/>
        <v xml:space="preserve">A03AD033-00021 Concrete Work Substructure Work Colored Concrete  Cement Type-5 30MPa ≤ F'c (Cylinder Strength) &lt; 35MPa     </v>
      </c>
      <c r="G465" s="343" t="str" cm="1">
        <f t="array" ref="G465:H465">_xlfn.TEXTSPLIT(I465,"-")</f>
        <v>A03AD033</v>
      </c>
      <c r="H465" s="343" t="str">
        <v>00021</v>
      </c>
      <c r="I465" t="s">
        <v>1719</v>
      </c>
      <c r="J465" t="s">
        <v>946</v>
      </c>
      <c r="K465" t="s">
        <v>1584</v>
      </c>
      <c r="L465" t="s">
        <v>1585</v>
      </c>
      <c r="M465" t="s">
        <v>1192</v>
      </c>
      <c r="N465" t="s">
        <v>1586</v>
      </c>
      <c r="O465" t="s">
        <v>1712</v>
      </c>
      <c r="P465" t="s">
        <v>1713</v>
      </c>
      <c r="Q465" t="s">
        <v>954</v>
      </c>
      <c r="R465">
        <v>0</v>
      </c>
      <c r="S465" t="s">
        <v>971</v>
      </c>
      <c r="T465" t="s">
        <v>1690</v>
      </c>
      <c r="U465" t="s">
        <v>1692</v>
      </c>
      <c r="V465" t="s">
        <v>1693</v>
      </c>
      <c r="W465" t="s">
        <v>954</v>
      </c>
      <c r="X465">
        <v>0</v>
      </c>
      <c r="Y465" t="s">
        <v>954</v>
      </c>
      <c r="Z465">
        <v>0</v>
      </c>
      <c r="AA465" t="s">
        <v>954</v>
      </c>
      <c r="AB465" t="s">
        <v>954</v>
      </c>
      <c r="AC465" t="s">
        <v>954</v>
      </c>
      <c r="AD465">
        <v>0</v>
      </c>
      <c r="AE465" t="s">
        <v>954</v>
      </c>
      <c r="AF465" t="s">
        <v>954</v>
      </c>
      <c r="AG465">
        <v>0</v>
      </c>
      <c r="AH465" t="s">
        <v>954</v>
      </c>
      <c r="AI465">
        <v>0</v>
      </c>
      <c r="AJ465">
        <v>0</v>
      </c>
      <c r="AK465">
        <v>0</v>
      </c>
      <c r="AL465">
        <v>0</v>
      </c>
      <c r="AM465">
        <v>0</v>
      </c>
      <c r="AN465">
        <v>0</v>
      </c>
      <c r="AO465" t="s">
        <v>954</v>
      </c>
      <c r="AP465" t="s">
        <v>957</v>
      </c>
      <c r="AQ465" t="s">
        <v>957</v>
      </c>
      <c r="AR465" t="s">
        <v>1714</v>
      </c>
      <c r="AS465" t="s">
        <v>1719</v>
      </c>
    </row>
    <row r="466" spans="1:45" ht="17.25" customHeight="1">
      <c r="B466" s="356" t="b">
        <v>0</v>
      </c>
      <c r="C466" s="356" t="s">
        <v>99</v>
      </c>
      <c r="D466" s="357" t="str">
        <f t="shared" si="21"/>
        <v>Concrete Work_Substructure Work</v>
      </c>
      <c r="E466" s="356" t="str">
        <f t="shared" si="22"/>
        <v>M3</v>
      </c>
      <c r="F466" s="358" t="str">
        <f t="shared" si="23"/>
        <v xml:space="preserve">A03AD033-00022 Concrete Work Substructure Work Colored Concrete  Cement Type-1 25MPa ≤ F'c (Cylinder Strength) &lt; 30MPa     </v>
      </c>
      <c r="G466" s="343" t="str" cm="1">
        <f t="array" ref="G466:H466">_xlfn.TEXTSPLIT(I466,"-")</f>
        <v>A03AD033</v>
      </c>
      <c r="H466" s="343" t="str">
        <v>00022</v>
      </c>
      <c r="I466" t="s">
        <v>1720</v>
      </c>
      <c r="J466" t="s">
        <v>946</v>
      </c>
      <c r="K466" t="s">
        <v>1584</v>
      </c>
      <c r="L466" t="s">
        <v>1585</v>
      </c>
      <c r="M466" t="s">
        <v>1192</v>
      </c>
      <c r="N466" t="s">
        <v>1586</v>
      </c>
      <c r="O466" t="s">
        <v>1712</v>
      </c>
      <c r="P466" t="s">
        <v>1713</v>
      </c>
      <c r="Q466" t="s">
        <v>954</v>
      </c>
      <c r="R466">
        <v>0</v>
      </c>
      <c r="S466" t="s">
        <v>952</v>
      </c>
      <c r="T466" t="s">
        <v>1684</v>
      </c>
      <c r="U466" t="s">
        <v>1697</v>
      </c>
      <c r="V466" t="s">
        <v>1698</v>
      </c>
      <c r="W466" t="s">
        <v>954</v>
      </c>
      <c r="X466">
        <v>0</v>
      </c>
      <c r="Y466" t="s">
        <v>954</v>
      </c>
      <c r="Z466">
        <v>0</v>
      </c>
      <c r="AA466" t="s">
        <v>954</v>
      </c>
      <c r="AB466" t="s">
        <v>954</v>
      </c>
      <c r="AC466" t="s">
        <v>954</v>
      </c>
      <c r="AD466">
        <v>0</v>
      </c>
      <c r="AE466" t="s">
        <v>954</v>
      </c>
      <c r="AF466" t="s">
        <v>954</v>
      </c>
      <c r="AG466">
        <v>0</v>
      </c>
      <c r="AH466" t="s">
        <v>954</v>
      </c>
      <c r="AI466">
        <v>0</v>
      </c>
      <c r="AJ466">
        <v>0</v>
      </c>
      <c r="AK466">
        <v>0</v>
      </c>
      <c r="AL466">
        <v>0</v>
      </c>
      <c r="AM466">
        <v>0</v>
      </c>
      <c r="AN466">
        <v>0</v>
      </c>
      <c r="AO466" t="s">
        <v>954</v>
      </c>
      <c r="AP466" t="s">
        <v>957</v>
      </c>
      <c r="AQ466" t="s">
        <v>957</v>
      </c>
      <c r="AR466" t="s">
        <v>1714</v>
      </c>
      <c r="AS466" t="s">
        <v>1720</v>
      </c>
    </row>
    <row r="467" spans="1:45" ht="17.25" customHeight="1">
      <c r="B467" s="356" t="b">
        <v>0</v>
      </c>
      <c r="C467" s="356" t="s">
        <v>99</v>
      </c>
      <c r="D467" s="357" t="str">
        <f t="shared" si="21"/>
        <v>Concrete Work_Substructure Work</v>
      </c>
      <c r="E467" s="356" t="str">
        <f t="shared" si="22"/>
        <v>M3</v>
      </c>
      <c r="F467" s="358" t="str">
        <f t="shared" si="23"/>
        <v xml:space="preserve">A03AD033-00023 Concrete Work Substructure Work Colored Concrete  Cement Type-2 25MPa ≤ F'c (Cylinder Strength) &lt; 30MPa     </v>
      </c>
      <c r="G467" s="343" t="str" cm="1">
        <f t="array" ref="G467:H467">_xlfn.TEXTSPLIT(I467,"-")</f>
        <v>A03AD033</v>
      </c>
      <c r="H467" s="343" t="str">
        <v>00023</v>
      </c>
      <c r="I467" t="s">
        <v>1721</v>
      </c>
      <c r="J467" t="s">
        <v>946</v>
      </c>
      <c r="K467" t="s">
        <v>1584</v>
      </c>
      <c r="L467" t="s">
        <v>1585</v>
      </c>
      <c r="M467" t="s">
        <v>1192</v>
      </c>
      <c r="N467" t="s">
        <v>1586</v>
      </c>
      <c r="O467" t="s">
        <v>1712</v>
      </c>
      <c r="P467" t="s">
        <v>1713</v>
      </c>
      <c r="Q467" t="s">
        <v>954</v>
      </c>
      <c r="R467">
        <v>0</v>
      </c>
      <c r="S467" t="s">
        <v>963</v>
      </c>
      <c r="T467" t="s">
        <v>1688</v>
      </c>
      <c r="U467" t="s">
        <v>1697</v>
      </c>
      <c r="V467" t="s">
        <v>1698</v>
      </c>
      <c r="W467" t="s">
        <v>954</v>
      </c>
      <c r="X467">
        <v>0</v>
      </c>
      <c r="Y467" t="s">
        <v>954</v>
      </c>
      <c r="Z467">
        <v>0</v>
      </c>
      <c r="AA467" t="s">
        <v>954</v>
      </c>
      <c r="AB467" t="s">
        <v>954</v>
      </c>
      <c r="AC467" t="s">
        <v>954</v>
      </c>
      <c r="AD467">
        <v>0</v>
      </c>
      <c r="AE467" t="s">
        <v>954</v>
      </c>
      <c r="AF467" t="s">
        <v>954</v>
      </c>
      <c r="AG467">
        <v>0</v>
      </c>
      <c r="AH467" t="s">
        <v>954</v>
      </c>
      <c r="AI467">
        <v>0</v>
      </c>
      <c r="AJ467">
        <v>0</v>
      </c>
      <c r="AK467">
        <v>0</v>
      </c>
      <c r="AL467">
        <v>0</v>
      </c>
      <c r="AM467">
        <v>0</v>
      </c>
      <c r="AN467">
        <v>0</v>
      </c>
      <c r="AO467" t="s">
        <v>954</v>
      </c>
      <c r="AP467" t="s">
        <v>957</v>
      </c>
      <c r="AQ467" t="s">
        <v>957</v>
      </c>
      <c r="AR467" t="s">
        <v>1714</v>
      </c>
      <c r="AS467" t="s">
        <v>1721</v>
      </c>
    </row>
    <row r="468" spans="1:45" ht="17.25" customHeight="1">
      <c r="B468" s="356" t="b">
        <v>0</v>
      </c>
      <c r="C468" s="356" t="s">
        <v>99</v>
      </c>
      <c r="D468" s="357" t="str">
        <f t="shared" si="21"/>
        <v>Concrete Work_Substructure Work</v>
      </c>
      <c r="E468" s="356" t="str">
        <f t="shared" si="22"/>
        <v>M3</v>
      </c>
      <c r="F468" s="358" t="str">
        <f t="shared" si="23"/>
        <v xml:space="preserve">A03AD033-00024 Concrete Work Substructure Work Colored Concrete  Cement Type-5 25MPa ≤ F'c (Cylinder Strength) &lt; 30MPa     </v>
      </c>
      <c r="G468" s="343" t="str" cm="1">
        <f t="array" ref="G468:H468">_xlfn.TEXTSPLIT(I468,"-")</f>
        <v>A03AD033</v>
      </c>
      <c r="H468" s="343" t="str">
        <v>00024</v>
      </c>
      <c r="I468" t="s">
        <v>1722</v>
      </c>
      <c r="J468" t="s">
        <v>946</v>
      </c>
      <c r="K468" t="s">
        <v>1584</v>
      </c>
      <c r="L468" t="s">
        <v>1585</v>
      </c>
      <c r="M468" t="s">
        <v>1192</v>
      </c>
      <c r="N468" t="s">
        <v>1586</v>
      </c>
      <c r="O468" t="s">
        <v>1712</v>
      </c>
      <c r="P468" t="s">
        <v>1713</v>
      </c>
      <c r="Q468" t="s">
        <v>954</v>
      </c>
      <c r="R468">
        <v>0</v>
      </c>
      <c r="S468" t="s">
        <v>971</v>
      </c>
      <c r="T468" t="s">
        <v>1690</v>
      </c>
      <c r="U468" t="s">
        <v>1697</v>
      </c>
      <c r="V468" t="s">
        <v>1698</v>
      </c>
      <c r="W468" t="s">
        <v>954</v>
      </c>
      <c r="X468">
        <v>0</v>
      </c>
      <c r="Y468" t="s">
        <v>954</v>
      </c>
      <c r="Z468">
        <v>0</v>
      </c>
      <c r="AA468" t="s">
        <v>954</v>
      </c>
      <c r="AB468" t="s">
        <v>954</v>
      </c>
      <c r="AC468" t="s">
        <v>954</v>
      </c>
      <c r="AD468">
        <v>0</v>
      </c>
      <c r="AE468" t="s">
        <v>954</v>
      </c>
      <c r="AF468" t="s">
        <v>954</v>
      </c>
      <c r="AG468">
        <v>0</v>
      </c>
      <c r="AH468" t="s">
        <v>954</v>
      </c>
      <c r="AI468">
        <v>0</v>
      </c>
      <c r="AJ468">
        <v>0</v>
      </c>
      <c r="AK468">
        <v>0</v>
      </c>
      <c r="AL468">
        <v>0</v>
      </c>
      <c r="AM468">
        <v>0</v>
      </c>
      <c r="AN468">
        <v>0</v>
      </c>
      <c r="AO468" t="s">
        <v>954</v>
      </c>
      <c r="AP468" t="s">
        <v>957</v>
      </c>
      <c r="AQ468" t="s">
        <v>957</v>
      </c>
      <c r="AR468" t="s">
        <v>1714</v>
      </c>
      <c r="AS468" t="s">
        <v>1722</v>
      </c>
    </row>
    <row r="469" spans="1:45" ht="17.25" customHeight="1">
      <c r="B469" s="356" t="b">
        <v>0</v>
      </c>
      <c r="C469" s="356" t="s">
        <v>99</v>
      </c>
      <c r="D469" s="357" t="str">
        <f t="shared" si="21"/>
        <v>Concrete Work_Substructure Work</v>
      </c>
      <c r="E469" s="356" t="str">
        <f t="shared" si="22"/>
        <v>M3</v>
      </c>
      <c r="F469" s="358" t="str">
        <f t="shared" si="23"/>
        <v xml:space="preserve">A03AD033-00025 Concrete Work Substructure Work Colored Concrete  Cement Type-1 20MPa ≤ F'c (Cylinder Strength) &lt; 25MPa     </v>
      </c>
      <c r="G469" s="343" t="str" cm="1">
        <f t="array" ref="G469:H469">_xlfn.TEXTSPLIT(I469,"-")</f>
        <v>A03AD033</v>
      </c>
      <c r="H469" s="343" t="str">
        <v>00025</v>
      </c>
      <c r="I469" t="s">
        <v>1723</v>
      </c>
      <c r="J469" t="s">
        <v>946</v>
      </c>
      <c r="K469" t="s">
        <v>1584</v>
      </c>
      <c r="L469" t="s">
        <v>1585</v>
      </c>
      <c r="M469" t="s">
        <v>1192</v>
      </c>
      <c r="N469" t="s">
        <v>1586</v>
      </c>
      <c r="O469" t="s">
        <v>1712</v>
      </c>
      <c r="P469" t="s">
        <v>1713</v>
      </c>
      <c r="Q469" t="s">
        <v>954</v>
      </c>
      <c r="R469">
        <v>0</v>
      </c>
      <c r="S469" t="s">
        <v>952</v>
      </c>
      <c r="T469" t="s">
        <v>1684</v>
      </c>
      <c r="U469" t="s">
        <v>1702</v>
      </c>
      <c r="V469" t="s">
        <v>1703</v>
      </c>
      <c r="W469" t="s">
        <v>954</v>
      </c>
      <c r="X469">
        <v>0</v>
      </c>
      <c r="Y469" t="s">
        <v>954</v>
      </c>
      <c r="Z469">
        <v>0</v>
      </c>
      <c r="AA469" t="s">
        <v>954</v>
      </c>
      <c r="AB469" t="s">
        <v>954</v>
      </c>
      <c r="AC469" t="s">
        <v>954</v>
      </c>
      <c r="AD469">
        <v>0</v>
      </c>
      <c r="AE469" t="s">
        <v>954</v>
      </c>
      <c r="AF469" t="s">
        <v>954</v>
      </c>
      <c r="AG469">
        <v>0</v>
      </c>
      <c r="AH469" t="s">
        <v>954</v>
      </c>
      <c r="AI469">
        <v>0</v>
      </c>
      <c r="AJ469">
        <v>0</v>
      </c>
      <c r="AK469">
        <v>0</v>
      </c>
      <c r="AL469">
        <v>0</v>
      </c>
      <c r="AM469">
        <v>0</v>
      </c>
      <c r="AN469">
        <v>0</v>
      </c>
      <c r="AO469" t="s">
        <v>954</v>
      </c>
      <c r="AP469" t="s">
        <v>957</v>
      </c>
      <c r="AQ469" t="s">
        <v>957</v>
      </c>
      <c r="AR469" t="s">
        <v>1714</v>
      </c>
      <c r="AS469" t="s">
        <v>1723</v>
      </c>
    </row>
    <row r="470" spans="1:45" ht="17.25" customHeight="1">
      <c r="B470" s="356" t="b">
        <v>0</v>
      </c>
      <c r="C470" s="356" t="s">
        <v>99</v>
      </c>
      <c r="D470" s="357" t="str">
        <f t="shared" si="21"/>
        <v>Concrete Work_Substructure Work</v>
      </c>
      <c r="E470" s="356" t="str">
        <f t="shared" si="22"/>
        <v>M3</v>
      </c>
      <c r="F470" s="358" t="str">
        <f t="shared" si="23"/>
        <v xml:space="preserve">A03AD033-00026 Concrete Work Substructure Work Colored Concrete  Cement Type-2 20MPa ≤ F'c (Cylinder Strength) &lt; 25MPa     </v>
      </c>
      <c r="G470" s="343" t="str" cm="1">
        <f t="array" ref="G470:H470">_xlfn.TEXTSPLIT(I470,"-")</f>
        <v>A03AD033</v>
      </c>
      <c r="H470" s="343" t="str">
        <v>00026</v>
      </c>
      <c r="I470" t="s">
        <v>1724</v>
      </c>
      <c r="J470" t="s">
        <v>946</v>
      </c>
      <c r="K470" t="s">
        <v>1584</v>
      </c>
      <c r="L470" t="s">
        <v>1585</v>
      </c>
      <c r="M470" t="s">
        <v>1192</v>
      </c>
      <c r="N470" t="s">
        <v>1586</v>
      </c>
      <c r="O470" t="s">
        <v>1712</v>
      </c>
      <c r="P470" t="s">
        <v>1713</v>
      </c>
      <c r="Q470" t="s">
        <v>954</v>
      </c>
      <c r="R470">
        <v>0</v>
      </c>
      <c r="S470" t="s">
        <v>963</v>
      </c>
      <c r="T470" t="s">
        <v>1688</v>
      </c>
      <c r="U470" t="s">
        <v>1702</v>
      </c>
      <c r="V470" t="s">
        <v>1703</v>
      </c>
      <c r="W470" t="s">
        <v>954</v>
      </c>
      <c r="X470">
        <v>0</v>
      </c>
      <c r="Y470" t="s">
        <v>954</v>
      </c>
      <c r="Z470">
        <v>0</v>
      </c>
      <c r="AA470" t="s">
        <v>954</v>
      </c>
      <c r="AB470" t="s">
        <v>954</v>
      </c>
      <c r="AC470" t="s">
        <v>954</v>
      </c>
      <c r="AD470">
        <v>0</v>
      </c>
      <c r="AE470" t="s">
        <v>954</v>
      </c>
      <c r="AF470" t="s">
        <v>954</v>
      </c>
      <c r="AG470">
        <v>0</v>
      </c>
      <c r="AH470" t="s">
        <v>954</v>
      </c>
      <c r="AI470">
        <v>0</v>
      </c>
      <c r="AJ470">
        <v>0</v>
      </c>
      <c r="AK470">
        <v>0</v>
      </c>
      <c r="AL470">
        <v>0</v>
      </c>
      <c r="AM470">
        <v>0</v>
      </c>
      <c r="AN470">
        <v>0</v>
      </c>
      <c r="AO470" t="s">
        <v>954</v>
      </c>
      <c r="AP470" t="s">
        <v>957</v>
      </c>
      <c r="AQ470" t="s">
        <v>957</v>
      </c>
      <c r="AR470" t="s">
        <v>1714</v>
      </c>
      <c r="AS470" t="s">
        <v>1724</v>
      </c>
    </row>
    <row r="471" spans="1:45" ht="17.25" customHeight="1">
      <c r="B471" s="356" t="b">
        <v>0</v>
      </c>
      <c r="C471" s="356" t="s">
        <v>99</v>
      </c>
      <c r="D471" s="357" t="str">
        <f t="shared" si="21"/>
        <v>Concrete Work_Substructure Work</v>
      </c>
      <c r="E471" s="356" t="str">
        <f t="shared" si="22"/>
        <v>M3</v>
      </c>
      <c r="F471" s="358" t="str">
        <f t="shared" si="23"/>
        <v xml:space="preserve">A03AD033-00027 Concrete Work Substructure Work Colored Concrete  Cement Type-5 20MPa ≤ F'c (Cylinder Strength) &lt; 25MPa     </v>
      </c>
      <c r="G471" s="343" t="str" cm="1">
        <f t="array" ref="G471:H471">_xlfn.TEXTSPLIT(I471,"-")</f>
        <v>A03AD033</v>
      </c>
      <c r="H471" s="343" t="str">
        <v>00027</v>
      </c>
      <c r="I471" t="s">
        <v>1725</v>
      </c>
      <c r="J471" t="s">
        <v>946</v>
      </c>
      <c r="K471" t="s">
        <v>1584</v>
      </c>
      <c r="L471" t="s">
        <v>1585</v>
      </c>
      <c r="M471" t="s">
        <v>1192</v>
      </c>
      <c r="N471" t="s">
        <v>1586</v>
      </c>
      <c r="O471" t="s">
        <v>1712</v>
      </c>
      <c r="P471" t="s">
        <v>1713</v>
      </c>
      <c r="Q471" t="s">
        <v>954</v>
      </c>
      <c r="R471">
        <v>0</v>
      </c>
      <c r="S471" t="s">
        <v>971</v>
      </c>
      <c r="T471" t="s">
        <v>1690</v>
      </c>
      <c r="U471" t="s">
        <v>1702</v>
      </c>
      <c r="V471" t="s">
        <v>1703</v>
      </c>
      <c r="W471" t="s">
        <v>954</v>
      </c>
      <c r="X471">
        <v>0</v>
      </c>
      <c r="Y471" t="s">
        <v>954</v>
      </c>
      <c r="Z471">
        <v>0</v>
      </c>
      <c r="AA471" t="s">
        <v>954</v>
      </c>
      <c r="AB471" t="s">
        <v>954</v>
      </c>
      <c r="AC471" t="s">
        <v>954</v>
      </c>
      <c r="AD471">
        <v>0</v>
      </c>
      <c r="AE471" t="s">
        <v>954</v>
      </c>
      <c r="AF471" t="s">
        <v>954</v>
      </c>
      <c r="AG471">
        <v>0</v>
      </c>
      <c r="AH471" t="s">
        <v>954</v>
      </c>
      <c r="AI471">
        <v>0</v>
      </c>
      <c r="AJ471">
        <v>0</v>
      </c>
      <c r="AK471">
        <v>0</v>
      </c>
      <c r="AL471">
        <v>0</v>
      </c>
      <c r="AM471">
        <v>0</v>
      </c>
      <c r="AN471">
        <v>0</v>
      </c>
      <c r="AO471" t="s">
        <v>954</v>
      </c>
      <c r="AP471" t="s">
        <v>957</v>
      </c>
      <c r="AQ471" t="s">
        <v>957</v>
      </c>
      <c r="AR471" t="s">
        <v>1714</v>
      </c>
      <c r="AS471" t="s">
        <v>1725</v>
      </c>
    </row>
    <row r="472" spans="1:45" ht="17.25" customHeight="1">
      <c r="B472" s="356" t="b">
        <v>0</v>
      </c>
      <c r="C472" s="356" t="s">
        <v>99</v>
      </c>
      <c r="D472" s="357" t="str">
        <f t="shared" si="21"/>
        <v>Concrete Work_Substructure Work</v>
      </c>
      <c r="E472" s="356" t="str">
        <f t="shared" si="22"/>
        <v>M3</v>
      </c>
      <c r="F472" s="358" t="str">
        <f t="shared" si="23"/>
        <v xml:space="preserve">A03AD033-00028 Concrete Work Substructure Work Colored Concrete  Cement Type-1 F'c (Cylinder Strength) &lt; 20MPa     </v>
      </c>
      <c r="G472" s="343" t="str" cm="1">
        <f t="array" ref="G472:H472">_xlfn.TEXTSPLIT(I472,"-")</f>
        <v>A03AD033</v>
      </c>
      <c r="H472" s="343" t="str">
        <v>00028</v>
      </c>
      <c r="I472" t="s">
        <v>1726</v>
      </c>
      <c r="J472" t="s">
        <v>946</v>
      </c>
      <c r="K472" t="s">
        <v>1584</v>
      </c>
      <c r="L472" t="s">
        <v>1585</v>
      </c>
      <c r="M472" t="s">
        <v>1192</v>
      </c>
      <c r="N472" t="s">
        <v>1586</v>
      </c>
      <c r="O472" t="s">
        <v>1712</v>
      </c>
      <c r="P472" t="s">
        <v>1713</v>
      </c>
      <c r="Q472" t="s">
        <v>954</v>
      </c>
      <c r="R472">
        <v>0</v>
      </c>
      <c r="S472" t="s">
        <v>952</v>
      </c>
      <c r="T472" t="s">
        <v>1684</v>
      </c>
      <c r="U472" t="s">
        <v>1707</v>
      </c>
      <c r="V472" t="s">
        <v>1708</v>
      </c>
      <c r="W472" t="s">
        <v>954</v>
      </c>
      <c r="X472">
        <v>0</v>
      </c>
      <c r="Y472" t="s">
        <v>954</v>
      </c>
      <c r="Z472">
        <v>0</v>
      </c>
      <c r="AA472" t="s">
        <v>954</v>
      </c>
      <c r="AB472" t="s">
        <v>954</v>
      </c>
      <c r="AC472" t="s">
        <v>954</v>
      </c>
      <c r="AD472">
        <v>0</v>
      </c>
      <c r="AE472" t="s">
        <v>954</v>
      </c>
      <c r="AF472" t="s">
        <v>954</v>
      </c>
      <c r="AG472">
        <v>0</v>
      </c>
      <c r="AH472" t="s">
        <v>954</v>
      </c>
      <c r="AI472">
        <v>0</v>
      </c>
      <c r="AJ472">
        <v>0</v>
      </c>
      <c r="AK472">
        <v>0</v>
      </c>
      <c r="AL472">
        <v>0</v>
      </c>
      <c r="AM472">
        <v>0</v>
      </c>
      <c r="AN472">
        <v>0</v>
      </c>
      <c r="AO472" t="s">
        <v>954</v>
      </c>
      <c r="AP472" t="s">
        <v>957</v>
      </c>
      <c r="AQ472" t="s">
        <v>957</v>
      </c>
      <c r="AR472" t="s">
        <v>1714</v>
      </c>
      <c r="AS472" t="s">
        <v>1726</v>
      </c>
    </row>
    <row r="473" spans="1:45" ht="17.25" customHeight="1">
      <c r="B473" s="356" t="b">
        <v>0</v>
      </c>
      <c r="C473" s="356" t="s">
        <v>99</v>
      </c>
      <c r="D473" s="357" t="str">
        <f t="shared" si="21"/>
        <v>Concrete Work_Substructure Work</v>
      </c>
      <c r="E473" s="356" t="str">
        <f t="shared" si="22"/>
        <v>M3</v>
      </c>
      <c r="F473" s="358" t="str">
        <f t="shared" si="23"/>
        <v xml:space="preserve">A03AD033-00029 Concrete Work Substructure Work Colored Concrete  Cement Type-2 F'c (Cylinder Strength) &lt; 20MPa     </v>
      </c>
      <c r="G473" s="343" t="str" cm="1">
        <f t="array" ref="G473:H473">_xlfn.TEXTSPLIT(I473,"-")</f>
        <v>A03AD033</v>
      </c>
      <c r="H473" s="343" t="str">
        <v>00029</v>
      </c>
      <c r="I473" t="s">
        <v>1727</v>
      </c>
      <c r="J473" t="s">
        <v>946</v>
      </c>
      <c r="K473" t="s">
        <v>1584</v>
      </c>
      <c r="L473" t="s">
        <v>1585</v>
      </c>
      <c r="M473" t="s">
        <v>1192</v>
      </c>
      <c r="N473" t="s">
        <v>1586</v>
      </c>
      <c r="O473" t="s">
        <v>1712</v>
      </c>
      <c r="P473" t="s">
        <v>1713</v>
      </c>
      <c r="Q473" t="s">
        <v>954</v>
      </c>
      <c r="R473">
        <v>0</v>
      </c>
      <c r="S473" t="s">
        <v>963</v>
      </c>
      <c r="T473" t="s">
        <v>1688</v>
      </c>
      <c r="U473" t="s">
        <v>1707</v>
      </c>
      <c r="V473" t="s">
        <v>1708</v>
      </c>
      <c r="W473" t="s">
        <v>954</v>
      </c>
      <c r="X473">
        <v>0</v>
      </c>
      <c r="Y473" t="s">
        <v>954</v>
      </c>
      <c r="Z473">
        <v>0</v>
      </c>
      <c r="AA473" t="s">
        <v>954</v>
      </c>
      <c r="AB473" t="s">
        <v>954</v>
      </c>
      <c r="AC473" t="s">
        <v>954</v>
      </c>
      <c r="AD473">
        <v>0</v>
      </c>
      <c r="AE473" t="s">
        <v>954</v>
      </c>
      <c r="AF473" t="s">
        <v>954</v>
      </c>
      <c r="AG473">
        <v>0</v>
      </c>
      <c r="AH473" t="s">
        <v>954</v>
      </c>
      <c r="AI473">
        <v>0</v>
      </c>
      <c r="AJ473">
        <v>0</v>
      </c>
      <c r="AK473">
        <v>0</v>
      </c>
      <c r="AL473">
        <v>0</v>
      </c>
      <c r="AM473">
        <v>0</v>
      </c>
      <c r="AN473">
        <v>0</v>
      </c>
      <c r="AO473" t="s">
        <v>954</v>
      </c>
      <c r="AP473" t="s">
        <v>957</v>
      </c>
      <c r="AQ473" t="s">
        <v>957</v>
      </c>
      <c r="AR473" t="s">
        <v>1714</v>
      </c>
      <c r="AS473" t="s">
        <v>1727</v>
      </c>
    </row>
    <row r="474" spans="1:45" ht="17.25" customHeight="1">
      <c r="B474" s="356" t="b">
        <v>0</v>
      </c>
      <c r="C474" s="356" t="s">
        <v>99</v>
      </c>
      <c r="D474" s="357" t="str">
        <f t="shared" si="21"/>
        <v>Concrete Work_Substructure Work</v>
      </c>
      <c r="E474" s="356" t="str">
        <f t="shared" si="22"/>
        <v>M3</v>
      </c>
      <c r="F474" s="358" t="str">
        <f t="shared" si="23"/>
        <v xml:space="preserve">A03AD033-00030 Concrete Work Substructure Work Colored Concrete  Cement Type-5 F'c (Cylinder Strength) &lt; 20MPa     </v>
      </c>
      <c r="G474" s="343" t="str" cm="1">
        <f t="array" ref="G474:H474">_xlfn.TEXTSPLIT(I474,"-")</f>
        <v>A03AD033</v>
      </c>
      <c r="H474" s="343" t="str">
        <v>00030</v>
      </c>
      <c r="I474" t="s">
        <v>1728</v>
      </c>
      <c r="J474" t="s">
        <v>946</v>
      </c>
      <c r="K474" t="s">
        <v>1584</v>
      </c>
      <c r="L474" t="s">
        <v>1585</v>
      </c>
      <c r="M474" t="s">
        <v>1192</v>
      </c>
      <c r="N474" t="s">
        <v>1586</v>
      </c>
      <c r="O474" t="s">
        <v>1712</v>
      </c>
      <c r="P474" t="s">
        <v>1713</v>
      </c>
      <c r="Q474" t="s">
        <v>954</v>
      </c>
      <c r="R474">
        <v>0</v>
      </c>
      <c r="S474" t="s">
        <v>971</v>
      </c>
      <c r="T474" t="s">
        <v>1690</v>
      </c>
      <c r="U474" t="s">
        <v>1707</v>
      </c>
      <c r="V474" t="s">
        <v>1708</v>
      </c>
      <c r="W474" t="s">
        <v>954</v>
      </c>
      <c r="X474">
        <v>0</v>
      </c>
      <c r="Y474" t="s">
        <v>954</v>
      </c>
      <c r="Z474">
        <v>0</v>
      </c>
      <c r="AA474" t="s">
        <v>954</v>
      </c>
      <c r="AB474" t="s">
        <v>954</v>
      </c>
      <c r="AC474" t="s">
        <v>954</v>
      </c>
      <c r="AD474">
        <v>0</v>
      </c>
      <c r="AE474" t="s">
        <v>954</v>
      </c>
      <c r="AF474" t="s">
        <v>954</v>
      </c>
      <c r="AG474">
        <v>0</v>
      </c>
      <c r="AH474" t="s">
        <v>954</v>
      </c>
      <c r="AI474">
        <v>0</v>
      </c>
      <c r="AJ474">
        <v>0</v>
      </c>
      <c r="AK474">
        <v>0</v>
      </c>
      <c r="AL474">
        <v>0</v>
      </c>
      <c r="AM474">
        <v>0</v>
      </c>
      <c r="AN474">
        <v>0</v>
      </c>
      <c r="AO474" t="s">
        <v>954</v>
      </c>
      <c r="AP474" t="s">
        <v>957</v>
      </c>
      <c r="AQ474" t="s">
        <v>957</v>
      </c>
      <c r="AR474" t="s">
        <v>1714</v>
      </c>
      <c r="AS474" t="s">
        <v>1728</v>
      </c>
    </row>
    <row r="475" spans="1:45" ht="17.25" customHeight="1">
      <c r="B475" s="349" t="b">
        <v>0</v>
      </c>
      <c r="C475" s="349" t="s">
        <v>99</v>
      </c>
      <c r="D475" s="352" t="str">
        <f t="shared" si="21"/>
        <v>Concrete Work_Substructure Work</v>
      </c>
      <c r="E475" s="349" t="str">
        <f t="shared" si="22"/>
        <v>M3</v>
      </c>
      <c r="F475" s="353" t="str">
        <f t="shared" si="23"/>
        <v xml:space="preserve">A03AD034-00010 Concrete Work Substructure Work Lean Concrete (including Form work)  Cement Type-1 15MPa ≤ F'c (Cylinder Strength) &lt; 20MPa     </v>
      </c>
      <c r="G475" s="343" t="str" cm="1">
        <f t="array" ref="G475:H475">_xlfn.TEXTSPLIT(I475,"-")</f>
        <v>A03AD034</v>
      </c>
      <c r="H475" s="343" t="str">
        <v>00010</v>
      </c>
      <c r="I475" t="s">
        <v>1729</v>
      </c>
      <c r="J475" t="s">
        <v>946</v>
      </c>
      <c r="K475" t="s">
        <v>1584</v>
      </c>
      <c r="L475" t="s">
        <v>1585</v>
      </c>
      <c r="M475" t="s">
        <v>1192</v>
      </c>
      <c r="N475" t="s">
        <v>1586</v>
      </c>
      <c r="O475" t="s">
        <v>1730</v>
      </c>
      <c r="P475" t="s">
        <v>1731</v>
      </c>
      <c r="Q475" t="s">
        <v>954</v>
      </c>
      <c r="R475">
        <v>0</v>
      </c>
      <c r="S475" t="s">
        <v>952</v>
      </c>
      <c r="T475" t="s">
        <v>1684</v>
      </c>
      <c r="U475" t="s">
        <v>1419</v>
      </c>
      <c r="V475" t="s">
        <v>1732</v>
      </c>
      <c r="W475" t="s">
        <v>954</v>
      </c>
      <c r="X475">
        <v>0</v>
      </c>
      <c r="Y475" t="s">
        <v>954</v>
      </c>
      <c r="Z475">
        <v>0</v>
      </c>
      <c r="AA475" t="s">
        <v>954</v>
      </c>
      <c r="AB475" t="s">
        <v>954</v>
      </c>
      <c r="AC475" t="s">
        <v>954</v>
      </c>
      <c r="AD475">
        <v>0</v>
      </c>
      <c r="AE475" t="s">
        <v>954</v>
      </c>
      <c r="AF475" t="s">
        <v>954</v>
      </c>
      <c r="AG475">
        <v>0</v>
      </c>
      <c r="AH475" t="s">
        <v>954</v>
      </c>
      <c r="AI475">
        <v>0</v>
      </c>
      <c r="AJ475">
        <v>0</v>
      </c>
      <c r="AK475">
        <v>0</v>
      </c>
      <c r="AL475">
        <v>0</v>
      </c>
      <c r="AM475">
        <v>0</v>
      </c>
      <c r="AN475">
        <v>0</v>
      </c>
      <c r="AO475" t="s">
        <v>954</v>
      </c>
      <c r="AP475" t="s">
        <v>957</v>
      </c>
      <c r="AQ475" t="s">
        <v>957</v>
      </c>
      <c r="AR475" t="s">
        <v>1733</v>
      </c>
      <c r="AS475" t="s">
        <v>1729</v>
      </c>
    </row>
    <row r="476" spans="1:45" ht="17.25" customHeight="1">
      <c r="B476" s="349" t="b">
        <v>0</v>
      </c>
      <c r="C476" s="349" t="s">
        <v>99</v>
      </c>
      <c r="D476" s="352" t="str">
        <f t="shared" si="21"/>
        <v>Concrete Work_Substructure Work</v>
      </c>
      <c r="E476" s="349" t="str">
        <f t="shared" si="22"/>
        <v>M3</v>
      </c>
      <c r="F476" s="353" t="str">
        <f t="shared" si="23"/>
        <v xml:space="preserve">A03AD034-00011 Concrete Work Substructure Work Lean Concrete (including Form work)  Cement Type-2 15MPa ≤ F'c (Cylinder Strength) &lt; 20MPa     </v>
      </c>
      <c r="G476" s="343" t="str" cm="1">
        <f t="array" ref="G476:H476">_xlfn.TEXTSPLIT(I476,"-")</f>
        <v>A03AD034</v>
      </c>
      <c r="H476" s="343" t="str">
        <v>00011</v>
      </c>
      <c r="I476" t="s">
        <v>1734</v>
      </c>
      <c r="J476" t="s">
        <v>946</v>
      </c>
      <c r="K476" t="s">
        <v>1584</v>
      </c>
      <c r="L476" t="s">
        <v>1585</v>
      </c>
      <c r="M476" t="s">
        <v>1192</v>
      </c>
      <c r="N476" t="s">
        <v>1586</v>
      </c>
      <c r="O476" t="s">
        <v>1730</v>
      </c>
      <c r="P476" t="s">
        <v>1731</v>
      </c>
      <c r="Q476" t="s">
        <v>954</v>
      </c>
      <c r="R476">
        <v>0</v>
      </c>
      <c r="S476" t="s">
        <v>963</v>
      </c>
      <c r="T476" t="s">
        <v>1688</v>
      </c>
      <c r="U476" t="s">
        <v>1419</v>
      </c>
      <c r="V476" t="s">
        <v>1732</v>
      </c>
      <c r="W476" t="s">
        <v>954</v>
      </c>
      <c r="X476">
        <v>0</v>
      </c>
      <c r="Y476" t="s">
        <v>954</v>
      </c>
      <c r="Z476">
        <v>0</v>
      </c>
      <c r="AA476" t="s">
        <v>954</v>
      </c>
      <c r="AB476" t="s">
        <v>954</v>
      </c>
      <c r="AC476" t="s">
        <v>954</v>
      </c>
      <c r="AD476">
        <v>0</v>
      </c>
      <c r="AE476" t="s">
        <v>954</v>
      </c>
      <c r="AF476" t="s">
        <v>954</v>
      </c>
      <c r="AG476">
        <v>0</v>
      </c>
      <c r="AH476" t="s">
        <v>954</v>
      </c>
      <c r="AI476">
        <v>0</v>
      </c>
      <c r="AJ476">
        <v>0</v>
      </c>
      <c r="AK476">
        <v>0</v>
      </c>
      <c r="AL476">
        <v>0</v>
      </c>
      <c r="AM476">
        <v>0</v>
      </c>
      <c r="AN476">
        <v>0</v>
      </c>
      <c r="AO476" t="s">
        <v>954</v>
      </c>
      <c r="AP476" t="s">
        <v>957</v>
      </c>
      <c r="AQ476" t="s">
        <v>957</v>
      </c>
      <c r="AR476" t="s">
        <v>1733</v>
      </c>
      <c r="AS476" t="s">
        <v>1734</v>
      </c>
    </row>
    <row r="477" spans="1:45" ht="17.25" customHeight="1">
      <c r="B477" s="349" t="b">
        <v>0</v>
      </c>
      <c r="C477" s="349" t="s">
        <v>99</v>
      </c>
      <c r="D477" s="352" t="str">
        <f t="shared" si="21"/>
        <v>Concrete Work_Substructure Work</v>
      </c>
      <c r="E477" s="349" t="str">
        <f t="shared" si="22"/>
        <v>M3</v>
      </c>
      <c r="F477" s="353" t="str">
        <f t="shared" si="23"/>
        <v xml:space="preserve">A03AD034-00012 Concrete Work Substructure Work Lean Concrete (including Form work)  Cement Type-5 15MPa ≤ F'c (Cylinder Strength) &lt; 20MPa     </v>
      </c>
      <c r="G477" s="343" t="str" cm="1">
        <f t="array" ref="G477:H477">_xlfn.TEXTSPLIT(I477,"-")</f>
        <v>A03AD034</v>
      </c>
      <c r="H477" s="343" t="str">
        <v>00012</v>
      </c>
      <c r="I477" t="s">
        <v>1735</v>
      </c>
      <c r="J477" t="s">
        <v>946</v>
      </c>
      <c r="K477" t="s">
        <v>1584</v>
      </c>
      <c r="L477" t="s">
        <v>1585</v>
      </c>
      <c r="M477" t="s">
        <v>1192</v>
      </c>
      <c r="N477" t="s">
        <v>1586</v>
      </c>
      <c r="O477" t="s">
        <v>1730</v>
      </c>
      <c r="P477" t="s">
        <v>1731</v>
      </c>
      <c r="Q477" t="s">
        <v>954</v>
      </c>
      <c r="R477">
        <v>0</v>
      </c>
      <c r="S477" t="s">
        <v>971</v>
      </c>
      <c r="T477" t="s">
        <v>1690</v>
      </c>
      <c r="U477" t="s">
        <v>1419</v>
      </c>
      <c r="V477" t="s">
        <v>1732</v>
      </c>
      <c r="W477" t="s">
        <v>954</v>
      </c>
      <c r="X477">
        <v>0</v>
      </c>
      <c r="Y477" t="s">
        <v>954</v>
      </c>
      <c r="Z477">
        <v>0</v>
      </c>
      <c r="AA477" t="s">
        <v>954</v>
      </c>
      <c r="AB477">
        <v>0</v>
      </c>
      <c r="AC477" t="s">
        <v>954</v>
      </c>
      <c r="AD477">
        <v>0</v>
      </c>
      <c r="AE477" t="s">
        <v>954</v>
      </c>
      <c r="AF477">
        <v>0</v>
      </c>
      <c r="AG477">
        <v>0</v>
      </c>
      <c r="AH477" t="s">
        <v>954</v>
      </c>
      <c r="AI477">
        <v>0</v>
      </c>
      <c r="AJ477">
        <v>0</v>
      </c>
      <c r="AK477">
        <v>0</v>
      </c>
      <c r="AL477">
        <v>0</v>
      </c>
      <c r="AM477">
        <v>0</v>
      </c>
      <c r="AN477">
        <v>0</v>
      </c>
      <c r="AO477" t="s">
        <v>954</v>
      </c>
      <c r="AP477" t="s">
        <v>957</v>
      </c>
      <c r="AQ477" t="s">
        <v>957</v>
      </c>
      <c r="AR477" t="s">
        <v>1733</v>
      </c>
      <c r="AS477" t="s">
        <v>1735</v>
      </c>
    </row>
    <row r="478" spans="1:45" ht="17.25" customHeight="1">
      <c r="B478" s="349" t="b">
        <v>1</v>
      </c>
      <c r="C478" s="349" t="s">
        <v>99</v>
      </c>
      <c r="D478" s="352" t="str">
        <f t="shared" si="21"/>
        <v>Concrete Work_Substructure Work</v>
      </c>
      <c r="E478" s="349" t="str">
        <f t="shared" si="22"/>
        <v>M3</v>
      </c>
      <c r="F478" s="353" t="str">
        <f t="shared" si="23"/>
        <v xml:space="preserve">A03AD034-00013 Concrete Work Substructure Work Lean Concrete (including Form work)  Cement Type-1 10MPa ≤ F'c (Cylinder Strength) &lt; 15MPa     </v>
      </c>
      <c r="G478" s="343" t="str" cm="1">
        <f t="array" ref="G478:H478">_xlfn.TEXTSPLIT(I478,"-")</f>
        <v>A03AD034</v>
      </c>
      <c r="H478" s="343" t="str">
        <v>00013</v>
      </c>
      <c r="I478" t="s">
        <v>1736</v>
      </c>
      <c r="J478" t="s">
        <v>946</v>
      </c>
      <c r="K478" t="s">
        <v>1584</v>
      </c>
      <c r="L478" t="s">
        <v>1585</v>
      </c>
      <c r="M478" t="s">
        <v>1192</v>
      </c>
      <c r="N478" t="s">
        <v>1586</v>
      </c>
      <c r="O478" t="s">
        <v>1730</v>
      </c>
      <c r="P478" t="s">
        <v>1731</v>
      </c>
      <c r="Q478" t="s">
        <v>954</v>
      </c>
      <c r="R478">
        <v>0</v>
      </c>
      <c r="S478" t="s">
        <v>952</v>
      </c>
      <c r="T478" t="s">
        <v>1684</v>
      </c>
      <c r="U478" t="s">
        <v>1441</v>
      </c>
      <c r="V478" t="s">
        <v>1737</v>
      </c>
      <c r="W478" t="s">
        <v>954</v>
      </c>
      <c r="X478">
        <v>0</v>
      </c>
      <c r="Y478" t="s">
        <v>954</v>
      </c>
      <c r="Z478">
        <v>0</v>
      </c>
      <c r="AA478" t="s">
        <v>954</v>
      </c>
      <c r="AB478">
        <v>0</v>
      </c>
      <c r="AC478" t="s">
        <v>954</v>
      </c>
      <c r="AD478">
        <v>0</v>
      </c>
      <c r="AE478" t="s">
        <v>954</v>
      </c>
      <c r="AF478">
        <v>0</v>
      </c>
      <c r="AG478">
        <v>0</v>
      </c>
      <c r="AH478" t="s">
        <v>954</v>
      </c>
      <c r="AI478">
        <v>0</v>
      </c>
      <c r="AJ478">
        <v>0</v>
      </c>
      <c r="AK478">
        <v>0</v>
      </c>
      <c r="AL478">
        <v>0</v>
      </c>
      <c r="AM478">
        <v>0</v>
      </c>
      <c r="AN478">
        <v>0</v>
      </c>
      <c r="AO478" t="s">
        <v>954</v>
      </c>
      <c r="AP478" t="s">
        <v>957</v>
      </c>
      <c r="AQ478" t="s">
        <v>957</v>
      </c>
      <c r="AR478" t="s">
        <v>1733</v>
      </c>
      <c r="AS478" t="s">
        <v>1736</v>
      </c>
    </row>
    <row r="479" spans="1:45" s="362" customFormat="1" ht="17.25" customHeight="1">
      <c r="A479" s="341"/>
      <c r="B479" s="349" t="b">
        <v>0</v>
      </c>
      <c r="C479" s="349" t="s">
        <v>99</v>
      </c>
      <c r="D479" s="352" t="str">
        <f t="shared" si="21"/>
        <v>Concrete Work_Substructure Work</v>
      </c>
      <c r="E479" s="349" t="str">
        <f t="shared" si="22"/>
        <v>M3</v>
      </c>
      <c r="F479" s="353" t="str">
        <f t="shared" si="23"/>
        <v xml:space="preserve">A03AD034-00014 Concrete Work Substructure Work Lean Concrete (including Form work)  Cement Type-2 10MPa ≤ F'c (Cylinder Strength) &lt; 15MPa     </v>
      </c>
      <c r="G479" s="343" t="str" cm="1">
        <f t="array" ref="G479:H479">_xlfn.TEXTSPLIT(I479,"-")</f>
        <v>A03AD034</v>
      </c>
      <c r="H479" s="343" t="str">
        <v>00014</v>
      </c>
      <c r="I479" t="s">
        <v>1738</v>
      </c>
      <c r="J479" t="s">
        <v>946</v>
      </c>
      <c r="K479" t="s">
        <v>1584</v>
      </c>
      <c r="L479" t="s">
        <v>1585</v>
      </c>
      <c r="M479" t="s">
        <v>1192</v>
      </c>
      <c r="N479" t="s">
        <v>1586</v>
      </c>
      <c r="O479" t="s">
        <v>1730</v>
      </c>
      <c r="P479" t="s">
        <v>1731</v>
      </c>
      <c r="Q479" t="s">
        <v>954</v>
      </c>
      <c r="R479">
        <v>0</v>
      </c>
      <c r="S479" t="s">
        <v>963</v>
      </c>
      <c r="T479" t="s">
        <v>1688</v>
      </c>
      <c r="U479" t="s">
        <v>1441</v>
      </c>
      <c r="V479" t="s">
        <v>1737</v>
      </c>
      <c r="W479" t="s">
        <v>954</v>
      </c>
      <c r="X479">
        <v>0</v>
      </c>
      <c r="Y479" t="s">
        <v>954</v>
      </c>
      <c r="Z479">
        <v>0</v>
      </c>
      <c r="AA479" t="s">
        <v>954</v>
      </c>
      <c r="AB479">
        <v>0</v>
      </c>
      <c r="AC479" t="s">
        <v>954</v>
      </c>
      <c r="AD479">
        <v>0</v>
      </c>
      <c r="AE479" t="s">
        <v>954</v>
      </c>
      <c r="AF479">
        <v>0</v>
      </c>
      <c r="AG479">
        <v>0</v>
      </c>
      <c r="AH479" t="s">
        <v>954</v>
      </c>
      <c r="AI479">
        <v>0</v>
      </c>
      <c r="AJ479">
        <v>0</v>
      </c>
      <c r="AK479">
        <v>0</v>
      </c>
      <c r="AL479">
        <v>0</v>
      </c>
      <c r="AM479">
        <v>0</v>
      </c>
      <c r="AN479">
        <v>0</v>
      </c>
      <c r="AO479" t="s">
        <v>954</v>
      </c>
      <c r="AP479" t="s">
        <v>957</v>
      </c>
      <c r="AQ479" t="s">
        <v>957</v>
      </c>
      <c r="AR479" t="s">
        <v>1733</v>
      </c>
      <c r="AS479" t="s">
        <v>1738</v>
      </c>
    </row>
    <row r="480" spans="1:45" s="362" customFormat="1" ht="17.25" customHeight="1">
      <c r="A480" s="341"/>
      <c r="B480" s="349" t="b">
        <v>0</v>
      </c>
      <c r="C480" s="349" t="s">
        <v>99</v>
      </c>
      <c r="D480" s="352" t="str">
        <f t="shared" si="21"/>
        <v>Concrete Work_Substructure Work</v>
      </c>
      <c r="E480" s="349" t="str">
        <f t="shared" si="22"/>
        <v>M3</v>
      </c>
      <c r="F480" s="353" t="str">
        <f t="shared" si="23"/>
        <v xml:space="preserve">A03AD034-00015 Concrete Work Substructure Work Lean Concrete (including Form work)  Cement Type-5 10MPa ≤ F'c (Cylinder Strength) &lt; 15MPa     </v>
      </c>
      <c r="G480" s="343" t="str" cm="1">
        <f t="array" ref="G480:H480">_xlfn.TEXTSPLIT(I480,"-")</f>
        <v>A03AD034</v>
      </c>
      <c r="H480" s="343" t="str">
        <v>00015</v>
      </c>
      <c r="I480" t="s">
        <v>1739</v>
      </c>
      <c r="J480" t="s">
        <v>946</v>
      </c>
      <c r="K480" t="s">
        <v>1584</v>
      </c>
      <c r="L480" t="s">
        <v>1585</v>
      </c>
      <c r="M480" t="s">
        <v>1192</v>
      </c>
      <c r="N480" t="s">
        <v>1586</v>
      </c>
      <c r="O480" t="s">
        <v>1730</v>
      </c>
      <c r="P480" t="s">
        <v>1731</v>
      </c>
      <c r="Q480" t="s">
        <v>954</v>
      </c>
      <c r="R480">
        <v>0</v>
      </c>
      <c r="S480" t="s">
        <v>971</v>
      </c>
      <c r="T480" t="s">
        <v>1690</v>
      </c>
      <c r="U480" t="s">
        <v>1441</v>
      </c>
      <c r="V480" t="s">
        <v>1737</v>
      </c>
      <c r="W480" t="s">
        <v>954</v>
      </c>
      <c r="X480">
        <v>0</v>
      </c>
      <c r="Y480" t="s">
        <v>954</v>
      </c>
      <c r="Z480">
        <v>0</v>
      </c>
      <c r="AA480" t="s">
        <v>954</v>
      </c>
      <c r="AB480">
        <v>0</v>
      </c>
      <c r="AC480" t="s">
        <v>954</v>
      </c>
      <c r="AD480">
        <v>0</v>
      </c>
      <c r="AE480" t="s">
        <v>954</v>
      </c>
      <c r="AF480">
        <v>0</v>
      </c>
      <c r="AG480">
        <v>0</v>
      </c>
      <c r="AH480" t="s">
        <v>954</v>
      </c>
      <c r="AI480">
        <v>0</v>
      </c>
      <c r="AJ480">
        <v>0</v>
      </c>
      <c r="AK480">
        <v>0</v>
      </c>
      <c r="AL480">
        <v>0</v>
      </c>
      <c r="AM480">
        <v>0</v>
      </c>
      <c r="AN480">
        <v>0</v>
      </c>
      <c r="AO480" t="s">
        <v>954</v>
      </c>
      <c r="AP480" t="s">
        <v>957</v>
      </c>
      <c r="AQ480" t="s">
        <v>957</v>
      </c>
      <c r="AR480" t="s">
        <v>1733</v>
      </c>
      <c r="AS480" t="s">
        <v>1739</v>
      </c>
    </row>
    <row r="481" spans="1:45" s="362" customFormat="1" ht="17.25" customHeight="1">
      <c r="A481" s="341"/>
      <c r="B481" s="349" t="b">
        <v>0</v>
      </c>
      <c r="C481" s="349" t="s">
        <v>99</v>
      </c>
      <c r="D481" s="352" t="str">
        <f t="shared" si="21"/>
        <v>Concrete Work_Substructure Work</v>
      </c>
      <c r="E481" s="349" t="str">
        <f t="shared" si="22"/>
        <v>M3</v>
      </c>
      <c r="F481" s="353" t="str">
        <f t="shared" si="23"/>
        <v xml:space="preserve">A03AD034-00016 Concrete Work Substructure Work Lean Concrete (including Form work)  Cement Type-1 F'c (Cylinder Strength) &lt; 10MPa     </v>
      </c>
      <c r="G481" s="343" t="str" cm="1">
        <f t="array" ref="G481:H481">_xlfn.TEXTSPLIT(I481,"-")</f>
        <v>A03AD034</v>
      </c>
      <c r="H481" s="343" t="str">
        <v>00016</v>
      </c>
      <c r="I481" t="s">
        <v>1740</v>
      </c>
      <c r="J481" t="s">
        <v>946</v>
      </c>
      <c r="K481" t="s">
        <v>1584</v>
      </c>
      <c r="L481" t="s">
        <v>1585</v>
      </c>
      <c r="M481" t="s">
        <v>1192</v>
      </c>
      <c r="N481" t="s">
        <v>1586</v>
      </c>
      <c r="O481" t="s">
        <v>1730</v>
      </c>
      <c r="P481" t="s">
        <v>1731</v>
      </c>
      <c r="Q481" t="s">
        <v>954</v>
      </c>
      <c r="R481">
        <v>0</v>
      </c>
      <c r="S481" t="s">
        <v>952</v>
      </c>
      <c r="T481" t="s">
        <v>1684</v>
      </c>
      <c r="U481" t="s">
        <v>1455</v>
      </c>
      <c r="V481" t="s">
        <v>1741</v>
      </c>
      <c r="W481" t="s">
        <v>954</v>
      </c>
      <c r="X481">
        <v>0</v>
      </c>
      <c r="Y481" t="s">
        <v>954</v>
      </c>
      <c r="Z481">
        <v>0</v>
      </c>
      <c r="AA481" t="s">
        <v>954</v>
      </c>
      <c r="AB481">
        <v>0</v>
      </c>
      <c r="AC481" t="s">
        <v>954</v>
      </c>
      <c r="AD481">
        <v>0</v>
      </c>
      <c r="AE481" t="s">
        <v>954</v>
      </c>
      <c r="AF481">
        <v>0</v>
      </c>
      <c r="AG481">
        <v>0</v>
      </c>
      <c r="AH481" t="s">
        <v>954</v>
      </c>
      <c r="AI481">
        <v>0</v>
      </c>
      <c r="AJ481">
        <v>0</v>
      </c>
      <c r="AK481">
        <v>0</v>
      </c>
      <c r="AL481">
        <v>0</v>
      </c>
      <c r="AM481">
        <v>0</v>
      </c>
      <c r="AN481">
        <v>0</v>
      </c>
      <c r="AO481" t="s">
        <v>954</v>
      </c>
      <c r="AP481" t="s">
        <v>957</v>
      </c>
      <c r="AQ481" t="s">
        <v>957</v>
      </c>
      <c r="AR481" t="s">
        <v>1733</v>
      </c>
      <c r="AS481" t="s">
        <v>1740</v>
      </c>
    </row>
    <row r="482" spans="1:45" s="362" customFormat="1" ht="17.25" customHeight="1">
      <c r="A482" s="341"/>
      <c r="B482" s="349" t="b">
        <v>0</v>
      </c>
      <c r="C482" s="349" t="s">
        <v>99</v>
      </c>
      <c r="D482" s="352" t="str">
        <f t="shared" si="21"/>
        <v>Concrete Work_Substructure Work</v>
      </c>
      <c r="E482" s="349" t="str">
        <f t="shared" si="22"/>
        <v>M3</v>
      </c>
      <c r="F482" s="353" t="str">
        <f t="shared" si="23"/>
        <v xml:space="preserve">A03AD034-00017 Concrete Work Substructure Work Lean Concrete (including Form work)  Cement Type-2 F'c (Cylinder Strength) &lt; 10MPa     </v>
      </c>
      <c r="G482" s="343" t="str" cm="1">
        <f t="array" ref="G482:H482">_xlfn.TEXTSPLIT(I482,"-")</f>
        <v>A03AD034</v>
      </c>
      <c r="H482" s="343" t="str">
        <v>00017</v>
      </c>
      <c r="I482" t="s">
        <v>1742</v>
      </c>
      <c r="J482" t="s">
        <v>946</v>
      </c>
      <c r="K482" t="s">
        <v>1584</v>
      </c>
      <c r="L482" t="s">
        <v>1585</v>
      </c>
      <c r="M482" t="s">
        <v>1192</v>
      </c>
      <c r="N482" t="s">
        <v>1586</v>
      </c>
      <c r="O482" t="s">
        <v>1730</v>
      </c>
      <c r="P482" t="s">
        <v>1731</v>
      </c>
      <c r="Q482" t="s">
        <v>954</v>
      </c>
      <c r="R482">
        <v>0</v>
      </c>
      <c r="S482" t="s">
        <v>963</v>
      </c>
      <c r="T482" t="s">
        <v>1688</v>
      </c>
      <c r="U482" t="s">
        <v>1455</v>
      </c>
      <c r="V482" t="s">
        <v>1741</v>
      </c>
      <c r="W482" t="s">
        <v>954</v>
      </c>
      <c r="X482">
        <v>0</v>
      </c>
      <c r="Y482" t="s">
        <v>954</v>
      </c>
      <c r="Z482">
        <v>0</v>
      </c>
      <c r="AA482" t="s">
        <v>954</v>
      </c>
      <c r="AB482">
        <v>0</v>
      </c>
      <c r="AC482" t="s">
        <v>954</v>
      </c>
      <c r="AD482">
        <v>0</v>
      </c>
      <c r="AE482" t="s">
        <v>954</v>
      </c>
      <c r="AF482">
        <v>0</v>
      </c>
      <c r="AG482">
        <v>0</v>
      </c>
      <c r="AH482" t="s">
        <v>954</v>
      </c>
      <c r="AI482">
        <v>0</v>
      </c>
      <c r="AJ482">
        <v>0</v>
      </c>
      <c r="AK482">
        <v>0</v>
      </c>
      <c r="AL482">
        <v>0</v>
      </c>
      <c r="AM482">
        <v>0</v>
      </c>
      <c r="AN482">
        <v>0</v>
      </c>
      <c r="AO482" t="s">
        <v>954</v>
      </c>
      <c r="AP482" t="s">
        <v>957</v>
      </c>
      <c r="AQ482" t="s">
        <v>957</v>
      </c>
      <c r="AR482" t="s">
        <v>1733</v>
      </c>
      <c r="AS482" t="s">
        <v>1742</v>
      </c>
    </row>
    <row r="483" spans="1:45" ht="17.25" customHeight="1">
      <c r="B483" s="349" t="b">
        <v>0</v>
      </c>
      <c r="C483" s="349" t="s">
        <v>99</v>
      </c>
      <c r="D483" s="352" t="str">
        <f t="shared" si="21"/>
        <v>Concrete Work_Substructure Work</v>
      </c>
      <c r="E483" s="349" t="str">
        <f t="shared" si="22"/>
        <v>M3</v>
      </c>
      <c r="F483" s="353" t="str">
        <f t="shared" si="23"/>
        <v xml:space="preserve">A03AD034-00018 Concrete Work Substructure Work Lean Concrete (including Form work)  Cement Type-5 F'c (Cylinder Strength) &lt; 10MPa     </v>
      </c>
      <c r="G483" s="343" t="str" cm="1">
        <f t="array" ref="G483:H483">_xlfn.TEXTSPLIT(I483,"-")</f>
        <v>A03AD034</v>
      </c>
      <c r="H483" s="343" t="str">
        <v>00018</v>
      </c>
      <c r="I483" t="s">
        <v>1743</v>
      </c>
      <c r="J483" t="s">
        <v>946</v>
      </c>
      <c r="K483" t="s">
        <v>1584</v>
      </c>
      <c r="L483" t="s">
        <v>1585</v>
      </c>
      <c r="M483" t="s">
        <v>1192</v>
      </c>
      <c r="N483" t="s">
        <v>1586</v>
      </c>
      <c r="O483" t="s">
        <v>1730</v>
      </c>
      <c r="P483" t="s">
        <v>1731</v>
      </c>
      <c r="Q483" t="s">
        <v>954</v>
      </c>
      <c r="R483">
        <v>0</v>
      </c>
      <c r="S483" t="s">
        <v>971</v>
      </c>
      <c r="T483" t="s">
        <v>1690</v>
      </c>
      <c r="U483" t="s">
        <v>1455</v>
      </c>
      <c r="V483" t="s">
        <v>1741</v>
      </c>
      <c r="W483" t="s">
        <v>954</v>
      </c>
      <c r="X483">
        <v>0</v>
      </c>
      <c r="Y483" t="s">
        <v>954</v>
      </c>
      <c r="Z483">
        <v>0</v>
      </c>
      <c r="AA483" t="s">
        <v>954</v>
      </c>
      <c r="AB483">
        <v>0</v>
      </c>
      <c r="AC483" t="s">
        <v>954</v>
      </c>
      <c r="AD483">
        <v>0</v>
      </c>
      <c r="AE483" t="s">
        <v>954</v>
      </c>
      <c r="AF483">
        <v>0</v>
      </c>
      <c r="AG483">
        <v>0</v>
      </c>
      <c r="AH483" t="s">
        <v>954</v>
      </c>
      <c r="AI483">
        <v>0</v>
      </c>
      <c r="AJ483">
        <v>0</v>
      </c>
      <c r="AK483">
        <v>0</v>
      </c>
      <c r="AL483">
        <v>0</v>
      </c>
      <c r="AM483">
        <v>0</v>
      </c>
      <c r="AN483">
        <v>0</v>
      </c>
      <c r="AO483" t="s">
        <v>954</v>
      </c>
      <c r="AP483" t="s">
        <v>957</v>
      </c>
      <c r="AQ483" t="s">
        <v>957</v>
      </c>
      <c r="AR483" t="s">
        <v>1733</v>
      </c>
      <c r="AS483" t="s">
        <v>1743</v>
      </c>
    </row>
    <row r="484" spans="1:45" ht="17.25" customHeight="1">
      <c r="B484" s="356" t="b">
        <v>1</v>
      </c>
      <c r="C484" s="356" t="s">
        <v>99</v>
      </c>
      <c r="D484" s="357" t="str">
        <f t="shared" si="21"/>
        <v>Concrete Work_Substructure Work</v>
      </c>
      <c r="E484" s="356" t="str">
        <f t="shared" si="22"/>
        <v>M2</v>
      </c>
      <c r="F484" s="358" t="str">
        <f t="shared" si="23"/>
        <v xml:space="preserve">A03AD035-00001 Concrete Work Substructure Work Form Work (3 times in use) Flat Form     Dressed Lumber, Plywood or Steel Form(Wood Planks are not Allowed) incl. Chamfer  </v>
      </c>
      <c r="G484" s="343" t="str" cm="1">
        <f t="array" ref="G484:H484">_xlfn.TEXTSPLIT(I484,"-")</f>
        <v>A03AD035</v>
      </c>
      <c r="H484" s="343" t="str">
        <v>00001</v>
      </c>
      <c r="I484" t="s">
        <v>1744</v>
      </c>
      <c r="J484" t="s">
        <v>946</v>
      </c>
      <c r="K484" t="s">
        <v>1584</v>
      </c>
      <c r="L484" t="s">
        <v>1585</v>
      </c>
      <c r="M484" t="s">
        <v>1192</v>
      </c>
      <c r="N484" t="s">
        <v>1586</v>
      </c>
      <c r="O484" t="s">
        <v>1745</v>
      </c>
      <c r="P484" t="s">
        <v>1746</v>
      </c>
      <c r="Q484" t="s">
        <v>1747</v>
      </c>
      <c r="R484" t="s">
        <v>1748</v>
      </c>
      <c r="S484" t="s">
        <v>954</v>
      </c>
      <c r="T484">
        <v>0</v>
      </c>
      <c r="U484" t="s">
        <v>954</v>
      </c>
      <c r="V484">
        <v>0</v>
      </c>
      <c r="W484" t="s">
        <v>954</v>
      </c>
      <c r="X484">
        <v>0</v>
      </c>
      <c r="Y484" t="s">
        <v>954</v>
      </c>
      <c r="Z484">
        <v>0</v>
      </c>
      <c r="AA484" t="s">
        <v>988</v>
      </c>
      <c r="AB484" t="s">
        <v>1749</v>
      </c>
      <c r="AC484" t="s">
        <v>954</v>
      </c>
      <c r="AD484">
        <v>0</v>
      </c>
      <c r="AE484" t="s">
        <v>954</v>
      </c>
      <c r="AF484" t="s">
        <v>954</v>
      </c>
      <c r="AG484">
        <v>0</v>
      </c>
      <c r="AH484" t="s">
        <v>954</v>
      </c>
      <c r="AI484">
        <v>0</v>
      </c>
      <c r="AJ484">
        <v>0</v>
      </c>
      <c r="AK484">
        <v>0</v>
      </c>
      <c r="AL484">
        <v>0</v>
      </c>
      <c r="AM484">
        <v>0</v>
      </c>
      <c r="AN484">
        <v>0</v>
      </c>
      <c r="AO484" t="s">
        <v>954</v>
      </c>
      <c r="AP484" t="s">
        <v>1021</v>
      </c>
      <c r="AQ484" t="s">
        <v>1021</v>
      </c>
      <c r="AR484" t="s">
        <v>1750</v>
      </c>
      <c r="AS484" t="s">
        <v>1744</v>
      </c>
    </row>
    <row r="485" spans="1:45" ht="17.25" customHeight="1">
      <c r="B485" s="356" t="b">
        <v>0</v>
      </c>
      <c r="C485" s="356" t="s">
        <v>99</v>
      </c>
      <c r="D485" s="357" t="str">
        <f t="shared" si="21"/>
        <v>Concrete Work_Substructure Work</v>
      </c>
      <c r="E485" s="356" t="str">
        <f t="shared" si="22"/>
        <v>M2</v>
      </c>
      <c r="F485" s="358" t="str">
        <f t="shared" si="23"/>
        <v xml:space="preserve">A03AD035-00002 Concrete Work Substructure Work Form Work (3 times in use) Circular Form     Dressed Lumber, Plywood or Steel Form(Wood Planks are not Allowed) incl. Chamfer  </v>
      </c>
      <c r="G485" s="343" t="str" cm="1">
        <f t="array" ref="G485:H485">_xlfn.TEXTSPLIT(I485,"-")</f>
        <v>A03AD035</v>
      </c>
      <c r="H485" s="343" t="str">
        <v>00002</v>
      </c>
      <c r="I485" t="s">
        <v>1751</v>
      </c>
      <c r="J485" t="s">
        <v>946</v>
      </c>
      <c r="K485" t="s">
        <v>1584</v>
      </c>
      <c r="L485" t="s">
        <v>1585</v>
      </c>
      <c r="M485" t="s">
        <v>1192</v>
      </c>
      <c r="N485" t="s">
        <v>1586</v>
      </c>
      <c r="O485" t="s">
        <v>1745</v>
      </c>
      <c r="P485" t="s">
        <v>1746</v>
      </c>
      <c r="Q485" t="s">
        <v>1752</v>
      </c>
      <c r="R485" t="s">
        <v>1753</v>
      </c>
      <c r="S485" t="s">
        <v>954</v>
      </c>
      <c r="T485">
        <v>0</v>
      </c>
      <c r="U485" t="s">
        <v>954</v>
      </c>
      <c r="V485">
        <v>0</v>
      </c>
      <c r="W485" t="s">
        <v>954</v>
      </c>
      <c r="X485">
        <v>0</v>
      </c>
      <c r="Y485" t="s">
        <v>954</v>
      </c>
      <c r="Z485">
        <v>0</v>
      </c>
      <c r="AA485" t="s">
        <v>988</v>
      </c>
      <c r="AB485" t="s">
        <v>1749</v>
      </c>
      <c r="AC485" t="s">
        <v>954</v>
      </c>
      <c r="AD485">
        <v>0</v>
      </c>
      <c r="AE485" t="s">
        <v>954</v>
      </c>
      <c r="AF485" t="s">
        <v>954</v>
      </c>
      <c r="AG485">
        <v>0</v>
      </c>
      <c r="AH485" t="s">
        <v>954</v>
      </c>
      <c r="AI485">
        <v>0</v>
      </c>
      <c r="AJ485">
        <v>0</v>
      </c>
      <c r="AK485">
        <v>0</v>
      </c>
      <c r="AL485">
        <v>0</v>
      </c>
      <c r="AM485">
        <v>0</v>
      </c>
      <c r="AN485">
        <v>0</v>
      </c>
      <c r="AO485" t="s">
        <v>954</v>
      </c>
      <c r="AP485" t="s">
        <v>1021</v>
      </c>
      <c r="AQ485" t="s">
        <v>1021</v>
      </c>
      <c r="AR485" t="s">
        <v>1750</v>
      </c>
      <c r="AS485" t="s">
        <v>1751</v>
      </c>
    </row>
    <row r="486" spans="1:45" ht="17.25" customHeight="1">
      <c r="B486" s="356" t="b">
        <v>1</v>
      </c>
      <c r="C486" s="356" t="s">
        <v>99</v>
      </c>
      <c r="D486" s="357" t="str">
        <f t="shared" si="21"/>
        <v>Concrete Work_Substructure Work</v>
      </c>
      <c r="E486" s="356" t="str">
        <f t="shared" si="22"/>
        <v>M2</v>
      </c>
      <c r="F486" s="358" t="str">
        <f t="shared" si="23"/>
        <v xml:space="preserve">A03AD036-00001 Concrete Work Substructure Work Form Work (1 time in use) Flat Form     Dressed Lumber, Plywood or Steel Form(Wood Planks are not Allowed) incl. Chamfer  </v>
      </c>
      <c r="G486" s="343" t="str" cm="1">
        <f t="array" ref="G486:H486">_xlfn.TEXTSPLIT(I486,"-")</f>
        <v>A03AD036</v>
      </c>
      <c r="H486" s="343" t="str">
        <v>00001</v>
      </c>
      <c r="I486" t="s">
        <v>1754</v>
      </c>
      <c r="J486" t="s">
        <v>946</v>
      </c>
      <c r="K486" t="s">
        <v>1584</v>
      </c>
      <c r="L486" t="s">
        <v>1585</v>
      </c>
      <c r="M486" t="s">
        <v>1192</v>
      </c>
      <c r="N486" t="s">
        <v>1586</v>
      </c>
      <c r="O486" t="s">
        <v>1755</v>
      </c>
      <c r="P486" t="s">
        <v>1756</v>
      </c>
      <c r="Q486" t="s">
        <v>1747</v>
      </c>
      <c r="R486" t="s">
        <v>1748</v>
      </c>
      <c r="S486" t="s">
        <v>954</v>
      </c>
      <c r="T486">
        <v>0</v>
      </c>
      <c r="U486" t="s">
        <v>954</v>
      </c>
      <c r="V486">
        <v>0</v>
      </c>
      <c r="W486" t="s">
        <v>954</v>
      </c>
      <c r="X486">
        <v>0</v>
      </c>
      <c r="Y486" t="s">
        <v>954</v>
      </c>
      <c r="Z486">
        <v>0</v>
      </c>
      <c r="AA486" t="s">
        <v>988</v>
      </c>
      <c r="AB486" t="s">
        <v>1749</v>
      </c>
      <c r="AC486" t="s">
        <v>954</v>
      </c>
      <c r="AD486">
        <v>0</v>
      </c>
      <c r="AE486" t="s">
        <v>954</v>
      </c>
      <c r="AF486" t="s">
        <v>954</v>
      </c>
      <c r="AG486">
        <v>0</v>
      </c>
      <c r="AH486" t="s">
        <v>954</v>
      </c>
      <c r="AI486">
        <v>0</v>
      </c>
      <c r="AJ486">
        <v>0</v>
      </c>
      <c r="AK486">
        <v>0</v>
      </c>
      <c r="AL486">
        <v>0</v>
      </c>
      <c r="AM486">
        <v>0</v>
      </c>
      <c r="AN486">
        <v>0</v>
      </c>
      <c r="AO486" t="s">
        <v>954</v>
      </c>
      <c r="AP486" t="s">
        <v>1021</v>
      </c>
      <c r="AQ486" t="s">
        <v>1021</v>
      </c>
      <c r="AR486" t="s">
        <v>1757</v>
      </c>
      <c r="AS486" t="s">
        <v>1754</v>
      </c>
    </row>
    <row r="487" spans="1:45" ht="17.25" customHeight="1">
      <c r="B487" s="356" t="b">
        <v>0</v>
      </c>
      <c r="C487" s="356" t="s">
        <v>99</v>
      </c>
      <c r="D487" s="357" t="str">
        <f t="shared" si="21"/>
        <v>Concrete Work_Substructure Work</v>
      </c>
      <c r="E487" s="356" t="str">
        <f t="shared" si="22"/>
        <v>M2</v>
      </c>
      <c r="F487" s="358" t="str">
        <f t="shared" si="23"/>
        <v xml:space="preserve">A03AD036-00002 Concrete Work Substructure Work Form Work (1 time in use) Circular Form     Dressed Lumber, Plywood or Steel Form(Wood Planks are not Allowed) incl. Chamfer  </v>
      </c>
      <c r="G487" s="343" t="str" cm="1">
        <f t="array" ref="G487:H487">_xlfn.TEXTSPLIT(I487,"-")</f>
        <v>A03AD036</v>
      </c>
      <c r="H487" s="343" t="str">
        <v>00002</v>
      </c>
      <c r="I487" t="s">
        <v>1758</v>
      </c>
      <c r="J487" t="s">
        <v>946</v>
      </c>
      <c r="K487" t="s">
        <v>1584</v>
      </c>
      <c r="L487" t="s">
        <v>1585</v>
      </c>
      <c r="M487" t="s">
        <v>1192</v>
      </c>
      <c r="N487" t="s">
        <v>1586</v>
      </c>
      <c r="O487" t="s">
        <v>1755</v>
      </c>
      <c r="P487" t="s">
        <v>1756</v>
      </c>
      <c r="Q487" t="s">
        <v>1752</v>
      </c>
      <c r="R487" t="s">
        <v>1753</v>
      </c>
      <c r="S487" t="s">
        <v>954</v>
      </c>
      <c r="T487">
        <v>0</v>
      </c>
      <c r="U487" t="s">
        <v>954</v>
      </c>
      <c r="V487">
        <v>0</v>
      </c>
      <c r="W487" t="s">
        <v>954</v>
      </c>
      <c r="X487">
        <v>0</v>
      </c>
      <c r="Y487" t="s">
        <v>954</v>
      </c>
      <c r="Z487">
        <v>0</v>
      </c>
      <c r="AA487" t="s">
        <v>988</v>
      </c>
      <c r="AB487" t="s">
        <v>1749</v>
      </c>
      <c r="AC487" t="s">
        <v>954</v>
      </c>
      <c r="AD487">
        <v>0</v>
      </c>
      <c r="AE487" t="s">
        <v>954</v>
      </c>
      <c r="AF487" t="s">
        <v>954</v>
      </c>
      <c r="AG487">
        <v>0</v>
      </c>
      <c r="AH487" t="s">
        <v>954</v>
      </c>
      <c r="AI487">
        <v>0</v>
      </c>
      <c r="AJ487">
        <v>0</v>
      </c>
      <c r="AK487">
        <v>0</v>
      </c>
      <c r="AL487">
        <v>0</v>
      </c>
      <c r="AM487">
        <v>0</v>
      </c>
      <c r="AN487">
        <v>0</v>
      </c>
      <c r="AO487" t="s">
        <v>954</v>
      </c>
      <c r="AP487" t="s">
        <v>1021</v>
      </c>
      <c r="AQ487" t="s">
        <v>1021</v>
      </c>
      <c r="AR487" t="s">
        <v>1757</v>
      </c>
      <c r="AS487" t="s">
        <v>1758</v>
      </c>
    </row>
    <row r="488" spans="1:45" ht="17.25" customHeight="1">
      <c r="B488" s="349" t="b">
        <v>0</v>
      </c>
      <c r="C488" s="349" t="s">
        <v>99</v>
      </c>
      <c r="D488" s="352" t="str">
        <f t="shared" si="21"/>
        <v>Concrete Work_Substructure Work</v>
      </c>
      <c r="E488" s="349" t="str">
        <f t="shared" si="22"/>
        <v>TON</v>
      </c>
      <c r="F488" s="353" t="str">
        <f t="shared" si="23"/>
        <v xml:space="preserve">A03AD037-00001 Concrete Work Substructure Work Rebar Work Deformed Bar (Non-Coat.)  Fy&gt;470MPa     </v>
      </c>
      <c r="G488" s="343" t="str" cm="1">
        <f t="array" ref="G488:H488">_xlfn.TEXTSPLIT(I488,"-")</f>
        <v>A03AD037</v>
      </c>
      <c r="H488" s="343" t="str">
        <v>00001</v>
      </c>
      <c r="I488" t="s">
        <v>1759</v>
      </c>
      <c r="J488" t="s">
        <v>946</v>
      </c>
      <c r="K488" t="s">
        <v>1584</v>
      </c>
      <c r="L488" t="s">
        <v>1585</v>
      </c>
      <c r="M488" t="s">
        <v>1192</v>
      </c>
      <c r="N488" t="s">
        <v>1586</v>
      </c>
      <c r="O488" t="s">
        <v>1760</v>
      </c>
      <c r="P488" t="s">
        <v>1761</v>
      </c>
      <c r="Q488" t="s">
        <v>1762</v>
      </c>
      <c r="R488" t="s">
        <v>1763</v>
      </c>
      <c r="S488" t="s">
        <v>954</v>
      </c>
      <c r="T488">
        <v>0</v>
      </c>
      <c r="U488" t="s">
        <v>1005</v>
      </c>
      <c r="V488" t="s">
        <v>1764</v>
      </c>
      <c r="W488" t="s">
        <v>954</v>
      </c>
      <c r="X488">
        <v>0</v>
      </c>
      <c r="Y488" t="s">
        <v>954</v>
      </c>
      <c r="Z488">
        <v>0</v>
      </c>
      <c r="AA488" t="s">
        <v>954</v>
      </c>
      <c r="AB488" t="s">
        <v>954</v>
      </c>
      <c r="AC488" t="s">
        <v>954</v>
      </c>
      <c r="AD488">
        <v>0</v>
      </c>
      <c r="AE488" t="s">
        <v>954</v>
      </c>
      <c r="AF488" t="s">
        <v>954</v>
      </c>
      <c r="AG488">
        <v>0</v>
      </c>
      <c r="AH488" t="s">
        <v>954</v>
      </c>
      <c r="AI488">
        <v>0</v>
      </c>
      <c r="AJ488">
        <v>0</v>
      </c>
      <c r="AK488">
        <v>0</v>
      </c>
      <c r="AL488">
        <v>0</v>
      </c>
      <c r="AM488">
        <v>0</v>
      </c>
      <c r="AN488">
        <v>0</v>
      </c>
      <c r="AO488" t="s">
        <v>954</v>
      </c>
      <c r="AP488" t="s">
        <v>1765</v>
      </c>
      <c r="AQ488" t="s">
        <v>1765</v>
      </c>
      <c r="AR488" t="s">
        <v>1766</v>
      </c>
      <c r="AS488" t="s">
        <v>1759</v>
      </c>
    </row>
    <row r="489" spans="1:45" ht="17.25" customHeight="1">
      <c r="B489" s="349" t="b">
        <v>1</v>
      </c>
      <c r="C489" s="349" t="s">
        <v>99</v>
      </c>
      <c r="D489" s="352" t="str">
        <f t="shared" si="21"/>
        <v>Concrete Work_Substructure Work</v>
      </c>
      <c r="E489" s="349" t="str">
        <f t="shared" si="22"/>
        <v>TON</v>
      </c>
      <c r="F489" s="353" t="str">
        <f t="shared" si="23"/>
        <v xml:space="preserve">A03AD037-00002 Concrete Work Substructure Work Rebar Work Deformed Bar (Non-Coat.)  400MPa&lt;Fy≤470MPa     </v>
      </c>
      <c r="G489" s="343" t="str" cm="1">
        <f t="array" ref="G489:H489">_xlfn.TEXTSPLIT(I489,"-")</f>
        <v>A03AD037</v>
      </c>
      <c r="H489" s="343" t="str">
        <v>00002</v>
      </c>
      <c r="I489" t="s">
        <v>1767</v>
      </c>
      <c r="J489" t="s">
        <v>946</v>
      </c>
      <c r="K489" t="s">
        <v>1584</v>
      </c>
      <c r="L489" t="s">
        <v>1585</v>
      </c>
      <c r="M489" t="s">
        <v>1192</v>
      </c>
      <c r="N489" t="s">
        <v>1586</v>
      </c>
      <c r="O489" t="s">
        <v>1760</v>
      </c>
      <c r="P489" t="s">
        <v>1761</v>
      </c>
      <c r="Q489" t="s">
        <v>1762</v>
      </c>
      <c r="R489" t="s">
        <v>1763</v>
      </c>
      <c r="S489" t="s">
        <v>954</v>
      </c>
      <c r="T489">
        <v>0</v>
      </c>
      <c r="U489" t="s">
        <v>1013</v>
      </c>
      <c r="V489" t="s">
        <v>1768</v>
      </c>
      <c r="W489" t="s">
        <v>954</v>
      </c>
      <c r="X489">
        <v>0</v>
      </c>
      <c r="Y489" t="s">
        <v>954</v>
      </c>
      <c r="Z489">
        <v>0</v>
      </c>
      <c r="AA489" t="s">
        <v>954</v>
      </c>
      <c r="AB489" t="s">
        <v>954</v>
      </c>
      <c r="AC489" t="s">
        <v>954</v>
      </c>
      <c r="AD489">
        <v>0</v>
      </c>
      <c r="AE489" t="s">
        <v>954</v>
      </c>
      <c r="AF489" t="s">
        <v>954</v>
      </c>
      <c r="AG489">
        <v>0</v>
      </c>
      <c r="AH489" t="s">
        <v>954</v>
      </c>
      <c r="AI489">
        <v>0</v>
      </c>
      <c r="AJ489">
        <v>0</v>
      </c>
      <c r="AK489">
        <v>0</v>
      </c>
      <c r="AL489">
        <v>0</v>
      </c>
      <c r="AM489">
        <v>0</v>
      </c>
      <c r="AN489">
        <v>0</v>
      </c>
      <c r="AO489" t="s">
        <v>954</v>
      </c>
      <c r="AP489" t="s">
        <v>1765</v>
      </c>
      <c r="AQ489" t="s">
        <v>1765</v>
      </c>
      <c r="AR489" t="s">
        <v>1766</v>
      </c>
      <c r="AS489" t="s">
        <v>1767</v>
      </c>
    </row>
    <row r="490" spans="1:45" ht="17.25" customHeight="1">
      <c r="B490" s="349" t="b">
        <v>0</v>
      </c>
      <c r="C490" s="349" t="s">
        <v>99</v>
      </c>
      <c r="D490" s="352" t="str">
        <f t="shared" si="21"/>
        <v>Concrete Work_Substructure Work</v>
      </c>
      <c r="E490" s="349" t="str">
        <f t="shared" si="22"/>
        <v>TON</v>
      </c>
      <c r="F490" s="353" t="str">
        <f t="shared" si="23"/>
        <v xml:space="preserve">A03AD037-00003 Concrete Work Substructure Work Rebar Work Deformed Bar (Non-Coat.)  300MPa&lt;Fy≤400MPa     </v>
      </c>
      <c r="G490" s="343" t="str" cm="1">
        <f t="array" ref="G490:H490">_xlfn.TEXTSPLIT(I490,"-")</f>
        <v>A03AD037</v>
      </c>
      <c r="H490" s="343" t="str">
        <v>00003</v>
      </c>
      <c r="I490" t="s">
        <v>1769</v>
      </c>
      <c r="J490" t="s">
        <v>946</v>
      </c>
      <c r="K490" t="s">
        <v>1584</v>
      </c>
      <c r="L490" t="s">
        <v>1585</v>
      </c>
      <c r="M490" t="s">
        <v>1192</v>
      </c>
      <c r="N490" t="s">
        <v>1586</v>
      </c>
      <c r="O490" t="s">
        <v>1760</v>
      </c>
      <c r="P490" t="s">
        <v>1761</v>
      </c>
      <c r="Q490" t="s">
        <v>1762</v>
      </c>
      <c r="R490" t="s">
        <v>1763</v>
      </c>
      <c r="S490" t="s">
        <v>954</v>
      </c>
      <c r="T490">
        <v>0</v>
      </c>
      <c r="U490" t="s">
        <v>1095</v>
      </c>
      <c r="V490" t="s">
        <v>1770</v>
      </c>
      <c r="W490" t="s">
        <v>954</v>
      </c>
      <c r="X490">
        <v>0</v>
      </c>
      <c r="Y490" t="s">
        <v>954</v>
      </c>
      <c r="Z490">
        <v>0</v>
      </c>
      <c r="AA490" t="s">
        <v>954</v>
      </c>
      <c r="AB490" t="s">
        <v>954</v>
      </c>
      <c r="AC490" t="s">
        <v>954</v>
      </c>
      <c r="AD490">
        <v>0</v>
      </c>
      <c r="AE490" t="s">
        <v>954</v>
      </c>
      <c r="AF490" t="s">
        <v>954</v>
      </c>
      <c r="AG490">
        <v>0</v>
      </c>
      <c r="AH490" t="s">
        <v>954</v>
      </c>
      <c r="AI490">
        <v>0</v>
      </c>
      <c r="AJ490">
        <v>0</v>
      </c>
      <c r="AK490">
        <v>0</v>
      </c>
      <c r="AL490">
        <v>0</v>
      </c>
      <c r="AM490">
        <v>0</v>
      </c>
      <c r="AN490">
        <v>0</v>
      </c>
      <c r="AO490" t="s">
        <v>954</v>
      </c>
      <c r="AP490" t="s">
        <v>1765</v>
      </c>
      <c r="AQ490" t="s">
        <v>1765</v>
      </c>
      <c r="AR490" t="s">
        <v>1766</v>
      </c>
      <c r="AS490" t="s">
        <v>1769</v>
      </c>
    </row>
    <row r="491" spans="1:45" ht="17.25" customHeight="1">
      <c r="B491" s="349" t="b">
        <v>0</v>
      </c>
      <c r="C491" s="349" t="s">
        <v>99</v>
      </c>
      <c r="D491" s="352" t="str">
        <f t="shared" si="21"/>
        <v>Concrete Work_Substructure Work</v>
      </c>
      <c r="E491" s="349" t="str">
        <f t="shared" si="22"/>
        <v>TON</v>
      </c>
      <c r="F491" s="353" t="str">
        <f t="shared" si="23"/>
        <v xml:space="preserve">A03AD037-00004 Concrete Work Substructure Work Rebar Work Deformed Bar (Non-Coat.)  Fy≤300MPa     </v>
      </c>
      <c r="G491" s="343" t="str" cm="1">
        <f t="array" ref="G491:H491">_xlfn.TEXTSPLIT(I491,"-")</f>
        <v>A03AD037</v>
      </c>
      <c r="H491" s="343" t="str">
        <v>00004</v>
      </c>
      <c r="I491" t="s">
        <v>1771</v>
      </c>
      <c r="J491" t="s">
        <v>946</v>
      </c>
      <c r="K491" t="s">
        <v>1584</v>
      </c>
      <c r="L491" t="s">
        <v>1585</v>
      </c>
      <c r="M491" t="s">
        <v>1192</v>
      </c>
      <c r="N491" t="s">
        <v>1586</v>
      </c>
      <c r="O491" t="s">
        <v>1760</v>
      </c>
      <c r="P491" t="s">
        <v>1761</v>
      </c>
      <c r="Q491" t="s">
        <v>1762</v>
      </c>
      <c r="R491" t="s">
        <v>1763</v>
      </c>
      <c r="S491" t="s">
        <v>954</v>
      </c>
      <c r="T491">
        <v>0</v>
      </c>
      <c r="U491" t="s">
        <v>1772</v>
      </c>
      <c r="V491" t="s">
        <v>1773</v>
      </c>
      <c r="W491" t="s">
        <v>954</v>
      </c>
      <c r="X491">
        <v>0</v>
      </c>
      <c r="Y491" t="s">
        <v>954</v>
      </c>
      <c r="Z491">
        <v>0</v>
      </c>
      <c r="AA491" t="s">
        <v>954</v>
      </c>
      <c r="AB491" t="s">
        <v>954</v>
      </c>
      <c r="AC491" t="s">
        <v>954</v>
      </c>
      <c r="AD491">
        <v>0</v>
      </c>
      <c r="AE491" t="s">
        <v>954</v>
      </c>
      <c r="AF491" t="s">
        <v>954</v>
      </c>
      <c r="AG491">
        <v>0</v>
      </c>
      <c r="AH491" t="s">
        <v>954</v>
      </c>
      <c r="AI491">
        <v>0</v>
      </c>
      <c r="AJ491">
        <v>0</v>
      </c>
      <c r="AK491">
        <v>0</v>
      </c>
      <c r="AL491">
        <v>0</v>
      </c>
      <c r="AM491">
        <v>0</v>
      </c>
      <c r="AN491">
        <v>0</v>
      </c>
      <c r="AO491" t="s">
        <v>954</v>
      </c>
      <c r="AP491" t="s">
        <v>1765</v>
      </c>
      <c r="AQ491" t="s">
        <v>1765</v>
      </c>
      <c r="AR491" t="s">
        <v>1766</v>
      </c>
      <c r="AS491" t="s">
        <v>1771</v>
      </c>
    </row>
    <row r="492" spans="1:45" ht="17.25" customHeight="1">
      <c r="B492" s="349" t="b">
        <v>0</v>
      </c>
      <c r="C492" s="349" t="s">
        <v>99</v>
      </c>
      <c r="D492" s="352" t="str">
        <f t="shared" si="21"/>
        <v>Concrete Work_Substructure Work</v>
      </c>
      <c r="E492" s="349" t="str">
        <f t="shared" si="22"/>
        <v>TON</v>
      </c>
      <c r="F492" s="353" t="str">
        <f t="shared" si="23"/>
        <v xml:space="preserve">A03AD037-00005 Concrete Work Substructure Work Rebar Work Deformed Bar (Epoxy Coat.)  Fy&gt;470MPa     </v>
      </c>
      <c r="G492" s="343" t="str" cm="1">
        <f t="array" ref="G492:H492">_xlfn.TEXTSPLIT(I492,"-")</f>
        <v>A03AD037</v>
      </c>
      <c r="H492" s="343" t="str">
        <v>00005</v>
      </c>
      <c r="I492" t="s">
        <v>1774</v>
      </c>
      <c r="J492" t="s">
        <v>946</v>
      </c>
      <c r="K492" t="s">
        <v>1584</v>
      </c>
      <c r="L492" t="s">
        <v>1585</v>
      </c>
      <c r="M492" t="s">
        <v>1192</v>
      </c>
      <c r="N492" t="s">
        <v>1586</v>
      </c>
      <c r="O492" t="s">
        <v>1760</v>
      </c>
      <c r="P492" t="s">
        <v>1761</v>
      </c>
      <c r="Q492" t="s">
        <v>1775</v>
      </c>
      <c r="R492" t="s">
        <v>1776</v>
      </c>
      <c r="S492" t="s">
        <v>954</v>
      </c>
      <c r="T492">
        <v>0</v>
      </c>
      <c r="U492" t="s">
        <v>1005</v>
      </c>
      <c r="V492" t="s">
        <v>1764</v>
      </c>
      <c r="W492" t="s">
        <v>954</v>
      </c>
      <c r="X492">
        <v>0</v>
      </c>
      <c r="Y492" t="s">
        <v>954</v>
      </c>
      <c r="Z492">
        <v>0</v>
      </c>
      <c r="AA492" t="s">
        <v>954</v>
      </c>
      <c r="AB492" t="s">
        <v>954</v>
      </c>
      <c r="AC492" t="s">
        <v>954</v>
      </c>
      <c r="AD492">
        <v>0</v>
      </c>
      <c r="AE492" t="s">
        <v>954</v>
      </c>
      <c r="AF492" t="s">
        <v>954</v>
      </c>
      <c r="AG492">
        <v>0</v>
      </c>
      <c r="AH492" t="s">
        <v>954</v>
      </c>
      <c r="AI492">
        <v>0</v>
      </c>
      <c r="AJ492">
        <v>0</v>
      </c>
      <c r="AK492">
        <v>0</v>
      </c>
      <c r="AL492">
        <v>0</v>
      </c>
      <c r="AM492">
        <v>0</v>
      </c>
      <c r="AN492">
        <v>0</v>
      </c>
      <c r="AO492" t="s">
        <v>954</v>
      </c>
      <c r="AP492" t="s">
        <v>1765</v>
      </c>
      <c r="AQ492" t="s">
        <v>1765</v>
      </c>
      <c r="AR492" t="s">
        <v>1766</v>
      </c>
      <c r="AS492" t="s">
        <v>1774</v>
      </c>
    </row>
    <row r="493" spans="1:45" ht="17.25" customHeight="1">
      <c r="B493" s="349" t="b">
        <v>1</v>
      </c>
      <c r="C493" s="349" t="s">
        <v>99</v>
      </c>
      <c r="D493" s="352" t="str">
        <f t="shared" si="21"/>
        <v>Concrete Work_Substructure Work</v>
      </c>
      <c r="E493" s="349" t="str">
        <f t="shared" si="22"/>
        <v>TON</v>
      </c>
      <c r="F493" s="353" t="str">
        <f t="shared" si="23"/>
        <v xml:space="preserve">A03AD037-00006 Concrete Work Substructure Work Rebar Work Deformed Bar (Epoxy Coat.)  400MPa&lt;Fy≤470MPa     </v>
      </c>
      <c r="G493" s="343" t="str" cm="1">
        <f t="array" ref="G493:H493">_xlfn.TEXTSPLIT(I493,"-")</f>
        <v>A03AD037</v>
      </c>
      <c r="H493" s="343" t="str">
        <v>00006</v>
      </c>
      <c r="I493" t="s">
        <v>1777</v>
      </c>
      <c r="J493" t="s">
        <v>946</v>
      </c>
      <c r="K493" t="s">
        <v>1584</v>
      </c>
      <c r="L493" t="s">
        <v>1585</v>
      </c>
      <c r="M493" t="s">
        <v>1192</v>
      </c>
      <c r="N493" t="s">
        <v>1586</v>
      </c>
      <c r="O493" t="s">
        <v>1760</v>
      </c>
      <c r="P493" t="s">
        <v>1761</v>
      </c>
      <c r="Q493" t="s">
        <v>1775</v>
      </c>
      <c r="R493" t="s">
        <v>1776</v>
      </c>
      <c r="S493" t="s">
        <v>954</v>
      </c>
      <c r="T493">
        <v>0</v>
      </c>
      <c r="U493" t="s">
        <v>1013</v>
      </c>
      <c r="V493" t="s">
        <v>1768</v>
      </c>
      <c r="W493" t="s">
        <v>954</v>
      </c>
      <c r="X493">
        <v>0</v>
      </c>
      <c r="Y493" t="s">
        <v>954</v>
      </c>
      <c r="Z493">
        <v>0</v>
      </c>
      <c r="AA493" t="s">
        <v>954</v>
      </c>
      <c r="AB493" t="s">
        <v>954</v>
      </c>
      <c r="AC493" t="s">
        <v>954</v>
      </c>
      <c r="AD493">
        <v>0</v>
      </c>
      <c r="AE493" t="s">
        <v>954</v>
      </c>
      <c r="AF493" t="s">
        <v>954</v>
      </c>
      <c r="AG493">
        <v>0</v>
      </c>
      <c r="AH493" t="s">
        <v>954</v>
      </c>
      <c r="AI493">
        <v>0</v>
      </c>
      <c r="AJ493">
        <v>0</v>
      </c>
      <c r="AK493">
        <v>0</v>
      </c>
      <c r="AL493">
        <v>0</v>
      </c>
      <c r="AM493">
        <v>0</v>
      </c>
      <c r="AN493">
        <v>0</v>
      </c>
      <c r="AO493" t="s">
        <v>954</v>
      </c>
      <c r="AP493" t="s">
        <v>1765</v>
      </c>
      <c r="AQ493" t="s">
        <v>1765</v>
      </c>
      <c r="AR493" t="s">
        <v>1766</v>
      </c>
      <c r="AS493" t="s">
        <v>1777</v>
      </c>
    </row>
    <row r="494" spans="1:45" ht="17.25" customHeight="1">
      <c r="B494" s="349" t="b">
        <v>0</v>
      </c>
      <c r="C494" s="349" t="s">
        <v>99</v>
      </c>
      <c r="D494" s="352" t="str">
        <f t="shared" si="21"/>
        <v>Concrete Work_Substructure Work</v>
      </c>
      <c r="E494" s="349" t="str">
        <f t="shared" si="22"/>
        <v>TON</v>
      </c>
      <c r="F494" s="353" t="str">
        <f t="shared" si="23"/>
        <v xml:space="preserve">A03AD037-00007 Concrete Work Substructure Work Rebar Work Deformed Bar (Epoxy Coat.)  300MPa&lt;Fy≤400MPa     </v>
      </c>
      <c r="G494" s="343" t="str" cm="1">
        <f t="array" ref="G494:H494">_xlfn.TEXTSPLIT(I494,"-")</f>
        <v>A03AD037</v>
      </c>
      <c r="H494" s="343" t="str">
        <v>00007</v>
      </c>
      <c r="I494" t="s">
        <v>1778</v>
      </c>
      <c r="J494" t="s">
        <v>946</v>
      </c>
      <c r="K494" t="s">
        <v>1584</v>
      </c>
      <c r="L494" t="s">
        <v>1585</v>
      </c>
      <c r="M494" t="s">
        <v>1192</v>
      </c>
      <c r="N494" t="s">
        <v>1586</v>
      </c>
      <c r="O494" t="s">
        <v>1760</v>
      </c>
      <c r="P494" t="s">
        <v>1761</v>
      </c>
      <c r="Q494" t="s">
        <v>1775</v>
      </c>
      <c r="R494" t="s">
        <v>1776</v>
      </c>
      <c r="S494" t="s">
        <v>954</v>
      </c>
      <c r="T494">
        <v>0</v>
      </c>
      <c r="U494" t="s">
        <v>1095</v>
      </c>
      <c r="V494" t="s">
        <v>1770</v>
      </c>
      <c r="W494" t="s">
        <v>954</v>
      </c>
      <c r="X494">
        <v>0</v>
      </c>
      <c r="Y494" t="s">
        <v>954</v>
      </c>
      <c r="Z494">
        <v>0</v>
      </c>
      <c r="AA494" t="s">
        <v>954</v>
      </c>
      <c r="AB494" t="s">
        <v>954</v>
      </c>
      <c r="AC494" t="s">
        <v>954</v>
      </c>
      <c r="AD494">
        <v>0</v>
      </c>
      <c r="AE494" t="s">
        <v>954</v>
      </c>
      <c r="AF494" t="s">
        <v>954</v>
      </c>
      <c r="AG494">
        <v>0</v>
      </c>
      <c r="AH494" t="s">
        <v>954</v>
      </c>
      <c r="AI494">
        <v>0</v>
      </c>
      <c r="AJ494">
        <v>0</v>
      </c>
      <c r="AK494">
        <v>0</v>
      </c>
      <c r="AL494">
        <v>0</v>
      </c>
      <c r="AM494">
        <v>0</v>
      </c>
      <c r="AN494">
        <v>0</v>
      </c>
      <c r="AO494" t="s">
        <v>954</v>
      </c>
      <c r="AP494" t="s">
        <v>1765</v>
      </c>
      <c r="AQ494" t="s">
        <v>1765</v>
      </c>
      <c r="AR494" t="s">
        <v>1766</v>
      </c>
      <c r="AS494" t="s">
        <v>1778</v>
      </c>
    </row>
    <row r="495" spans="1:45" s="369" customFormat="1" ht="17.25" customHeight="1">
      <c r="A495" s="341"/>
      <c r="B495" s="349" t="b">
        <v>0</v>
      </c>
      <c r="C495" s="349" t="s">
        <v>99</v>
      </c>
      <c r="D495" s="352" t="str">
        <f t="shared" si="21"/>
        <v>Concrete Work_Substructure Work</v>
      </c>
      <c r="E495" s="349" t="str">
        <f t="shared" si="22"/>
        <v>TON</v>
      </c>
      <c r="F495" s="353" t="str">
        <f t="shared" si="23"/>
        <v xml:space="preserve">A03AD037-00008 Concrete Work Substructure Work Rebar Work Deformed Bar (Epoxy Coat.)  Fy≤300MPa     </v>
      </c>
      <c r="G495" s="343" t="str" cm="1">
        <f t="array" ref="G495:H495">_xlfn.TEXTSPLIT(I495,"-")</f>
        <v>A03AD037</v>
      </c>
      <c r="H495" s="343" t="str">
        <v>00008</v>
      </c>
      <c r="I495" t="s">
        <v>1779</v>
      </c>
      <c r="J495" t="s">
        <v>946</v>
      </c>
      <c r="K495" t="s">
        <v>1584</v>
      </c>
      <c r="L495" t="s">
        <v>1585</v>
      </c>
      <c r="M495" t="s">
        <v>1192</v>
      </c>
      <c r="N495" t="s">
        <v>1586</v>
      </c>
      <c r="O495" t="s">
        <v>1760</v>
      </c>
      <c r="P495" t="s">
        <v>1761</v>
      </c>
      <c r="Q495" t="s">
        <v>1775</v>
      </c>
      <c r="R495" t="s">
        <v>1776</v>
      </c>
      <c r="S495" t="s">
        <v>954</v>
      </c>
      <c r="T495">
        <v>0</v>
      </c>
      <c r="U495" t="s">
        <v>1772</v>
      </c>
      <c r="V495" t="s">
        <v>1773</v>
      </c>
      <c r="W495" t="s">
        <v>954</v>
      </c>
      <c r="X495">
        <v>0</v>
      </c>
      <c r="Y495" t="s">
        <v>954</v>
      </c>
      <c r="Z495">
        <v>0</v>
      </c>
      <c r="AA495" t="s">
        <v>954</v>
      </c>
      <c r="AB495" t="s">
        <v>954</v>
      </c>
      <c r="AC495" t="s">
        <v>954</v>
      </c>
      <c r="AD495">
        <v>0</v>
      </c>
      <c r="AE495" t="s">
        <v>954</v>
      </c>
      <c r="AF495" t="s">
        <v>954</v>
      </c>
      <c r="AG495">
        <v>0</v>
      </c>
      <c r="AH495" t="s">
        <v>954</v>
      </c>
      <c r="AI495">
        <v>0</v>
      </c>
      <c r="AJ495">
        <v>0</v>
      </c>
      <c r="AK495">
        <v>0</v>
      </c>
      <c r="AL495">
        <v>0</v>
      </c>
      <c r="AM495">
        <v>0</v>
      </c>
      <c r="AN495">
        <v>0</v>
      </c>
      <c r="AO495" t="s">
        <v>954</v>
      </c>
      <c r="AP495" t="s">
        <v>1765</v>
      </c>
      <c r="AQ495" t="s">
        <v>1765</v>
      </c>
      <c r="AR495" t="s">
        <v>1766</v>
      </c>
      <c r="AS495" t="s">
        <v>1779</v>
      </c>
    </row>
    <row r="496" spans="1:45" s="369" customFormat="1" ht="17.25" customHeight="1">
      <c r="A496" s="341"/>
      <c r="B496" s="356" t="b">
        <v>1</v>
      </c>
      <c r="C496" s="356" t="s">
        <v>1039</v>
      </c>
      <c r="D496" s="357" t="str">
        <f t="shared" si="21"/>
        <v>Concrete Work_Substructure Work</v>
      </c>
      <c r="E496" s="356" t="str">
        <f t="shared" si="22"/>
        <v>M2</v>
      </c>
      <c r="F496" s="360" t="str">
        <f t="shared" si="23"/>
        <v>A03AD038-00001 Concrete Work Substructure Work Welded Wire Fabric        DIA≤6mm</v>
      </c>
      <c r="G496" s="343" t="str" cm="1">
        <f t="array" ref="G496:H496">_xlfn.TEXTSPLIT(I496,"-")</f>
        <v>A03AD038</v>
      </c>
      <c r="H496" s="343" t="str">
        <v>00001</v>
      </c>
      <c r="I496" t="s">
        <v>1780</v>
      </c>
      <c r="J496" t="s">
        <v>946</v>
      </c>
      <c r="K496" t="s">
        <v>1584</v>
      </c>
      <c r="L496" t="s">
        <v>1585</v>
      </c>
      <c r="M496" t="s">
        <v>1192</v>
      </c>
      <c r="N496" t="s">
        <v>1586</v>
      </c>
      <c r="O496" t="s">
        <v>1781</v>
      </c>
      <c r="P496" t="s">
        <v>1782</v>
      </c>
      <c r="Q496" t="s">
        <v>954</v>
      </c>
      <c r="R496">
        <v>0</v>
      </c>
      <c r="S496" t="s">
        <v>954</v>
      </c>
      <c r="T496">
        <v>0</v>
      </c>
      <c r="U496" t="s">
        <v>954</v>
      </c>
      <c r="V496">
        <v>0</v>
      </c>
      <c r="W496" t="s">
        <v>954</v>
      </c>
      <c r="X496">
        <v>0</v>
      </c>
      <c r="Y496" t="s">
        <v>954</v>
      </c>
      <c r="Z496">
        <v>0</v>
      </c>
      <c r="AA496" t="s">
        <v>954</v>
      </c>
      <c r="AB496" t="s">
        <v>954</v>
      </c>
      <c r="AC496" t="s">
        <v>954</v>
      </c>
      <c r="AD496">
        <v>0</v>
      </c>
      <c r="AE496" t="s">
        <v>1783</v>
      </c>
      <c r="AF496" t="s">
        <v>1784</v>
      </c>
      <c r="AG496">
        <v>0</v>
      </c>
      <c r="AH496" t="s">
        <v>1785</v>
      </c>
      <c r="AI496">
        <v>0</v>
      </c>
      <c r="AJ496">
        <v>0</v>
      </c>
      <c r="AK496">
        <v>0</v>
      </c>
      <c r="AL496">
        <v>0</v>
      </c>
      <c r="AM496">
        <v>0</v>
      </c>
      <c r="AN496">
        <v>0</v>
      </c>
      <c r="AO496" t="s">
        <v>954</v>
      </c>
      <c r="AP496" t="s">
        <v>1021</v>
      </c>
      <c r="AQ496" t="s">
        <v>1021</v>
      </c>
      <c r="AR496" t="s">
        <v>1786</v>
      </c>
      <c r="AS496" t="s">
        <v>1780</v>
      </c>
    </row>
    <row r="497" spans="1:45" s="369" customFormat="1" ht="17.25" customHeight="1">
      <c r="A497" s="341"/>
      <c r="B497" s="356" t="b">
        <v>0</v>
      </c>
      <c r="C497" s="356" t="s">
        <v>1039</v>
      </c>
      <c r="D497" s="357" t="str">
        <f t="shared" si="21"/>
        <v>Concrete Work_Substructure Work</v>
      </c>
      <c r="E497" s="356" t="str">
        <f t="shared" si="22"/>
        <v>M2</v>
      </c>
      <c r="F497" s="360" t="str">
        <f t="shared" si="23"/>
        <v>A03AD038-00002 Concrete Work Substructure Work Welded Wire Fabric        DIA&gt;6mm</v>
      </c>
      <c r="G497" s="343" t="str" cm="1">
        <f t="array" ref="G497:H497">_xlfn.TEXTSPLIT(I497,"-")</f>
        <v>A03AD038</v>
      </c>
      <c r="H497" s="343" t="str">
        <v>00002</v>
      </c>
      <c r="I497" t="s">
        <v>1787</v>
      </c>
      <c r="J497" t="s">
        <v>946</v>
      </c>
      <c r="K497" t="s">
        <v>1584</v>
      </c>
      <c r="L497" t="s">
        <v>1585</v>
      </c>
      <c r="M497" t="s">
        <v>1192</v>
      </c>
      <c r="N497" t="s">
        <v>1586</v>
      </c>
      <c r="O497" t="s">
        <v>1781</v>
      </c>
      <c r="P497" t="s">
        <v>1782</v>
      </c>
      <c r="Q497" t="s">
        <v>954</v>
      </c>
      <c r="R497">
        <v>0</v>
      </c>
      <c r="S497" t="s">
        <v>954</v>
      </c>
      <c r="T497">
        <v>0</v>
      </c>
      <c r="U497" t="s">
        <v>954</v>
      </c>
      <c r="V497">
        <v>0</v>
      </c>
      <c r="W497" t="s">
        <v>954</v>
      </c>
      <c r="X497">
        <v>0</v>
      </c>
      <c r="Y497" t="s">
        <v>954</v>
      </c>
      <c r="Z497">
        <v>0</v>
      </c>
      <c r="AA497" t="s">
        <v>954</v>
      </c>
      <c r="AB497" t="s">
        <v>954</v>
      </c>
      <c r="AC497" t="s">
        <v>954</v>
      </c>
      <c r="AD497">
        <v>0</v>
      </c>
      <c r="AE497" t="s">
        <v>1788</v>
      </c>
      <c r="AF497" t="s">
        <v>1789</v>
      </c>
      <c r="AG497">
        <v>0</v>
      </c>
      <c r="AH497" t="s">
        <v>1785</v>
      </c>
      <c r="AI497">
        <v>0</v>
      </c>
      <c r="AJ497">
        <v>0</v>
      </c>
      <c r="AK497">
        <v>0</v>
      </c>
      <c r="AL497">
        <v>0</v>
      </c>
      <c r="AM497">
        <v>0</v>
      </c>
      <c r="AN497">
        <v>0</v>
      </c>
      <c r="AO497" t="s">
        <v>954</v>
      </c>
      <c r="AP497" t="s">
        <v>1021</v>
      </c>
      <c r="AQ497" t="s">
        <v>1021</v>
      </c>
      <c r="AR497" t="s">
        <v>1786</v>
      </c>
      <c r="AS497" t="s">
        <v>1787</v>
      </c>
    </row>
    <row r="498" spans="1:45" s="369" customFormat="1" ht="17.25" customHeight="1">
      <c r="A498" s="341"/>
      <c r="B498" s="349" t="b">
        <v>0</v>
      </c>
      <c r="C498" s="349" t="s">
        <v>1039</v>
      </c>
      <c r="D498" s="352" t="str">
        <f t="shared" si="21"/>
        <v>Concrete Work_Substructure Work</v>
      </c>
      <c r="E498" s="349" t="str">
        <f t="shared" si="22"/>
        <v>M</v>
      </c>
      <c r="F498" s="352" t="str">
        <f t="shared" si="23"/>
        <v xml:space="preserve">A03AD039-00001 Concrete Work Substructure Work Expansion Joint (Exposed Type)      w/ Flexible Joint Filler, Sealant, Dowel Bar w/ PVC Sleeve  </v>
      </c>
      <c r="G498" s="343" t="str" cm="1">
        <f t="array" ref="G498:H498">_xlfn.TEXTSPLIT(I498,"-")</f>
        <v>A03AD039</v>
      </c>
      <c r="H498" s="343" t="str">
        <v>00001</v>
      </c>
      <c r="I498" t="s">
        <v>1790</v>
      </c>
      <c r="J498" t="s">
        <v>946</v>
      </c>
      <c r="K498" t="s">
        <v>1584</v>
      </c>
      <c r="L498" t="s">
        <v>1585</v>
      </c>
      <c r="M498" t="s">
        <v>1192</v>
      </c>
      <c r="N498" t="s">
        <v>1586</v>
      </c>
      <c r="O498" t="s">
        <v>1791</v>
      </c>
      <c r="P498" t="s">
        <v>1792</v>
      </c>
      <c r="Q498" t="s">
        <v>954</v>
      </c>
      <c r="R498">
        <v>0</v>
      </c>
      <c r="S498" t="s">
        <v>954</v>
      </c>
      <c r="T498">
        <v>0</v>
      </c>
      <c r="U498" t="s">
        <v>954</v>
      </c>
      <c r="V498">
        <v>0</v>
      </c>
      <c r="W498" t="s">
        <v>954</v>
      </c>
      <c r="X498">
        <v>0</v>
      </c>
      <c r="Y498" t="s">
        <v>954</v>
      </c>
      <c r="Z498">
        <v>0</v>
      </c>
      <c r="AA498" t="s">
        <v>993</v>
      </c>
      <c r="AB498" t="s">
        <v>1793</v>
      </c>
      <c r="AC498" t="s">
        <v>954</v>
      </c>
      <c r="AD498">
        <v>0</v>
      </c>
      <c r="AE498" t="s">
        <v>954</v>
      </c>
      <c r="AF498">
        <v>0</v>
      </c>
      <c r="AG498">
        <v>0</v>
      </c>
      <c r="AH498" t="s">
        <v>1019</v>
      </c>
      <c r="AI498">
        <v>0</v>
      </c>
      <c r="AJ498">
        <v>0</v>
      </c>
      <c r="AK498">
        <v>0</v>
      </c>
      <c r="AL498">
        <v>0</v>
      </c>
      <c r="AM498">
        <v>0</v>
      </c>
      <c r="AN498">
        <v>0</v>
      </c>
      <c r="AO498" t="s">
        <v>954</v>
      </c>
      <c r="AP498" t="s">
        <v>1102</v>
      </c>
      <c r="AQ498" t="s">
        <v>1102</v>
      </c>
      <c r="AR498" t="s">
        <v>1794</v>
      </c>
      <c r="AS498" t="s">
        <v>1790</v>
      </c>
    </row>
    <row r="499" spans="1:45" s="369" customFormat="1" ht="17.25" customHeight="1">
      <c r="A499" s="341"/>
      <c r="B499" s="349" t="b">
        <v>0</v>
      </c>
      <c r="C499" s="349" t="s">
        <v>1039</v>
      </c>
      <c r="D499" s="352" t="str">
        <f t="shared" si="21"/>
        <v>Concrete Work_Substructure Work</v>
      </c>
      <c r="E499" s="349" t="str">
        <f t="shared" si="22"/>
        <v>M</v>
      </c>
      <c r="F499" s="352" t="str">
        <f t="shared" si="23"/>
        <v xml:space="preserve">A03AD040-00001 Concrete Work Substructure Work Expansion Joint (w/ Aluminum Cover)      w/ Flexible Joint Filler, Sealant, Aluminum Flashing Cover w/ Fixing Accessories  </v>
      </c>
      <c r="G499" s="343" t="str" cm="1">
        <f t="array" ref="G499:H499">_xlfn.TEXTSPLIT(I499,"-")</f>
        <v>A03AD040</v>
      </c>
      <c r="H499" s="343" t="str">
        <v>00001</v>
      </c>
      <c r="I499" t="s">
        <v>1795</v>
      </c>
      <c r="J499" t="s">
        <v>946</v>
      </c>
      <c r="K499" t="s">
        <v>1584</v>
      </c>
      <c r="L499" t="s">
        <v>1585</v>
      </c>
      <c r="M499" t="s">
        <v>1192</v>
      </c>
      <c r="N499" t="s">
        <v>1586</v>
      </c>
      <c r="O499" t="s">
        <v>1796</v>
      </c>
      <c r="P499" t="s">
        <v>1797</v>
      </c>
      <c r="Q499" t="s">
        <v>954</v>
      </c>
      <c r="R499">
        <v>0</v>
      </c>
      <c r="S499" t="s">
        <v>954</v>
      </c>
      <c r="T499">
        <v>0</v>
      </c>
      <c r="U499" t="s">
        <v>954</v>
      </c>
      <c r="V499">
        <v>0</v>
      </c>
      <c r="W499" t="s">
        <v>954</v>
      </c>
      <c r="X499">
        <v>0</v>
      </c>
      <c r="Y499" t="s">
        <v>954</v>
      </c>
      <c r="Z499">
        <v>0</v>
      </c>
      <c r="AA499" t="s">
        <v>955</v>
      </c>
      <c r="AB499" t="s">
        <v>1798</v>
      </c>
      <c r="AC499" t="s">
        <v>954</v>
      </c>
      <c r="AD499">
        <v>0</v>
      </c>
      <c r="AE499" t="s">
        <v>954</v>
      </c>
      <c r="AF499">
        <v>0</v>
      </c>
      <c r="AG499">
        <v>0</v>
      </c>
      <c r="AH499" t="s">
        <v>1019</v>
      </c>
      <c r="AI499">
        <v>0</v>
      </c>
      <c r="AJ499">
        <v>0</v>
      </c>
      <c r="AK499">
        <v>0</v>
      </c>
      <c r="AL499">
        <v>0</v>
      </c>
      <c r="AM499">
        <v>0</v>
      </c>
      <c r="AN499">
        <v>0</v>
      </c>
      <c r="AO499" t="s">
        <v>954</v>
      </c>
      <c r="AP499" t="s">
        <v>1102</v>
      </c>
      <c r="AQ499" t="s">
        <v>1102</v>
      </c>
      <c r="AR499" t="s">
        <v>1799</v>
      </c>
      <c r="AS499" t="s">
        <v>1795</v>
      </c>
    </row>
    <row r="500" spans="1:45" s="369" customFormat="1" ht="17.25" customHeight="1">
      <c r="A500" s="341"/>
      <c r="B500" s="349" t="b">
        <v>0</v>
      </c>
      <c r="C500" s="349" t="s">
        <v>1039</v>
      </c>
      <c r="D500" s="352" t="str">
        <f t="shared" si="21"/>
        <v>Concrete Work_Substructure Work</v>
      </c>
      <c r="E500" s="349" t="str">
        <f t="shared" si="22"/>
        <v>M</v>
      </c>
      <c r="F500" s="352" t="str">
        <f t="shared" si="23"/>
        <v xml:space="preserve">A03AD041-00001 Concrete Work Substructure Work Expansion Joint (w/ Galvanized Steel Cover)      w/ Flexible Joint Filler, Sealant, Galv. Steel Cover w/ Galv. Steel Angle, Fixing Accessories  </v>
      </c>
      <c r="G500" s="343" t="str" cm="1">
        <f t="array" ref="G500:H500">_xlfn.TEXTSPLIT(I500,"-")</f>
        <v>A03AD041</v>
      </c>
      <c r="H500" s="343" t="str">
        <v>00001</v>
      </c>
      <c r="I500" t="s">
        <v>1800</v>
      </c>
      <c r="J500" t="s">
        <v>946</v>
      </c>
      <c r="K500" t="s">
        <v>1584</v>
      </c>
      <c r="L500" t="s">
        <v>1585</v>
      </c>
      <c r="M500" t="s">
        <v>1192</v>
      </c>
      <c r="N500" t="s">
        <v>1586</v>
      </c>
      <c r="O500" t="s">
        <v>1801</v>
      </c>
      <c r="P500" t="s">
        <v>1802</v>
      </c>
      <c r="Q500" t="s">
        <v>954</v>
      </c>
      <c r="R500">
        <v>0</v>
      </c>
      <c r="S500" t="s">
        <v>954</v>
      </c>
      <c r="T500">
        <v>0</v>
      </c>
      <c r="U500" t="s">
        <v>954</v>
      </c>
      <c r="V500">
        <v>0</v>
      </c>
      <c r="W500" t="s">
        <v>954</v>
      </c>
      <c r="X500">
        <v>0</v>
      </c>
      <c r="Y500" t="s">
        <v>954</v>
      </c>
      <c r="Z500">
        <v>0</v>
      </c>
      <c r="AA500" t="s">
        <v>960</v>
      </c>
      <c r="AB500" t="s">
        <v>1803</v>
      </c>
      <c r="AC500" t="s">
        <v>954</v>
      </c>
      <c r="AD500">
        <v>0</v>
      </c>
      <c r="AE500" t="s">
        <v>954</v>
      </c>
      <c r="AF500">
        <v>0</v>
      </c>
      <c r="AG500">
        <v>0</v>
      </c>
      <c r="AH500" t="s">
        <v>1019</v>
      </c>
      <c r="AI500">
        <v>0</v>
      </c>
      <c r="AJ500">
        <v>0</v>
      </c>
      <c r="AK500">
        <v>0</v>
      </c>
      <c r="AL500">
        <v>0</v>
      </c>
      <c r="AM500">
        <v>0</v>
      </c>
      <c r="AN500">
        <v>0</v>
      </c>
      <c r="AO500" t="s">
        <v>954</v>
      </c>
      <c r="AP500" t="s">
        <v>1102</v>
      </c>
      <c r="AQ500" t="s">
        <v>1102</v>
      </c>
      <c r="AR500" t="s">
        <v>1804</v>
      </c>
      <c r="AS500" t="s">
        <v>1800</v>
      </c>
    </row>
    <row r="501" spans="1:45" s="369" customFormat="1" ht="17.25" customHeight="1">
      <c r="A501" s="341"/>
      <c r="B501" s="349" t="b">
        <v>0</v>
      </c>
      <c r="C501" s="349" t="s">
        <v>1039</v>
      </c>
      <c r="D501" s="352" t="str">
        <f t="shared" si="21"/>
        <v>Concrete Work_Substructure Work</v>
      </c>
      <c r="E501" s="349" t="str">
        <f t="shared" si="22"/>
        <v>M</v>
      </c>
      <c r="F501" s="352" t="str">
        <f t="shared" si="23"/>
        <v xml:space="preserve">A03AD042-00001 Concrete Work Substructure Work Expansion Joint (w/ Stainless Steel Cover)      w/ Flexible Joint Filler, Sealant, SST Flashing Cover w/ Fixing Accessories  </v>
      </c>
      <c r="G501" s="343" t="str" cm="1">
        <f t="array" ref="G501:H501">_xlfn.TEXTSPLIT(I501,"-")</f>
        <v>A03AD042</v>
      </c>
      <c r="H501" s="343" t="str">
        <v>00001</v>
      </c>
      <c r="I501" t="s">
        <v>1805</v>
      </c>
      <c r="J501" t="s">
        <v>946</v>
      </c>
      <c r="K501" t="s">
        <v>1584</v>
      </c>
      <c r="L501" t="s">
        <v>1585</v>
      </c>
      <c r="M501" t="s">
        <v>1192</v>
      </c>
      <c r="N501" t="s">
        <v>1586</v>
      </c>
      <c r="O501" t="s">
        <v>1806</v>
      </c>
      <c r="P501" t="s">
        <v>1807</v>
      </c>
      <c r="Q501" t="s">
        <v>954</v>
      </c>
      <c r="R501">
        <v>0</v>
      </c>
      <c r="S501" t="s">
        <v>954</v>
      </c>
      <c r="T501">
        <v>0</v>
      </c>
      <c r="U501" t="s">
        <v>954</v>
      </c>
      <c r="V501">
        <v>0</v>
      </c>
      <c r="W501" t="s">
        <v>954</v>
      </c>
      <c r="X501">
        <v>0</v>
      </c>
      <c r="Y501" t="s">
        <v>954</v>
      </c>
      <c r="Z501">
        <v>0</v>
      </c>
      <c r="AA501" t="s">
        <v>1005</v>
      </c>
      <c r="AB501" t="s">
        <v>1808</v>
      </c>
      <c r="AC501" t="s">
        <v>954</v>
      </c>
      <c r="AD501">
        <v>0</v>
      </c>
      <c r="AE501" t="s">
        <v>954</v>
      </c>
      <c r="AF501">
        <v>0</v>
      </c>
      <c r="AG501">
        <v>0</v>
      </c>
      <c r="AH501" t="s">
        <v>1019</v>
      </c>
      <c r="AI501">
        <v>0</v>
      </c>
      <c r="AJ501">
        <v>0</v>
      </c>
      <c r="AK501">
        <v>0</v>
      </c>
      <c r="AL501">
        <v>0</v>
      </c>
      <c r="AM501">
        <v>0</v>
      </c>
      <c r="AN501">
        <v>0</v>
      </c>
      <c r="AO501" t="s">
        <v>954</v>
      </c>
      <c r="AP501" t="s">
        <v>1102</v>
      </c>
      <c r="AQ501" t="s">
        <v>1102</v>
      </c>
      <c r="AR501" t="s">
        <v>1809</v>
      </c>
      <c r="AS501" t="s">
        <v>1805</v>
      </c>
    </row>
    <row r="502" spans="1:45" s="369" customFormat="1" ht="17.25" customHeight="1">
      <c r="A502" s="341"/>
      <c r="B502" s="349" t="b">
        <v>1</v>
      </c>
      <c r="C502" s="349" t="s">
        <v>1039</v>
      </c>
      <c r="D502" s="352" t="str">
        <f t="shared" si="21"/>
        <v>Concrete Work_Substructure Work</v>
      </c>
      <c r="E502" s="349" t="str">
        <f t="shared" si="22"/>
        <v>M</v>
      </c>
      <c r="F502" s="352" t="str">
        <f t="shared" si="23"/>
        <v xml:space="preserve">A03AD043-00001 Concrete Work Substructure Work Expansion Joint (w/ Ready-Made Cover)      w/ Flexible Joint Filler, Sealant, Ready-Made Cover Profile w/ Fixing Accessories  </v>
      </c>
      <c r="G502" s="343" t="str" cm="1">
        <f t="array" ref="G502:H502">_xlfn.TEXTSPLIT(I502,"-")</f>
        <v>A03AD043</v>
      </c>
      <c r="H502" s="343" t="str">
        <v>00001</v>
      </c>
      <c r="I502" t="s">
        <v>1810</v>
      </c>
      <c r="J502" t="s">
        <v>946</v>
      </c>
      <c r="K502" t="s">
        <v>1584</v>
      </c>
      <c r="L502" t="s">
        <v>1585</v>
      </c>
      <c r="M502" t="s">
        <v>1192</v>
      </c>
      <c r="N502" t="s">
        <v>1586</v>
      </c>
      <c r="O502" t="s">
        <v>1811</v>
      </c>
      <c r="P502" t="s">
        <v>1812</v>
      </c>
      <c r="Q502" t="s">
        <v>954</v>
      </c>
      <c r="R502">
        <v>0</v>
      </c>
      <c r="S502" t="s">
        <v>954</v>
      </c>
      <c r="T502">
        <v>0</v>
      </c>
      <c r="U502" t="s">
        <v>954</v>
      </c>
      <c r="V502">
        <v>0</v>
      </c>
      <c r="W502" t="s">
        <v>954</v>
      </c>
      <c r="X502">
        <v>0</v>
      </c>
      <c r="Y502" t="s">
        <v>954</v>
      </c>
      <c r="Z502">
        <v>0</v>
      </c>
      <c r="AA502" t="s">
        <v>1013</v>
      </c>
      <c r="AB502" t="s">
        <v>1813</v>
      </c>
      <c r="AC502" t="s">
        <v>954</v>
      </c>
      <c r="AD502">
        <v>0</v>
      </c>
      <c r="AE502" t="s">
        <v>954</v>
      </c>
      <c r="AF502">
        <v>0</v>
      </c>
      <c r="AG502">
        <v>0</v>
      </c>
      <c r="AH502" t="s">
        <v>1019</v>
      </c>
      <c r="AI502">
        <v>0</v>
      </c>
      <c r="AJ502">
        <v>0</v>
      </c>
      <c r="AK502">
        <v>0</v>
      </c>
      <c r="AL502">
        <v>0</v>
      </c>
      <c r="AM502">
        <v>0</v>
      </c>
      <c r="AN502">
        <v>0</v>
      </c>
      <c r="AO502" t="s">
        <v>954</v>
      </c>
      <c r="AP502" t="s">
        <v>1102</v>
      </c>
      <c r="AQ502" t="s">
        <v>1102</v>
      </c>
      <c r="AR502" t="s">
        <v>1814</v>
      </c>
      <c r="AS502" t="s">
        <v>1810</v>
      </c>
    </row>
    <row r="503" spans="1:45" s="369" customFormat="1" ht="17.25" customHeight="1">
      <c r="A503" s="341"/>
      <c r="B503" s="349" t="b">
        <v>1</v>
      </c>
      <c r="C503" s="349" t="s">
        <v>1039</v>
      </c>
      <c r="D503" s="352" t="str">
        <f t="shared" si="21"/>
        <v>Concrete Work_Substructure Work</v>
      </c>
      <c r="E503" s="349" t="str">
        <f t="shared" si="22"/>
        <v>M</v>
      </c>
      <c r="F503" s="352" t="str">
        <f t="shared" si="23"/>
        <v xml:space="preserve">A03AD044-00001 Concrete Work Substructure Work Isolation Joint (Separation Joint)      w/ Flexible Joint Filler, Sealant  </v>
      </c>
      <c r="G503" s="343" t="str" cm="1">
        <f t="array" ref="G503:H503">_xlfn.TEXTSPLIT(I503,"-")</f>
        <v>A03AD044</v>
      </c>
      <c r="H503" s="343" t="str">
        <v>00001</v>
      </c>
      <c r="I503" t="s">
        <v>1815</v>
      </c>
      <c r="J503" t="s">
        <v>946</v>
      </c>
      <c r="K503" t="s">
        <v>1584</v>
      </c>
      <c r="L503" t="s">
        <v>1585</v>
      </c>
      <c r="M503" t="s">
        <v>1192</v>
      </c>
      <c r="N503" t="s">
        <v>1586</v>
      </c>
      <c r="O503" t="s">
        <v>1816</v>
      </c>
      <c r="P503" t="s">
        <v>1817</v>
      </c>
      <c r="Q503" t="s">
        <v>954</v>
      </c>
      <c r="R503">
        <v>0</v>
      </c>
      <c r="S503" t="s">
        <v>954</v>
      </c>
      <c r="T503">
        <v>0</v>
      </c>
      <c r="U503" t="s">
        <v>954</v>
      </c>
      <c r="V503">
        <v>0</v>
      </c>
      <c r="W503" t="s">
        <v>954</v>
      </c>
      <c r="X503">
        <v>0</v>
      </c>
      <c r="Y503" t="s">
        <v>954</v>
      </c>
      <c r="Z503">
        <v>0</v>
      </c>
      <c r="AA503" t="s">
        <v>1095</v>
      </c>
      <c r="AB503" t="s">
        <v>1818</v>
      </c>
      <c r="AC503" t="s">
        <v>954</v>
      </c>
      <c r="AD503">
        <v>0</v>
      </c>
      <c r="AE503" t="s">
        <v>954</v>
      </c>
      <c r="AF503">
        <v>0</v>
      </c>
      <c r="AG503">
        <v>0</v>
      </c>
      <c r="AH503" t="s">
        <v>1019</v>
      </c>
      <c r="AI503">
        <v>0</v>
      </c>
      <c r="AJ503">
        <v>0</v>
      </c>
      <c r="AK503">
        <v>0</v>
      </c>
      <c r="AL503">
        <v>0</v>
      </c>
      <c r="AM503">
        <v>0</v>
      </c>
      <c r="AN503">
        <v>0</v>
      </c>
      <c r="AO503" t="s">
        <v>954</v>
      </c>
      <c r="AP503" t="s">
        <v>1102</v>
      </c>
      <c r="AQ503" t="s">
        <v>1102</v>
      </c>
      <c r="AR503" t="s">
        <v>1819</v>
      </c>
      <c r="AS503" t="s">
        <v>1815</v>
      </c>
    </row>
    <row r="504" spans="1:45" ht="17.25" customHeight="1">
      <c r="B504" s="349" t="b">
        <v>0</v>
      </c>
      <c r="C504" s="349" t="s">
        <v>1039</v>
      </c>
      <c r="D504" s="352" t="str">
        <f t="shared" si="21"/>
        <v>Concrete Work_Substructure Work</v>
      </c>
      <c r="E504" s="349" t="str">
        <f t="shared" si="22"/>
        <v>M</v>
      </c>
      <c r="F504" s="352" t="str">
        <f t="shared" si="23"/>
        <v xml:space="preserve">A03AD045-00001 Concrete Work Substructure Work Control Joint      w/ Joint Sealant, Backstop  </v>
      </c>
      <c r="G504" s="343" t="str" cm="1">
        <f t="array" ref="G504:H504">_xlfn.TEXTSPLIT(I504,"-")</f>
        <v>A03AD045</v>
      </c>
      <c r="H504" s="343" t="str">
        <v>00001</v>
      </c>
      <c r="I504" t="s">
        <v>1820</v>
      </c>
      <c r="J504" t="s">
        <v>946</v>
      </c>
      <c r="K504" t="s">
        <v>1584</v>
      </c>
      <c r="L504" t="s">
        <v>1585</v>
      </c>
      <c r="M504" t="s">
        <v>1192</v>
      </c>
      <c r="N504" t="s">
        <v>1586</v>
      </c>
      <c r="O504" t="s">
        <v>1821</v>
      </c>
      <c r="P504" t="s">
        <v>1822</v>
      </c>
      <c r="Q504" t="s">
        <v>954</v>
      </c>
      <c r="R504">
        <v>0</v>
      </c>
      <c r="S504" t="s">
        <v>954</v>
      </c>
      <c r="T504">
        <v>0</v>
      </c>
      <c r="U504" t="s">
        <v>954</v>
      </c>
      <c r="V504">
        <v>0</v>
      </c>
      <c r="W504" t="s">
        <v>954</v>
      </c>
      <c r="X504">
        <v>0</v>
      </c>
      <c r="Y504" t="s">
        <v>954</v>
      </c>
      <c r="Z504">
        <v>0</v>
      </c>
      <c r="AA504" t="s">
        <v>1772</v>
      </c>
      <c r="AB504" t="s">
        <v>1823</v>
      </c>
      <c r="AC504" t="s">
        <v>954</v>
      </c>
      <c r="AD504">
        <v>0</v>
      </c>
      <c r="AE504" t="s">
        <v>954</v>
      </c>
      <c r="AF504">
        <v>0</v>
      </c>
      <c r="AG504">
        <v>0</v>
      </c>
      <c r="AH504" t="s">
        <v>1824</v>
      </c>
      <c r="AI504">
        <v>0</v>
      </c>
      <c r="AJ504">
        <v>0</v>
      </c>
      <c r="AK504">
        <v>0</v>
      </c>
      <c r="AL504">
        <v>0</v>
      </c>
      <c r="AM504">
        <v>0</v>
      </c>
      <c r="AN504">
        <v>0</v>
      </c>
      <c r="AO504" t="s">
        <v>954</v>
      </c>
      <c r="AP504" t="s">
        <v>1102</v>
      </c>
      <c r="AQ504" t="s">
        <v>1102</v>
      </c>
      <c r="AR504" t="s">
        <v>1825</v>
      </c>
      <c r="AS504" t="s">
        <v>1820</v>
      </c>
    </row>
    <row r="505" spans="1:45" ht="17.25" customHeight="1">
      <c r="B505" s="349" t="b">
        <v>0</v>
      </c>
      <c r="C505" s="349" t="s">
        <v>1039</v>
      </c>
      <c r="D505" s="352" t="str">
        <f t="shared" si="21"/>
        <v>Concrete Work_Substructure Work</v>
      </c>
      <c r="E505" s="349" t="str">
        <f t="shared" si="22"/>
        <v>M</v>
      </c>
      <c r="F505" s="352" t="str">
        <f t="shared" si="23"/>
        <v xml:space="preserve">A03AD045-00002 Concrete Work Substructure Work Control Joint      w/ Joint Sealant, Backstop, Bottom Crack Inducer  </v>
      </c>
      <c r="G505" s="343" t="str" cm="1">
        <f t="array" ref="G505:H505">_xlfn.TEXTSPLIT(I505,"-")</f>
        <v>A03AD045</v>
      </c>
      <c r="H505" s="343" t="str">
        <v>00002</v>
      </c>
      <c r="I505" t="s">
        <v>1826</v>
      </c>
      <c r="J505" t="s">
        <v>946</v>
      </c>
      <c r="K505" t="s">
        <v>1584</v>
      </c>
      <c r="L505" t="s">
        <v>1585</v>
      </c>
      <c r="M505" t="s">
        <v>1192</v>
      </c>
      <c r="N505" t="s">
        <v>1586</v>
      </c>
      <c r="O505" t="s">
        <v>1821</v>
      </c>
      <c r="P505" t="s">
        <v>1822</v>
      </c>
      <c r="Q505" t="s">
        <v>954</v>
      </c>
      <c r="R505">
        <v>0</v>
      </c>
      <c r="S505" t="s">
        <v>954</v>
      </c>
      <c r="T505">
        <v>0</v>
      </c>
      <c r="U505" t="s">
        <v>954</v>
      </c>
      <c r="V505">
        <v>0</v>
      </c>
      <c r="W505" t="s">
        <v>954</v>
      </c>
      <c r="X505">
        <v>0</v>
      </c>
      <c r="Y505" t="s">
        <v>954</v>
      </c>
      <c r="Z505">
        <v>0</v>
      </c>
      <c r="AA505" t="s">
        <v>1114</v>
      </c>
      <c r="AB505" t="s">
        <v>1827</v>
      </c>
      <c r="AC505" t="s">
        <v>954</v>
      </c>
      <c r="AD505">
        <v>0</v>
      </c>
      <c r="AE505" t="s">
        <v>954</v>
      </c>
      <c r="AF505">
        <v>0</v>
      </c>
      <c r="AG505">
        <v>0</v>
      </c>
      <c r="AH505" t="s">
        <v>1824</v>
      </c>
      <c r="AI505">
        <v>0</v>
      </c>
      <c r="AJ505">
        <v>0</v>
      </c>
      <c r="AK505">
        <v>0</v>
      </c>
      <c r="AL505">
        <v>0</v>
      </c>
      <c r="AM505">
        <v>0</v>
      </c>
      <c r="AN505">
        <v>0</v>
      </c>
      <c r="AO505" t="s">
        <v>954</v>
      </c>
      <c r="AP505" t="s">
        <v>1102</v>
      </c>
      <c r="AQ505" t="s">
        <v>1102</v>
      </c>
      <c r="AR505" t="s">
        <v>1825</v>
      </c>
      <c r="AS505" t="s">
        <v>1826</v>
      </c>
    </row>
    <row r="506" spans="1:45" ht="17.25" customHeight="1">
      <c r="B506" s="349" t="b">
        <v>1</v>
      </c>
      <c r="C506" s="349" t="s">
        <v>1039</v>
      </c>
      <c r="D506" s="352" t="str">
        <f t="shared" si="21"/>
        <v>Concrete Work_Substructure Work</v>
      </c>
      <c r="E506" s="349" t="str">
        <f t="shared" si="22"/>
        <v>M</v>
      </c>
      <c r="F506" s="352" t="str">
        <f t="shared" si="23"/>
        <v xml:space="preserve">A03AD046-00001 Concrete Work Substructure Work Water Stop PVC Type       </v>
      </c>
      <c r="G506" s="343" t="str" cm="1">
        <f t="array" ref="G506:H506">_xlfn.TEXTSPLIT(I506,"-")</f>
        <v>A03AD046</v>
      </c>
      <c r="H506" s="343" t="str">
        <v>00001</v>
      </c>
      <c r="I506" t="s">
        <v>1828</v>
      </c>
      <c r="J506" t="s">
        <v>946</v>
      </c>
      <c r="K506" t="s">
        <v>1584</v>
      </c>
      <c r="L506" t="s">
        <v>1585</v>
      </c>
      <c r="M506" t="s">
        <v>1192</v>
      </c>
      <c r="N506" t="s">
        <v>1586</v>
      </c>
      <c r="O506" t="s">
        <v>1829</v>
      </c>
      <c r="P506" t="s">
        <v>1830</v>
      </c>
      <c r="Q506" t="s">
        <v>1831</v>
      </c>
      <c r="R506" t="s">
        <v>1832</v>
      </c>
      <c r="S506" t="s">
        <v>954</v>
      </c>
      <c r="T506">
        <v>0</v>
      </c>
      <c r="U506" t="s">
        <v>954</v>
      </c>
      <c r="V506">
        <v>0</v>
      </c>
      <c r="W506" t="s">
        <v>954</v>
      </c>
      <c r="X506">
        <v>0</v>
      </c>
      <c r="Y506" t="s">
        <v>954</v>
      </c>
      <c r="Z506">
        <v>0</v>
      </c>
      <c r="AA506" t="s">
        <v>954</v>
      </c>
      <c r="AB506" t="s">
        <v>954</v>
      </c>
      <c r="AC506" t="s">
        <v>954</v>
      </c>
      <c r="AD506">
        <v>0</v>
      </c>
      <c r="AE506" t="s">
        <v>954</v>
      </c>
      <c r="AF506">
        <v>0</v>
      </c>
      <c r="AG506">
        <v>0</v>
      </c>
      <c r="AH506" t="s">
        <v>1833</v>
      </c>
      <c r="AI506">
        <v>0</v>
      </c>
      <c r="AJ506">
        <v>0</v>
      </c>
      <c r="AK506">
        <v>0</v>
      </c>
      <c r="AL506">
        <v>0</v>
      </c>
      <c r="AM506">
        <v>0</v>
      </c>
      <c r="AN506">
        <v>0</v>
      </c>
      <c r="AO506" t="s">
        <v>954</v>
      </c>
      <c r="AP506" t="s">
        <v>1102</v>
      </c>
      <c r="AQ506" t="s">
        <v>1102</v>
      </c>
      <c r="AR506" t="s">
        <v>1834</v>
      </c>
      <c r="AS506" t="s">
        <v>1828</v>
      </c>
    </row>
    <row r="507" spans="1:45" ht="17.25" customHeight="1">
      <c r="B507" s="349" t="b">
        <v>0</v>
      </c>
      <c r="C507" s="349" t="s">
        <v>1039</v>
      </c>
      <c r="D507" s="352" t="str">
        <f t="shared" si="21"/>
        <v>Concrete Work_Substructure Work</v>
      </c>
      <c r="E507" s="349" t="str">
        <f t="shared" si="22"/>
        <v>M</v>
      </c>
      <c r="F507" s="352" t="str">
        <f t="shared" si="23"/>
        <v xml:space="preserve">A03AD046-00002 Concrete Work Substructure Work Water Stop Stainless Steel Type       </v>
      </c>
      <c r="G507" s="343" t="str" cm="1">
        <f t="array" ref="G507:H507">_xlfn.TEXTSPLIT(I507,"-")</f>
        <v>A03AD046</v>
      </c>
      <c r="H507" s="343" t="str">
        <v>00002</v>
      </c>
      <c r="I507" t="s">
        <v>1835</v>
      </c>
      <c r="J507" t="s">
        <v>946</v>
      </c>
      <c r="K507" t="s">
        <v>1584</v>
      </c>
      <c r="L507" t="s">
        <v>1585</v>
      </c>
      <c r="M507" t="s">
        <v>1192</v>
      </c>
      <c r="N507" t="s">
        <v>1586</v>
      </c>
      <c r="O507" t="s">
        <v>1829</v>
      </c>
      <c r="P507" t="s">
        <v>1830</v>
      </c>
      <c r="Q507" t="s">
        <v>1836</v>
      </c>
      <c r="R507" t="s">
        <v>1837</v>
      </c>
      <c r="S507" t="s">
        <v>954</v>
      </c>
      <c r="T507">
        <v>0</v>
      </c>
      <c r="U507" t="s">
        <v>954</v>
      </c>
      <c r="V507">
        <v>0</v>
      </c>
      <c r="W507" t="s">
        <v>954</v>
      </c>
      <c r="X507">
        <v>0</v>
      </c>
      <c r="Y507" t="s">
        <v>954</v>
      </c>
      <c r="Z507">
        <v>0</v>
      </c>
      <c r="AA507" t="s">
        <v>954</v>
      </c>
      <c r="AB507" t="s">
        <v>954</v>
      </c>
      <c r="AC507" t="s">
        <v>954</v>
      </c>
      <c r="AD507">
        <v>0</v>
      </c>
      <c r="AE507" t="s">
        <v>954</v>
      </c>
      <c r="AF507">
        <v>0</v>
      </c>
      <c r="AG507">
        <v>0</v>
      </c>
      <c r="AH507" t="s">
        <v>1833</v>
      </c>
      <c r="AI507">
        <v>0</v>
      </c>
      <c r="AJ507">
        <v>0</v>
      </c>
      <c r="AK507">
        <v>0</v>
      </c>
      <c r="AL507">
        <v>0</v>
      </c>
      <c r="AM507">
        <v>0</v>
      </c>
      <c r="AN507">
        <v>0</v>
      </c>
      <c r="AO507" t="s">
        <v>954</v>
      </c>
      <c r="AP507" t="s">
        <v>1102</v>
      </c>
      <c r="AQ507" t="s">
        <v>1102</v>
      </c>
      <c r="AR507" t="s">
        <v>1834</v>
      </c>
      <c r="AS507" t="s">
        <v>1835</v>
      </c>
    </row>
    <row r="508" spans="1:45" ht="17.25" customHeight="1">
      <c r="B508" s="349" t="b">
        <v>1</v>
      </c>
      <c r="C508" s="349" t="s">
        <v>1039</v>
      </c>
      <c r="D508" s="352" t="str">
        <f t="shared" si="21"/>
        <v>Concrete Work_Substructure Work</v>
      </c>
      <c r="E508" s="349" t="str">
        <f t="shared" si="22"/>
        <v>M</v>
      </c>
      <c r="F508" s="352" t="str">
        <f t="shared" si="23"/>
        <v xml:space="preserve">A03AD046-00003 Concrete Work Substructure Work Water Stop Expandable Rubber Type       </v>
      </c>
      <c r="G508" s="343" t="str" cm="1">
        <f t="array" ref="G508:H508">_xlfn.TEXTSPLIT(I508,"-")</f>
        <v>A03AD046</v>
      </c>
      <c r="H508" s="343" t="str">
        <v>00003</v>
      </c>
      <c r="I508" t="s">
        <v>1838</v>
      </c>
      <c r="J508" t="s">
        <v>946</v>
      </c>
      <c r="K508" t="s">
        <v>1584</v>
      </c>
      <c r="L508" t="s">
        <v>1585</v>
      </c>
      <c r="M508" t="s">
        <v>1192</v>
      </c>
      <c r="N508" t="s">
        <v>1586</v>
      </c>
      <c r="O508" t="s">
        <v>1829</v>
      </c>
      <c r="P508" t="s">
        <v>1830</v>
      </c>
      <c r="Q508" t="s">
        <v>1839</v>
      </c>
      <c r="R508" t="s">
        <v>1840</v>
      </c>
      <c r="S508" t="s">
        <v>954</v>
      </c>
      <c r="T508">
        <v>0</v>
      </c>
      <c r="U508" t="s">
        <v>954</v>
      </c>
      <c r="V508">
        <v>0</v>
      </c>
      <c r="W508" t="s">
        <v>954</v>
      </c>
      <c r="X508">
        <v>0</v>
      </c>
      <c r="Y508" t="s">
        <v>954</v>
      </c>
      <c r="Z508">
        <v>0</v>
      </c>
      <c r="AA508" t="s">
        <v>954</v>
      </c>
      <c r="AB508" t="s">
        <v>954</v>
      </c>
      <c r="AC508" t="s">
        <v>954</v>
      </c>
      <c r="AD508">
        <v>0</v>
      </c>
      <c r="AE508" t="s">
        <v>954</v>
      </c>
      <c r="AF508">
        <v>0</v>
      </c>
      <c r="AG508">
        <v>0</v>
      </c>
      <c r="AH508" t="s">
        <v>1833</v>
      </c>
      <c r="AI508">
        <v>0</v>
      </c>
      <c r="AJ508">
        <v>0</v>
      </c>
      <c r="AK508">
        <v>0</v>
      </c>
      <c r="AL508">
        <v>0</v>
      </c>
      <c r="AM508">
        <v>0</v>
      </c>
      <c r="AN508">
        <v>0</v>
      </c>
      <c r="AO508" t="s">
        <v>954</v>
      </c>
      <c r="AP508" t="s">
        <v>1102</v>
      </c>
      <c r="AQ508" t="s">
        <v>1102</v>
      </c>
      <c r="AR508" t="s">
        <v>1834</v>
      </c>
      <c r="AS508" t="s">
        <v>1838</v>
      </c>
    </row>
    <row r="509" spans="1:45" ht="17.25" customHeight="1">
      <c r="B509" s="349" t="b">
        <v>0</v>
      </c>
      <c r="C509" s="349" t="s">
        <v>1039</v>
      </c>
      <c r="D509" s="352" t="str">
        <f t="shared" si="21"/>
        <v>Concrete Work_Substructure Work</v>
      </c>
      <c r="E509" s="349" t="str">
        <f t="shared" si="22"/>
        <v>M</v>
      </c>
      <c r="F509" s="352" t="str">
        <f t="shared" si="23"/>
        <v xml:space="preserve">A03AD046-00004 Concrete Work Substructure Work Water Stop Copper       </v>
      </c>
      <c r="G509" s="343" t="str" cm="1">
        <f t="array" ref="G509:H509">_xlfn.TEXTSPLIT(I509,"-")</f>
        <v>A03AD046</v>
      </c>
      <c r="H509" s="343" t="str">
        <v>00004</v>
      </c>
      <c r="I509" t="s">
        <v>1841</v>
      </c>
      <c r="J509" t="s">
        <v>946</v>
      </c>
      <c r="K509" t="s">
        <v>1584</v>
      </c>
      <c r="L509" t="s">
        <v>1585</v>
      </c>
      <c r="M509" t="s">
        <v>1192</v>
      </c>
      <c r="N509" t="s">
        <v>1586</v>
      </c>
      <c r="O509" t="s">
        <v>1829</v>
      </c>
      <c r="P509" t="s">
        <v>1830</v>
      </c>
      <c r="Q509" t="s">
        <v>1842</v>
      </c>
      <c r="R509" t="s">
        <v>1843</v>
      </c>
      <c r="S509" t="s">
        <v>954</v>
      </c>
      <c r="T509">
        <v>0</v>
      </c>
      <c r="U509" t="s">
        <v>954</v>
      </c>
      <c r="V509">
        <v>0</v>
      </c>
      <c r="W509" t="s">
        <v>954</v>
      </c>
      <c r="X509">
        <v>0</v>
      </c>
      <c r="Y509" t="s">
        <v>954</v>
      </c>
      <c r="Z509">
        <v>0</v>
      </c>
      <c r="AA509" t="s">
        <v>954</v>
      </c>
      <c r="AB509" t="s">
        <v>954</v>
      </c>
      <c r="AC509" t="s">
        <v>954</v>
      </c>
      <c r="AD509">
        <v>0</v>
      </c>
      <c r="AE509" t="s">
        <v>954</v>
      </c>
      <c r="AF509">
        <v>0</v>
      </c>
      <c r="AG509">
        <v>0</v>
      </c>
      <c r="AH509" t="s">
        <v>1833</v>
      </c>
      <c r="AI509">
        <v>0</v>
      </c>
      <c r="AJ509">
        <v>0</v>
      </c>
      <c r="AK509">
        <v>0</v>
      </c>
      <c r="AL509">
        <v>0</v>
      </c>
      <c r="AM509">
        <v>0</v>
      </c>
      <c r="AN509">
        <v>0</v>
      </c>
      <c r="AO509" t="s">
        <v>954</v>
      </c>
      <c r="AP509" t="s">
        <v>1102</v>
      </c>
      <c r="AQ509" t="s">
        <v>1102</v>
      </c>
      <c r="AR509" t="s">
        <v>1834</v>
      </c>
      <c r="AS509" t="s">
        <v>1841</v>
      </c>
    </row>
    <row r="510" spans="1:45" ht="17.25" customHeight="1">
      <c r="B510" s="356" t="b">
        <v>0</v>
      </c>
      <c r="C510" s="356" t="s">
        <v>1039</v>
      </c>
      <c r="D510" s="357" t="str">
        <f t="shared" si="21"/>
        <v>Concrete Work_Substructure Work</v>
      </c>
      <c r="E510" s="356" t="str">
        <f t="shared" si="22"/>
        <v>M2</v>
      </c>
      <c r="F510" s="357" t="str">
        <f t="shared" si="23"/>
        <v>A03AD047-00001 Concrete Work Substructure Work Insulation under Ground Floor Extruded Polystyrene Insulation Board       THK&lt;50mm</v>
      </c>
      <c r="G510" s="343" t="str" cm="1">
        <f t="array" ref="G510:H510">_xlfn.TEXTSPLIT(I510,"-")</f>
        <v>A03AD047</v>
      </c>
      <c r="H510" s="343" t="str">
        <v>00001</v>
      </c>
      <c r="I510" t="s">
        <v>1844</v>
      </c>
      <c r="J510" t="s">
        <v>946</v>
      </c>
      <c r="K510" t="s">
        <v>1584</v>
      </c>
      <c r="L510" t="s">
        <v>1585</v>
      </c>
      <c r="M510" t="s">
        <v>1192</v>
      </c>
      <c r="N510" t="s">
        <v>1586</v>
      </c>
      <c r="O510" t="s">
        <v>1845</v>
      </c>
      <c r="P510" t="s">
        <v>1846</v>
      </c>
      <c r="Q510" t="s">
        <v>1847</v>
      </c>
      <c r="R510" t="s">
        <v>1848</v>
      </c>
      <c r="S510" t="s">
        <v>954</v>
      </c>
      <c r="T510">
        <v>0</v>
      </c>
      <c r="U510" t="s">
        <v>954</v>
      </c>
      <c r="V510">
        <v>0</v>
      </c>
      <c r="W510" t="s">
        <v>954</v>
      </c>
      <c r="X510">
        <v>0</v>
      </c>
      <c r="Y510" t="s">
        <v>954</v>
      </c>
      <c r="Z510">
        <v>0</v>
      </c>
      <c r="AA510" t="s">
        <v>954</v>
      </c>
      <c r="AB510" t="s">
        <v>954</v>
      </c>
      <c r="AC510" t="s">
        <v>954</v>
      </c>
      <c r="AD510">
        <v>0</v>
      </c>
      <c r="AE510" t="s">
        <v>1839</v>
      </c>
      <c r="AF510" t="s">
        <v>1849</v>
      </c>
      <c r="AG510">
        <v>0</v>
      </c>
      <c r="AH510" t="s">
        <v>1019</v>
      </c>
      <c r="AI510">
        <v>0</v>
      </c>
      <c r="AJ510">
        <v>0</v>
      </c>
      <c r="AK510">
        <v>0</v>
      </c>
      <c r="AL510">
        <v>0</v>
      </c>
      <c r="AM510">
        <v>0</v>
      </c>
      <c r="AN510">
        <v>0</v>
      </c>
      <c r="AO510" t="s">
        <v>954</v>
      </c>
      <c r="AP510" t="s">
        <v>1021</v>
      </c>
      <c r="AQ510" t="s">
        <v>1021</v>
      </c>
      <c r="AR510" t="s">
        <v>1850</v>
      </c>
      <c r="AS510" t="s">
        <v>1844</v>
      </c>
    </row>
    <row r="511" spans="1:45" ht="17.25" customHeight="1">
      <c r="B511" s="356" t="b">
        <v>0</v>
      </c>
      <c r="C511" s="356" t="s">
        <v>1039</v>
      </c>
      <c r="D511" s="357" t="str">
        <f t="shared" si="21"/>
        <v>Concrete Work_Substructure Work</v>
      </c>
      <c r="E511" s="356" t="str">
        <f t="shared" si="22"/>
        <v>M2</v>
      </c>
      <c r="F511" s="357" t="str">
        <f t="shared" si="23"/>
        <v>A03AD047-00002 Concrete Work Substructure Work Insulation under Ground Floor Extruded Polystyrene Insulation Board       50mm≤THK&lt;75mm</v>
      </c>
      <c r="G511" s="343" t="str" cm="1">
        <f t="array" ref="G511:H511">_xlfn.TEXTSPLIT(I511,"-")</f>
        <v>A03AD047</v>
      </c>
      <c r="H511" s="343" t="str">
        <v>00002</v>
      </c>
      <c r="I511" t="s">
        <v>1851</v>
      </c>
      <c r="J511" t="s">
        <v>946</v>
      </c>
      <c r="K511" t="s">
        <v>1584</v>
      </c>
      <c r="L511" t="s">
        <v>1585</v>
      </c>
      <c r="M511" t="s">
        <v>1192</v>
      </c>
      <c r="N511" t="s">
        <v>1586</v>
      </c>
      <c r="O511" t="s">
        <v>1845</v>
      </c>
      <c r="P511" t="s">
        <v>1846</v>
      </c>
      <c r="Q511" t="s">
        <v>1847</v>
      </c>
      <c r="R511" t="s">
        <v>1848</v>
      </c>
      <c r="S511" t="s">
        <v>954</v>
      </c>
      <c r="T511">
        <v>0</v>
      </c>
      <c r="U511" t="s">
        <v>954</v>
      </c>
      <c r="V511">
        <v>0</v>
      </c>
      <c r="W511" t="s">
        <v>954</v>
      </c>
      <c r="X511">
        <v>0</v>
      </c>
      <c r="Y511" t="s">
        <v>954</v>
      </c>
      <c r="Z511">
        <v>0</v>
      </c>
      <c r="AA511" t="s">
        <v>954</v>
      </c>
      <c r="AB511" t="s">
        <v>954</v>
      </c>
      <c r="AC511" t="s">
        <v>954</v>
      </c>
      <c r="AD511">
        <v>0</v>
      </c>
      <c r="AE511" t="s">
        <v>1005</v>
      </c>
      <c r="AF511" t="s">
        <v>1852</v>
      </c>
      <c r="AG511">
        <v>0</v>
      </c>
      <c r="AH511" t="s">
        <v>1019</v>
      </c>
      <c r="AI511">
        <v>0</v>
      </c>
      <c r="AJ511">
        <v>0</v>
      </c>
      <c r="AK511">
        <v>0</v>
      </c>
      <c r="AL511">
        <v>0</v>
      </c>
      <c r="AM511">
        <v>0</v>
      </c>
      <c r="AN511">
        <v>0</v>
      </c>
      <c r="AO511" t="s">
        <v>954</v>
      </c>
      <c r="AP511" t="s">
        <v>1021</v>
      </c>
      <c r="AQ511" t="s">
        <v>1021</v>
      </c>
      <c r="AR511" t="s">
        <v>1850</v>
      </c>
      <c r="AS511" t="s">
        <v>1851</v>
      </c>
    </row>
    <row r="512" spans="1:45" ht="17.25" customHeight="1">
      <c r="B512" s="356" t="b">
        <v>0</v>
      </c>
      <c r="C512" s="356" t="s">
        <v>1039</v>
      </c>
      <c r="D512" s="357" t="str">
        <f t="shared" si="21"/>
        <v>Concrete Work_Substructure Work</v>
      </c>
      <c r="E512" s="356" t="str">
        <f t="shared" si="22"/>
        <v>M2</v>
      </c>
      <c r="F512" s="357" t="str">
        <f t="shared" si="23"/>
        <v>A03AD047-00003 Concrete Work Substructure Work Insulation under Ground Floor Extruded Polystyrene Insulation Board       75mm≤THK&lt;100mm</v>
      </c>
      <c r="G512" s="343" t="str" cm="1">
        <f t="array" ref="G512:H512">_xlfn.TEXTSPLIT(I512,"-")</f>
        <v>A03AD047</v>
      </c>
      <c r="H512" s="343" t="str">
        <v>00003</v>
      </c>
      <c r="I512" t="s">
        <v>1853</v>
      </c>
      <c r="J512" t="s">
        <v>946</v>
      </c>
      <c r="K512" t="s">
        <v>1584</v>
      </c>
      <c r="L512" t="s">
        <v>1585</v>
      </c>
      <c r="M512" t="s">
        <v>1192</v>
      </c>
      <c r="N512" t="s">
        <v>1586</v>
      </c>
      <c r="O512" t="s">
        <v>1845</v>
      </c>
      <c r="P512" t="s">
        <v>1846</v>
      </c>
      <c r="Q512" t="s">
        <v>1847</v>
      </c>
      <c r="R512" t="s">
        <v>1848</v>
      </c>
      <c r="S512" t="s">
        <v>954</v>
      </c>
      <c r="T512">
        <v>0</v>
      </c>
      <c r="U512" t="s">
        <v>954</v>
      </c>
      <c r="V512">
        <v>0</v>
      </c>
      <c r="W512" t="s">
        <v>954</v>
      </c>
      <c r="X512">
        <v>0</v>
      </c>
      <c r="Y512" t="s">
        <v>954</v>
      </c>
      <c r="Z512">
        <v>0</v>
      </c>
      <c r="AA512" t="s">
        <v>954</v>
      </c>
      <c r="AB512" t="s">
        <v>954</v>
      </c>
      <c r="AC512" t="s">
        <v>954</v>
      </c>
      <c r="AD512">
        <v>0</v>
      </c>
      <c r="AE512" t="s">
        <v>1013</v>
      </c>
      <c r="AF512" t="s">
        <v>1854</v>
      </c>
      <c r="AG512">
        <v>0</v>
      </c>
      <c r="AH512" t="s">
        <v>1019</v>
      </c>
      <c r="AI512">
        <v>0</v>
      </c>
      <c r="AJ512">
        <v>0</v>
      </c>
      <c r="AK512">
        <v>0</v>
      </c>
      <c r="AL512">
        <v>0</v>
      </c>
      <c r="AM512">
        <v>0</v>
      </c>
      <c r="AN512">
        <v>0</v>
      </c>
      <c r="AO512" t="s">
        <v>954</v>
      </c>
      <c r="AP512" t="s">
        <v>1021</v>
      </c>
      <c r="AQ512" t="s">
        <v>1021</v>
      </c>
      <c r="AR512" t="s">
        <v>1850</v>
      </c>
      <c r="AS512" t="s">
        <v>1853</v>
      </c>
    </row>
    <row r="513" spans="1:45" ht="17.25" customHeight="1">
      <c r="B513" s="356" t="b">
        <v>0</v>
      </c>
      <c r="C513" s="356" t="s">
        <v>1039</v>
      </c>
      <c r="D513" s="357" t="str">
        <f t="shared" si="21"/>
        <v>Concrete Work_Substructure Work</v>
      </c>
      <c r="E513" s="356" t="str">
        <f t="shared" si="22"/>
        <v>M2</v>
      </c>
      <c r="F513" s="357" t="str">
        <f t="shared" si="23"/>
        <v>A03AD047-00004 Concrete Work Substructure Work Insulation under Ground Floor Extruded Polystyrene Insulation Board       100mm≤THK</v>
      </c>
      <c r="G513" s="343" t="str" cm="1">
        <f t="array" ref="G513:H513">_xlfn.TEXTSPLIT(I513,"-")</f>
        <v>A03AD047</v>
      </c>
      <c r="H513" s="343" t="str">
        <v>00004</v>
      </c>
      <c r="I513" t="s">
        <v>1855</v>
      </c>
      <c r="J513" t="s">
        <v>946</v>
      </c>
      <c r="K513" t="s">
        <v>1584</v>
      </c>
      <c r="L513" t="s">
        <v>1585</v>
      </c>
      <c r="M513" t="s">
        <v>1192</v>
      </c>
      <c r="N513" t="s">
        <v>1586</v>
      </c>
      <c r="O513" t="s">
        <v>1845</v>
      </c>
      <c r="P513" t="s">
        <v>1846</v>
      </c>
      <c r="Q513" t="s">
        <v>1847</v>
      </c>
      <c r="R513" t="s">
        <v>1848</v>
      </c>
      <c r="S513" t="s">
        <v>954</v>
      </c>
      <c r="T513">
        <v>0</v>
      </c>
      <c r="U513" t="s">
        <v>954</v>
      </c>
      <c r="V513">
        <v>0</v>
      </c>
      <c r="W513" t="s">
        <v>954</v>
      </c>
      <c r="X513">
        <v>0</v>
      </c>
      <c r="Y513" t="s">
        <v>954</v>
      </c>
      <c r="Z513">
        <v>0</v>
      </c>
      <c r="AA513" t="s">
        <v>954</v>
      </c>
      <c r="AB513" t="s">
        <v>954</v>
      </c>
      <c r="AC513" t="s">
        <v>954</v>
      </c>
      <c r="AD513">
        <v>0</v>
      </c>
      <c r="AE513" t="s">
        <v>1095</v>
      </c>
      <c r="AF513" t="s">
        <v>1856</v>
      </c>
      <c r="AG513">
        <v>0</v>
      </c>
      <c r="AH513" t="s">
        <v>1019</v>
      </c>
      <c r="AI513">
        <v>0</v>
      </c>
      <c r="AJ513">
        <v>0</v>
      </c>
      <c r="AK513">
        <v>0</v>
      </c>
      <c r="AL513">
        <v>0</v>
      </c>
      <c r="AM513">
        <v>0</v>
      </c>
      <c r="AN513">
        <v>0</v>
      </c>
      <c r="AO513" t="s">
        <v>954</v>
      </c>
      <c r="AP513" t="s">
        <v>1021</v>
      </c>
      <c r="AQ513" t="s">
        <v>1021</v>
      </c>
      <c r="AR513" t="s">
        <v>1850</v>
      </c>
      <c r="AS513" t="s">
        <v>1855</v>
      </c>
    </row>
    <row r="514" spans="1:45" ht="17.25" customHeight="1">
      <c r="B514" s="349" t="b">
        <v>0</v>
      </c>
      <c r="C514" s="349" t="s">
        <v>1039</v>
      </c>
      <c r="D514" s="352" t="str">
        <f t="shared" si="21"/>
        <v>Concrete Work_Substructure Work</v>
      </c>
      <c r="E514" s="349" t="str">
        <f t="shared" si="22"/>
        <v>EA</v>
      </c>
      <c r="F514" s="352" t="str">
        <f t="shared" si="23"/>
        <v xml:space="preserve">A03AD048-00004 Concrete Work Substructure Work Ladder Rung Hot-Dip Galvanized Steel     Galv.: ASTM A123  </v>
      </c>
      <c r="G514" s="343" t="str" cm="1">
        <f t="array" ref="G514:H514">_xlfn.TEXTSPLIT(I514,"-")</f>
        <v>A03AD048</v>
      </c>
      <c r="H514" s="343" t="str">
        <v>00004</v>
      </c>
      <c r="I514" t="s">
        <v>1857</v>
      </c>
      <c r="J514" t="s">
        <v>946</v>
      </c>
      <c r="K514" t="s">
        <v>1584</v>
      </c>
      <c r="L514" t="s">
        <v>1585</v>
      </c>
      <c r="M514" t="s">
        <v>1192</v>
      </c>
      <c r="N514" t="s">
        <v>1586</v>
      </c>
      <c r="O514" t="s">
        <v>1858</v>
      </c>
      <c r="P514" t="s">
        <v>1859</v>
      </c>
      <c r="Q514" t="s">
        <v>1860</v>
      </c>
      <c r="R514" t="s">
        <v>1861</v>
      </c>
      <c r="S514" t="s">
        <v>954</v>
      </c>
      <c r="T514">
        <v>0</v>
      </c>
      <c r="U514" t="s">
        <v>954</v>
      </c>
      <c r="V514">
        <v>0</v>
      </c>
      <c r="W514" t="s">
        <v>954</v>
      </c>
      <c r="X514">
        <v>0</v>
      </c>
      <c r="Y514" t="s">
        <v>954</v>
      </c>
      <c r="Z514">
        <v>0</v>
      </c>
      <c r="AA514" t="s">
        <v>1692</v>
      </c>
      <c r="AB514" t="s">
        <v>1862</v>
      </c>
      <c r="AC514" t="s">
        <v>954</v>
      </c>
      <c r="AD514">
        <v>0</v>
      </c>
      <c r="AE514" t="s">
        <v>954</v>
      </c>
      <c r="AF514">
        <v>0</v>
      </c>
      <c r="AG514">
        <v>0</v>
      </c>
      <c r="AH514" t="s">
        <v>1863</v>
      </c>
      <c r="AI514">
        <v>0</v>
      </c>
      <c r="AJ514">
        <v>0</v>
      </c>
      <c r="AK514">
        <v>0</v>
      </c>
      <c r="AL514">
        <v>0</v>
      </c>
      <c r="AM514">
        <v>0</v>
      </c>
      <c r="AN514">
        <v>0</v>
      </c>
      <c r="AO514" t="s">
        <v>954</v>
      </c>
      <c r="AP514" t="s">
        <v>1480</v>
      </c>
      <c r="AQ514" t="s">
        <v>1480</v>
      </c>
      <c r="AR514" t="s">
        <v>1864</v>
      </c>
      <c r="AS514" t="s">
        <v>1857</v>
      </c>
    </row>
    <row r="515" spans="1:45" ht="17.25" customHeight="1">
      <c r="B515" s="349" t="b">
        <v>0</v>
      </c>
      <c r="C515" s="349" t="s">
        <v>1039</v>
      </c>
      <c r="D515" s="352" t="str">
        <f t="shared" si="21"/>
        <v>Concrete Work_Substructure Work</v>
      </c>
      <c r="E515" s="349" t="str">
        <f t="shared" si="22"/>
        <v>EA</v>
      </c>
      <c r="F515" s="352" t="str">
        <f t="shared" si="23"/>
        <v xml:space="preserve">A03AD048-00005 Concrete Work Substructure Work Ladder Rung SUS     SUS 304  </v>
      </c>
      <c r="G515" s="343" t="str" cm="1">
        <f t="array" ref="G515:H515">_xlfn.TEXTSPLIT(I515,"-")</f>
        <v>A03AD048</v>
      </c>
      <c r="H515" s="343" t="str">
        <v>00005</v>
      </c>
      <c r="I515" t="s">
        <v>1865</v>
      </c>
      <c r="J515" t="s">
        <v>946</v>
      </c>
      <c r="K515" t="s">
        <v>1584</v>
      </c>
      <c r="L515" t="s">
        <v>1585</v>
      </c>
      <c r="M515" t="s">
        <v>1192</v>
      </c>
      <c r="N515" t="s">
        <v>1586</v>
      </c>
      <c r="O515" t="s">
        <v>1858</v>
      </c>
      <c r="P515" t="s">
        <v>1859</v>
      </c>
      <c r="Q515" t="s">
        <v>1085</v>
      </c>
      <c r="R515" t="s">
        <v>1866</v>
      </c>
      <c r="S515" t="s">
        <v>954</v>
      </c>
      <c r="T515">
        <v>0</v>
      </c>
      <c r="U515" t="s">
        <v>954</v>
      </c>
      <c r="V515">
        <v>0</v>
      </c>
      <c r="W515" t="s">
        <v>954</v>
      </c>
      <c r="X515">
        <v>0</v>
      </c>
      <c r="Y515" t="s">
        <v>954</v>
      </c>
      <c r="Z515">
        <v>0</v>
      </c>
      <c r="AA515" t="s">
        <v>1867</v>
      </c>
      <c r="AB515" t="s">
        <v>1868</v>
      </c>
      <c r="AC515" t="s">
        <v>954</v>
      </c>
      <c r="AD515">
        <v>0</v>
      </c>
      <c r="AE515" t="s">
        <v>954</v>
      </c>
      <c r="AF515">
        <v>0</v>
      </c>
      <c r="AG515">
        <v>0</v>
      </c>
      <c r="AH515" t="s">
        <v>1863</v>
      </c>
      <c r="AI515">
        <v>0</v>
      </c>
      <c r="AJ515">
        <v>0</v>
      </c>
      <c r="AK515">
        <v>0</v>
      </c>
      <c r="AL515">
        <v>0</v>
      </c>
      <c r="AM515">
        <v>0</v>
      </c>
      <c r="AN515">
        <v>0</v>
      </c>
      <c r="AO515" t="s">
        <v>954</v>
      </c>
      <c r="AP515" t="s">
        <v>1480</v>
      </c>
      <c r="AQ515" t="s">
        <v>1480</v>
      </c>
      <c r="AR515" t="s">
        <v>1864</v>
      </c>
      <c r="AS515" t="s">
        <v>1865</v>
      </c>
    </row>
    <row r="516" spans="1:45" ht="17.25" customHeight="1">
      <c r="B516" s="349" t="b">
        <v>0</v>
      </c>
      <c r="C516" s="349" t="s">
        <v>1039</v>
      </c>
      <c r="D516" s="352" t="str">
        <f t="shared" si="21"/>
        <v>Concrete Work_Substructure Work</v>
      </c>
      <c r="E516" s="349" t="str">
        <f t="shared" si="22"/>
        <v>EA</v>
      </c>
      <c r="F516" s="352" t="str">
        <f t="shared" si="23"/>
        <v xml:space="preserve">A03AD048-00006 Concrete Work Substructure Work Ladder Rung SUS     SUS 316L  </v>
      </c>
      <c r="G516" s="343" t="str" cm="1">
        <f t="array" ref="G516:H516">_xlfn.TEXTSPLIT(I516,"-")</f>
        <v>A03AD048</v>
      </c>
      <c r="H516" s="343" t="str">
        <v>00006</v>
      </c>
      <c r="I516" t="s">
        <v>1869</v>
      </c>
      <c r="J516" t="s">
        <v>946</v>
      </c>
      <c r="K516" t="s">
        <v>1584</v>
      </c>
      <c r="L516" t="s">
        <v>1585</v>
      </c>
      <c r="M516" t="s">
        <v>1192</v>
      </c>
      <c r="N516" t="s">
        <v>1586</v>
      </c>
      <c r="O516" t="s">
        <v>1858</v>
      </c>
      <c r="P516" t="s">
        <v>1859</v>
      </c>
      <c r="Q516" t="s">
        <v>1085</v>
      </c>
      <c r="R516" t="s">
        <v>1866</v>
      </c>
      <c r="S516" t="s">
        <v>954</v>
      </c>
      <c r="T516">
        <v>0</v>
      </c>
      <c r="U516" t="s">
        <v>954</v>
      </c>
      <c r="V516">
        <v>0</v>
      </c>
      <c r="W516" t="s">
        <v>954</v>
      </c>
      <c r="X516">
        <v>0</v>
      </c>
      <c r="Y516" t="s">
        <v>954</v>
      </c>
      <c r="Z516">
        <v>0</v>
      </c>
      <c r="AA516" t="s">
        <v>1870</v>
      </c>
      <c r="AB516" t="s">
        <v>1871</v>
      </c>
      <c r="AC516" t="s">
        <v>954</v>
      </c>
      <c r="AD516">
        <v>0</v>
      </c>
      <c r="AE516" t="s">
        <v>954</v>
      </c>
      <c r="AF516">
        <v>0</v>
      </c>
      <c r="AG516">
        <v>0</v>
      </c>
      <c r="AH516" t="s">
        <v>1863</v>
      </c>
      <c r="AI516">
        <v>0</v>
      </c>
      <c r="AJ516">
        <v>0</v>
      </c>
      <c r="AK516">
        <v>0</v>
      </c>
      <c r="AL516">
        <v>0</v>
      </c>
      <c r="AM516">
        <v>0</v>
      </c>
      <c r="AN516">
        <v>0</v>
      </c>
      <c r="AO516" t="s">
        <v>954</v>
      </c>
      <c r="AP516" t="s">
        <v>1480</v>
      </c>
      <c r="AQ516" t="s">
        <v>1480</v>
      </c>
      <c r="AR516" t="s">
        <v>1864</v>
      </c>
      <c r="AS516" t="s">
        <v>1869</v>
      </c>
    </row>
    <row r="517" spans="1:45" ht="17.25" customHeight="1">
      <c r="B517" s="349" t="b">
        <v>0</v>
      </c>
      <c r="C517" s="349" t="s">
        <v>1039</v>
      </c>
      <c r="D517" s="352" t="str">
        <f t="shared" si="21"/>
        <v>Concrete Work_Substructure Work</v>
      </c>
      <c r="E517" s="349" t="str">
        <f t="shared" si="22"/>
        <v>EA</v>
      </c>
      <c r="F517" s="352" t="str">
        <f t="shared" si="23"/>
        <v xml:space="preserve">A03AD048-00007 Concrete Work Substructure Work Ladder Rung SUS     SUS Duplex  </v>
      </c>
      <c r="G517" s="343" t="str" cm="1">
        <f t="array" ref="G517:H517">_xlfn.TEXTSPLIT(I517,"-")</f>
        <v>A03AD048</v>
      </c>
      <c r="H517" s="343" t="str">
        <v>00007</v>
      </c>
      <c r="I517" t="s">
        <v>1872</v>
      </c>
      <c r="J517" t="s">
        <v>946</v>
      </c>
      <c r="K517" t="s">
        <v>1584</v>
      </c>
      <c r="L517" t="s">
        <v>1585</v>
      </c>
      <c r="M517" t="s">
        <v>1192</v>
      </c>
      <c r="N517" t="s">
        <v>1586</v>
      </c>
      <c r="O517" t="s">
        <v>1858</v>
      </c>
      <c r="P517" t="s">
        <v>1859</v>
      </c>
      <c r="Q517" t="s">
        <v>1085</v>
      </c>
      <c r="R517" t="s">
        <v>1866</v>
      </c>
      <c r="S517" t="s">
        <v>954</v>
      </c>
      <c r="T517">
        <v>0</v>
      </c>
      <c r="U517" t="s">
        <v>954</v>
      </c>
      <c r="V517">
        <v>0</v>
      </c>
      <c r="W517" t="s">
        <v>954</v>
      </c>
      <c r="X517">
        <v>0</v>
      </c>
      <c r="Y517" t="s">
        <v>954</v>
      </c>
      <c r="Z517">
        <v>0</v>
      </c>
      <c r="AA517" t="s">
        <v>1873</v>
      </c>
      <c r="AB517" t="s">
        <v>1874</v>
      </c>
      <c r="AC517" t="s">
        <v>954</v>
      </c>
      <c r="AD517">
        <v>0</v>
      </c>
      <c r="AE517" t="s">
        <v>954</v>
      </c>
      <c r="AF517">
        <v>0</v>
      </c>
      <c r="AG517">
        <v>0</v>
      </c>
      <c r="AH517" t="s">
        <v>1863</v>
      </c>
      <c r="AI517">
        <v>0</v>
      </c>
      <c r="AJ517">
        <v>0</v>
      </c>
      <c r="AK517">
        <v>0</v>
      </c>
      <c r="AL517">
        <v>0</v>
      </c>
      <c r="AM517">
        <v>0</v>
      </c>
      <c r="AN517">
        <v>0</v>
      </c>
      <c r="AO517" t="s">
        <v>954</v>
      </c>
      <c r="AP517" t="s">
        <v>1480</v>
      </c>
      <c r="AQ517" t="s">
        <v>1480</v>
      </c>
      <c r="AR517" t="s">
        <v>1864</v>
      </c>
      <c r="AS517" t="s">
        <v>1872</v>
      </c>
    </row>
    <row r="518" spans="1:45" ht="17.25" customHeight="1">
      <c r="B518" s="349" t="b">
        <v>0</v>
      </c>
      <c r="C518" s="349" t="s">
        <v>1039</v>
      </c>
      <c r="D518" s="352" t="str">
        <f t="shared" si="21"/>
        <v>Concrete Work_Substructure Work</v>
      </c>
      <c r="E518" s="349" t="str">
        <f t="shared" si="22"/>
        <v>EA</v>
      </c>
      <c r="F518" s="352" t="str">
        <f t="shared" si="23"/>
        <v xml:space="preserve">A03AD048-00008 Concrete Work Substructure Work Ladder Rung FRP       </v>
      </c>
      <c r="G518" s="343" t="str" cm="1">
        <f t="array" ref="G518:H518">_xlfn.TEXTSPLIT(I518,"-")</f>
        <v>A03AD048</v>
      </c>
      <c r="H518" s="343" t="str">
        <v>00008</v>
      </c>
      <c r="I518" t="s">
        <v>1875</v>
      </c>
      <c r="J518" t="s">
        <v>946</v>
      </c>
      <c r="K518" t="s">
        <v>1584</v>
      </c>
      <c r="L518" t="s">
        <v>1585</v>
      </c>
      <c r="M518" t="s">
        <v>1192</v>
      </c>
      <c r="N518" t="s">
        <v>1586</v>
      </c>
      <c r="O518" t="s">
        <v>1858</v>
      </c>
      <c r="P518" t="s">
        <v>1859</v>
      </c>
      <c r="Q518" t="s">
        <v>1876</v>
      </c>
      <c r="R518" t="s">
        <v>1877</v>
      </c>
      <c r="S518" t="s">
        <v>954</v>
      </c>
      <c r="T518">
        <v>0</v>
      </c>
      <c r="U518" t="s">
        <v>954</v>
      </c>
      <c r="V518">
        <v>0</v>
      </c>
      <c r="W518" t="s">
        <v>954</v>
      </c>
      <c r="X518">
        <v>0</v>
      </c>
      <c r="Y518" t="s">
        <v>954</v>
      </c>
      <c r="Z518">
        <v>0</v>
      </c>
      <c r="AA518" t="s">
        <v>954</v>
      </c>
      <c r="AB518" t="s">
        <v>954</v>
      </c>
      <c r="AC518" t="s">
        <v>954</v>
      </c>
      <c r="AD518">
        <v>0</v>
      </c>
      <c r="AE518" t="s">
        <v>954</v>
      </c>
      <c r="AF518">
        <v>0</v>
      </c>
      <c r="AG518">
        <v>0</v>
      </c>
      <c r="AH518" t="s">
        <v>1863</v>
      </c>
      <c r="AI518">
        <v>0</v>
      </c>
      <c r="AJ518">
        <v>0</v>
      </c>
      <c r="AK518">
        <v>0</v>
      </c>
      <c r="AL518">
        <v>0</v>
      </c>
      <c r="AM518">
        <v>0</v>
      </c>
      <c r="AN518">
        <v>0</v>
      </c>
      <c r="AO518" t="s">
        <v>954</v>
      </c>
      <c r="AP518" t="s">
        <v>1480</v>
      </c>
      <c r="AQ518" t="s">
        <v>1480</v>
      </c>
      <c r="AR518" t="s">
        <v>1864</v>
      </c>
      <c r="AS518" t="s">
        <v>1875</v>
      </c>
    </row>
    <row r="519" spans="1:45" ht="17.25" customHeight="1">
      <c r="B519" s="356" t="b">
        <v>1</v>
      </c>
      <c r="C519" s="356" t="s">
        <v>1039</v>
      </c>
      <c r="D519" s="357" t="str">
        <f t="shared" si="21"/>
        <v>Concrete Work_Substructure Work</v>
      </c>
      <c r="E519" s="356" t="str">
        <f t="shared" si="22"/>
        <v>TON</v>
      </c>
      <c r="F519" s="357" t="str">
        <f t="shared" si="23"/>
        <v xml:space="preserve">A03AD049-00001 Concrete Work Substructure Work Embedded Steel(Steel Plate, Corner Angle and etc.) w/ Anchor Bar (Purchase &amp; Installation) Hot-Dip Galvanized Steel     Galv.: ASTM A123  </v>
      </c>
      <c r="G519" s="343" t="str" cm="1">
        <f t="array" ref="G519:H519">_xlfn.TEXTSPLIT(I519,"-")</f>
        <v>A03AD049</v>
      </c>
      <c r="H519" s="343" t="str">
        <v>00001</v>
      </c>
      <c r="I519" t="s">
        <v>1878</v>
      </c>
      <c r="J519" t="s">
        <v>946</v>
      </c>
      <c r="K519" t="s">
        <v>1584</v>
      </c>
      <c r="L519" t="s">
        <v>1585</v>
      </c>
      <c r="M519" t="s">
        <v>1192</v>
      </c>
      <c r="N519" t="s">
        <v>1586</v>
      </c>
      <c r="O519" t="s">
        <v>1879</v>
      </c>
      <c r="P519" t="s">
        <v>1880</v>
      </c>
      <c r="Q519" t="s">
        <v>1860</v>
      </c>
      <c r="R519" t="s">
        <v>1861</v>
      </c>
      <c r="S519" t="s">
        <v>954</v>
      </c>
      <c r="T519">
        <v>0</v>
      </c>
      <c r="U519" t="s">
        <v>954</v>
      </c>
      <c r="V519">
        <v>0</v>
      </c>
      <c r="W519" t="s">
        <v>954</v>
      </c>
      <c r="X519">
        <v>0</v>
      </c>
      <c r="Y519" t="s">
        <v>954</v>
      </c>
      <c r="Z519">
        <v>0</v>
      </c>
      <c r="AA519" t="s">
        <v>1692</v>
      </c>
      <c r="AB519" t="s">
        <v>1862</v>
      </c>
      <c r="AC519" t="s">
        <v>954</v>
      </c>
      <c r="AD519">
        <v>0</v>
      </c>
      <c r="AE519" t="s">
        <v>954</v>
      </c>
      <c r="AF519" t="s">
        <v>954</v>
      </c>
      <c r="AG519">
        <v>0</v>
      </c>
      <c r="AH519" t="s">
        <v>954</v>
      </c>
      <c r="AI519">
        <v>0</v>
      </c>
      <c r="AJ519">
        <v>0</v>
      </c>
      <c r="AK519">
        <v>0</v>
      </c>
      <c r="AL519">
        <v>0</v>
      </c>
      <c r="AM519">
        <v>0</v>
      </c>
      <c r="AN519">
        <v>0</v>
      </c>
      <c r="AO519" t="s">
        <v>954</v>
      </c>
      <c r="AP519" t="s">
        <v>1765</v>
      </c>
      <c r="AQ519" t="s">
        <v>1765</v>
      </c>
      <c r="AR519" t="s">
        <v>1881</v>
      </c>
      <c r="AS519" t="s">
        <v>1878</v>
      </c>
    </row>
    <row r="520" spans="1:45" ht="17.25" customHeight="1">
      <c r="B520" s="356" t="b">
        <v>0</v>
      </c>
      <c r="C520" s="356" t="s">
        <v>1039</v>
      </c>
      <c r="D520" s="357" t="str">
        <f t="shared" ref="D520:D583" si="24">L520&amp;"_"&amp;N520</f>
        <v>Concrete Work_Substructure Work</v>
      </c>
      <c r="E520" s="356" t="str">
        <f t="shared" ref="E520:E583" si="25">AP520</f>
        <v>TON</v>
      </c>
      <c r="F520" s="357" t="str">
        <f t="shared" si="23"/>
        <v xml:space="preserve">A03AD049-00003 Concrete Work Substructure Work Embedded Steel(Steel Plate, Corner Angle and etc.) w/ Anchor Bar (Purchase &amp; Installation) SUS     SUS 304  </v>
      </c>
      <c r="G520" s="343" t="str" cm="1">
        <f t="array" ref="G520:H520">_xlfn.TEXTSPLIT(I520,"-")</f>
        <v>A03AD049</v>
      </c>
      <c r="H520" s="343" t="str">
        <v>00003</v>
      </c>
      <c r="I520" t="s">
        <v>1882</v>
      </c>
      <c r="J520" t="s">
        <v>946</v>
      </c>
      <c r="K520" t="s">
        <v>1584</v>
      </c>
      <c r="L520" t="s">
        <v>1585</v>
      </c>
      <c r="M520" t="s">
        <v>1192</v>
      </c>
      <c r="N520" t="s">
        <v>1586</v>
      </c>
      <c r="O520" t="s">
        <v>1879</v>
      </c>
      <c r="P520" t="s">
        <v>1880</v>
      </c>
      <c r="Q520" t="s">
        <v>1085</v>
      </c>
      <c r="R520" t="s">
        <v>1866</v>
      </c>
      <c r="S520" t="s">
        <v>954</v>
      </c>
      <c r="T520">
        <v>0</v>
      </c>
      <c r="U520" t="s">
        <v>954</v>
      </c>
      <c r="V520">
        <v>0</v>
      </c>
      <c r="W520" t="s">
        <v>954</v>
      </c>
      <c r="X520">
        <v>0</v>
      </c>
      <c r="Y520" t="s">
        <v>954</v>
      </c>
      <c r="Z520">
        <v>0</v>
      </c>
      <c r="AA520" t="s">
        <v>1867</v>
      </c>
      <c r="AB520" t="s">
        <v>1868</v>
      </c>
      <c r="AC520" t="s">
        <v>954</v>
      </c>
      <c r="AD520">
        <v>0</v>
      </c>
      <c r="AE520" t="s">
        <v>954</v>
      </c>
      <c r="AF520" t="s">
        <v>954</v>
      </c>
      <c r="AG520">
        <v>0</v>
      </c>
      <c r="AH520" t="s">
        <v>954</v>
      </c>
      <c r="AI520">
        <v>0</v>
      </c>
      <c r="AJ520">
        <v>0</v>
      </c>
      <c r="AK520">
        <v>0</v>
      </c>
      <c r="AL520">
        <v>0</v>
      </c>
      <c r="AM520">
        <v>0</v>
      </c>
      <c r="AN520">
        <v>0</v>
      </c>
      <c r="AO520" t="s">
        <v>954</v>
      </c>
      <c r="AP520" t="s">
        <v>1765</v>
      </c>
      <c r="AQ520" t="s">
        <v>1765</v>
      </c>
      <c r="AR520" t="s">
        <v>1881</v>
      </c>
      <c r="AS520" t="s">
        <v>1882</v>
      </c>
    </row>
    <row r="521" spans="1:45" s="369" customFormat="1" ht="17.25" customHeight="1">
      <c r="A521" s="341"/>
      <c r="B521" s="356" t="b">
        <v>0</v>
      </c>
      <c r="C521" s="356" t="s">
        <v>1039</v>
      </c>
      <c r="D521" s="357" t="str">
        <f t="shared" si="24"/>
        <v>Concrete Work_Substructure Work</v>
      </c>
      <c r="E521" s="356" t="str">
        <f t="shared" si="25"/>
        <v>TON</v>
      </c>
      <c r="F521" s="357"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3" t="str" cm="1">
        <f t="array" ref="G521:H521">_xlfn.TEXTSPLIT(I521,"-")</f>
        <v>A03AD049</v>
      </c>
      <c r="H521" s="343" t="str">
        <v>00004</v>
      </c>
      <c r="I521" t="s">
        <v>1883</v>
      </c>
      <c r="J521" t="s">
        <v>946</v>
      </c>
      <c r="K521" t="s">
        <v>1584</v>
      </c>
      <c r="L521" t="s">
        <v>1585</v>
      </c>
      <c r="M521" t="s">
        <v>1192</v>
      </c>
      <c r="N521" t="s">
        <v>1586</v>
      </c>
      <c r="O521" t="s">
        <v>1879</v>
      </c>
      <c r="P521" t="s">
        <v>1880</v>
      </c>
      <c r="Q521" t="s">
        <v>1085</v>
      </c>
      <c r="R521" t="s">
        <v>1866</v>
      </c>
      <c r="S521" t="s">
        <v>954</v>
      </c>
      <c r="T521">
        <v>0</v>
      </c>
      <c r="U521" t="s">
        <v>954</v>
      </c>
      <c r="V521">
        <v>0</v>
      </c>
      <c r="W521" t="s">
        <v>954</v>
      </c>
      <c r="X521">
        <v>0</v>
      </c>
      <c r="Y521" t="s">
        <v>954</v>
      </c>
      <c r="Z521">
        <v>0</v>
      </c>
      <c r="AA521" t="s">
        <v>1870</v>
      </c>
      <c r="AB521" t="s">
        <v>1871</v>
      </c>
      <c r="AC521" t="s">
        <v>954</v>
      </c>
      <c r="AD521">
        <v>0</v>
      </c>
      <c r="AE521" t="s">
        <v>954</v>
      </c>
      <c r="AF521" t="s">
        <v>954</v>
      </c>
      <c r="AG521">
        <v>0</v>
      </c>
      <c r="AH521" t="s">
        <v>954</v>
      </c>
      <c r="AI521">
        <v>0</v>
      </c>
      <c r="AJ521">
        <v>0</v>
      </c>
      <c r="AK521">
        <v>0</v>
      </c>
      <c r="AL521">
        <v>0</v>
      </c>
      <c r="AM521">
        <v>0</v>
      </c>
      <c r="AN521">
        <v>0</v>
      </c>
      <c r="AO521" t="s">
        <v>954</v>
      </c>
      <c r="AP521" t="s">
        <v>1765</v>
      </c>
      <c r="AQ521" t="s">
        <v>1765</v>
      </c>
      <c r="AR521" t="s">
        <v>1881</v>
      </c>
      <c r="AS521" t="s">
        <v>1883</v>
      </c>
    </row>
    <row r="522" spans="1:45" s="369" customFormat="1" ht="17.25" customHeight="1">
      <c r="A522" s="341"/>
      <c r="B522" s="356" t="b">
        <v>0</v>
      </c>
      <c r="C522" s="356" t="s">
        <v>1039</v>
      </c>
      <c r="D522" s="357" t="str">
        <f t="shared" si="24"/>
        <v>Concrete Work_Substructure Work</v>
      </c>
      <c r="E522" s="356" t="str">
        <f t="shared" si="25"/>
        <v>TON</v>
      </c>
      <c r="F522" s="357" t="str">
        <f t="shared" si="26"/>
        <v xml:space="preserve">A03AD049-00005 Concrete Work Substructure Work Embedded Steel(Steel Plate, Corner Angle and etc.) w/ Anchor Bar (Purchase &amp; Installation) SUS     SUS Duplex  </v>
      </c>
      <c r="G522" s="343" t="str" cm="1">
        <f t="array" ref="G522:H522">_xlfn.TEXTSPLIT(I522,"-")</f>
        <v>A03AD049</v>
      </c>
      <c r="H522" s="343" t="str">
        <v>00005</v>
      </c>
      <c r="I522" t="s">
        <v>1884</v>
      </c>
      <c r="J522" t="s">
        <v>946</v>
      </c>
      <c r="K522" t="s">
        <v>1584</v>
      </c>
      <c r="L522" t="s">
        <v>1585</v>
      </c>
      <c r="M522" t="s">
        <v>1192</v>
      </c>
      <c r="N522" t="s">
        <v>1586</v>
      </c>
      <c r="O522" t="s">
        <v>1879</v>
      </c>
      <c r="P522" t="s">
        <v>1880</v>
      </c>
      <c r="Q522" t="s">
        <v>1085</v>
      </c>
      <c r="R522" t="s">
        <v>1866</v>
      </c>
      <c r="S522" t="s">
        <v>954</v>
      </c>
      <c r="T522">
        <v>0</v>
      </c>
      <c r="U522" t="s">
        <v>954</v>
      </c>
      <c r="V522">
        <v>0</v>
      </c>
      <c r="W522" t="s">
        <v>954</v>
      </c>
      <c r="X522">
        <v>0</v>
      </c>
      <c r="Y522" t="s">
        <v>954</v>
      </c>
      <c r="Z522">
        <v>0</v>
      </c>
      <c r="AA522" t="s">
        <v>1873</v>
      </c>
      <c r="AB522" t="s">
        <v>1874</v>
      </c>
      <c r="AC522" t="s">
        <v>954</v>
      </c>
      <c r="AD522">
        <v>0</v>
      </c>
      <c r="AE522" t="s">
        <v>954</v>
      </c>
      <c r="AF522" t="s">
        <v>954</v>
      </c>
      <c r="AG522">
        <v>0</v>
      </c>
      <c r="AH522" t="s">
        <v>954</v>
      </c>
      <c r="AI522">
        <v>0</v>
      </c>
      <c r="AJ522">
        <v>0</v>
      </c>
      <c r="AK522">
        <v>0</v>
      </c>
      <c r="AL522">
        <v>0</v>
      </c>
      <c r="AM522">
        <v>0</v>
      </c>
      <c r="AN522">
        <v>0</v>
      </c>
      <c r="AO522" t="s">
        <v>954</v>
      </c>
      <c r="AP522" t="s">
        <v>1765</v>
      </c>
      <c r="AQ522" t="s">
        <v>1765</v>
      </c>
      <c r="AR522" t="s">
        <v>1881</v>
      </c>
      <c r="AS522" t="s">
        <v>1884</v>
      </c>
    </row>
    <row r="523" spans="1:45" s="369" customFormat="1" ht="17.25" customHeight="1">
      <c r="A523" s="341"/>
      <c r="B523" s="356" t="b">
        <v>0</v>
      </c>
      <c r="C523" s="356" t="s">
        <v>1039</v>
      </c>
      <c r="D523" s="357" t="str">
        <f t="shared" si="24"/>
        <v>Concrete Work_Substructure Work</v>
      </c>
      <c r="E523" s="356" t="str">
        <f t="shared" si="25"/>
        <v>TON</v>
      </c>
      <c r="F523" s="357" t="str">
        <f t="shared" si="26"/>
        <v xml:space="preserve">A03AD050-00001 Concrete Work Substructure Work Embedded Steel(Steel Plate, Corner Angle and etc.) w/ Anchor Bar (Installation Only) Hot-Dip Galvanized Steel     Galv.: ASTM A123  </v>
      </c>
      <c r="G523" s="343" t="str" cm="1">
        <f t="array" ref="G523:H523">_xlfn.TEXTSPLIT(I523,"-")</f>
        <v>A03AD050</v>
      </c>
      <c r="H523" s="343" t="str">
        <v>00001</v>
      </c>
      <c r="I523" t="s">
        <v>1885</v>
      </c>
      <c r="J523" t="s">
        <v>946</v>
      </c>
      <c r="K523" t="s">
        <v>1584</v>
      </c>
      <c r="L523" t="s">
        <v>1585</v>
      </c>
      <c r="M523" t="s">
        <v>1192</v>
      </c>
      <c r="N523" t="s">
        <v>1586</v>
      </c>
      <c r="O523" t="s">
        <v>1886</v>
      </c>
      <c r="P523" t="s">
        <v>1887</v>
      </c>
      <c r="Q523" t="s">
        <v>1860</v>
      </c>
      <c r="R523" t="s">
        <v>1861</v>
      </c>
      <c r="S523" t="s">
        <v>954</v>
      </c>
      <c r="T523">
        <v>0</v>
      </c>
      <c r="U523" t="s">
        <v>954</v>
      </c>
      <c r="V523">
        <v>0</v>
      </c>
      <c r="W523" t="s">
        <v>954</v>
      </c>
      <c r="X523">
        <v>0</v>
      </c>
      <c r="Y523" t="s">
        <v>954</v>
      </c>
      <c r="Z523">
        <v>0</v>
      </c>
      <c r="AA523" t="s">
        <v>1692</v>
      </c>
      <c r="AB523" t="s">
        <v>1862</v>
      </c>
      <c r="AC523" t="s">
        <v>954</v>
      </c>
      <c r="AD523">
        <v>0</v>
      </c>
      <c r="AE523" t="s">
        <v>954</v>
      </c>
      <c r="AF523" t="s">
        <v>954</v>
      </c>
      <c r="AG523">
        <v>0</v>
      </c>
      <c r="AH523" t="s">
        <v>954</v>
      </c>
      <c r="AI523">
        <v>0</v>
      </c>
      <c r="AJ523">
        <v>0</v>
      </c>
      <c r="AK523">
        <v>0</v>
      </c>
      <c r="AL523">
        <v>0</v>
      </c>
      <c r="AM523">
        <v>0</v>
      </c>
      <c r="AN523">
        <v>0</v>
      </c>
      <c r="AO523" t="s">
        <v>954</v>
      </c>
      <c r="AP523" t="s">
        <v>1765</v>
      </c>
      <c r="AQ523" t="s">
        <v>1765</v>
      </c>
      <c r="AR523" t="s">
        <v>1888</v>
      </c>
      <c r="AS523" t="s">
        <v>1885</v>
      </c>
    </row>
    <row r="524" spans="1:45" s="369" customFormat="1" ht="17.25" customHeight="1">
      <c r="A524" s="341"/>
      <c r="B524" s="356" t="b">
        <v>0</v>
      </c>
      <c r="C524" s="356" t="s">
        <v>1039</v>
      </c>
      <c r="D524" s="357" t="str">
        <f t="shared" si="24"/>
        <v>Concrete Work_Substructure Work</v>
      </c>
      <c r="E524" s="356" t="str">
        <f t="shared" si="25"/>
        <v>TON</v>
      </c>
      <c r="F524" s="357" t="str">
        <f t="shared" si="26"/>
        <v xml:space="preserve">A03AD050-00003 Concrete Work Substructure Work Embedded Steel(Steel Plate, Corner Angle and etc.) w/ Anchor Bar (Installation Only) SUS     SUS 304  </v>
      </c>
      <c r="G524" s="343" t="str" cm="1">
        <f t="array" ref="G524:H524">_xlfn.TEXTSPLIT(I524,"-")</f>
        <v>A03AD050</v>
      </c>
      <c r="H524" s="343" t="str">
        <v>00003</v>
      </c>
      <c r="I524" t="s">
        <v>1889</v>
      </c>
      <c r="J524" t="s">
        <v>946</v>
      </c>
      <c r="K524" t="s">
        <v>1584</v>
      </c>
      <c r="L524" t="s">
        <v>1585</v>
      </c>
      <c r="M524" t="s">
        <v>1192</v>
      </c>
      <c r="N524" t="s">
        <v>1586</v>
      </c>
      <c r="O524" t="s">
        <v>1886</v>
      </c>
      <c r="P524" t="s">
        <v>1887</v>
      </c>
      <c r="Q524" t="s">
        <v>1085</v>
      </c>
      <c r="R524" t="s">
        <v>1866</v>
      </c>
      <c r="S524" t="s">
        <v>954</v>
      </c>
      <c r="T524">
        <v>0</v>
      </c>
      <c r="U524" t="s">
        <v>954</v>
      </c>
      <c r="V524">
        <v>0</v>
      </c>
      <c r="W524" t="s">
        <v>954</v>
      </c>
      <c r="X524">
        <v>0</v>
      </c>
      <c r="Y524" t="s">
        <v>954</v>
      </c>
      <c r="Z524">
        <v>0</v>
      </c>
      <c r="AA524" t="s">
        <v>1867</v>
      </c>
      <c r="AB524" t="s">
        <v>1868</v>
      </c>
      <c r="AC524" t="s">
        <v>954</v>
      </c>
      <c r="AD524">
        <v>0</v>
      </c>
      <c r="AE524" t="s">
        <v>954</v>
      </c>
      <c r="AF524" t="s">
        <v>954</v>
      </c>
      <c r="AG524">
        <v>0</v>
      </c>
      <c r="AH524" t="s">
        <v>954</v>
      </c>
      <c r="AI524">
        <v>0</v>
      </c>
      <c r="AJ524">
        <v>0</v>
      </c>
      <c r="AK524">
        <v>0</v>
      </c>
      <c r="AL524">
        <v>0</v>
      </c>
      <c r="AM524">
        <v>0</v>
      </c>
      <c r="AN524">
        <v>0</v>
      </c>
      <c r="AO524" t="s">
        <v>954</v>
      </c>
      <c r="AP524" t="s">
        <v>1765</v>
      </c>
      <c r="AQ524" t="s">
        <v>1765</v>
      </c>
      <c r="AR524" t="s">
        <v>1888</v>
      </c>
      <c r="AS524" t="s">
        <v>1889</v>
      </c>
    </row>
    <row r="525" spans="1:45" s="369" customFormat="1" ht="17.25" customHeight="1">
      <c r="A525" s="341"/>
      <c r="B525" s="356" t="b">
        <v>0</v>
      </c>
      <c r="C525" s="356" t="s">
        <v>1039</v>
      </c>
      <c r="D525" s="357" t="str">
        <f t="shared" si="24"/>
        <v>Concrete Work_Substructure Work</v>
      </c>
      <c r="E525" s="356" t="str">
        <f t="shared" si="25"/>
        <v>TON</v>
      </c>
      <c r="F525" s="357" t="str">
        <f t="shared" si="26"/>
        <v xml:space="preserve">A03AD050-00004 Concrete Work Substructure Work Embedded Steel(Steel Plate, Corner Angle and etc.) w/ Anchor Bar (Installation Only) SUS     SUS 316L  </v>
      </c>
      <c r="G525" s="343" t="str" cm="1">
        <f t="array" ref="G525:H525">_xlfn.TEXTSPLIT(I525,"-")</f>
        <v>A03AD050</v>
      </c>
      <c r="H525" s="343" t="str">
        <v>00004</v>
      </c>
      <c r="I525" t="s">
        <v>1890</v>
      </c>
      <c r="J525" t="s">
        <v>946</v>
      </c>
      <c r="K525" t="s">
        <v>1584</v>
      </c>
      <c r="L525" t="s">
        <v>1585</v>
      </c>
      <c r="M525" t="s">
        <v>1192</v>
      </c>
      <c r="N525" t="s">
        <v>1586</v>
      </c>
      <c r="O525" t="s">
        <v>1886</v>
      </c>
      <c r="P525" t="s">
        <v>1887</v>
      </c>
      <c r="Q525" t="s">
        <v>1085</v>
      </c>
      <c r="R525" t="s">
        <v>1866</v>
      </c>
      <c r="S525" t="s">
        <v>954</v>
      </c>
      <c r="T525">
        <v>0</v>
      </c>
      <c r="U525" t="s">
        <v>954</v>
      </c>
      <c r="V525">
        <v>0</v>
      </c>
      <c r="W525" t="s">
        <v>954</v>
      </c>
      <c r="X525">
        <v>0</v>
      </c>
      <c r="Y525" t="s">
        <v>954</v>
      </c>
      <c r="Z525">
        <v>0</v>
      </c>
      <c r="AA525" t="s">
        <v>1870</v>
      </c>
      <c r="AB525" t="s">
        <v>1871</v>
      </c>
      <c r="AC525" t="s">
        <v>954</v>
      </c>
      <c r="AD525">
        <v>0</v>
      </c>
      <c r="AE525" t="s">
        <v>954</v>
      </c>
      <c r="AF525" t="s">
        <v>954</v>
      </c>
      <c r="AG525">
        <v>0</v>
      </c>
      <c r="AH525" t="s">
        <v>954</v>
      </c>
      <c r="AI525">
        <v>0</v>
      </c>
      <c r="AJ525">
        <v>0</v>
      </c>
      <c r="AK525">
        <v>0</v>
      </c>
      <c r="AL525">
        <v>0</v>
      </c>
      <c r="AM525">
        <v>0</v>
      </c>
      <c r="AN525">
        <v>0</v>
      </c>
      <c r="AO525" t="s">
        <v>954</v>
      </c>
      <c r="AP525" t="s">
        <v>1765</v>
      </c>
      <c r="AQ525" t="s">
        <v>1765</v>
      </c>
      <c r="AR525" t="s">
        <v>1888</v>
      </c>
      <c r="AS525" t="s">
        <v>1890</v>
      </c>
    </row>
    <row r="526" spans="1:45" s="369" customFormat="1" ht="17.25" customHeight="1">
      <c r="A526" s="341"/>
      <c r="B526" s="356" t="b">
        <v>0</v>
      </c>
      <c r="C526" s="356" t="s">
        <v>1039</v>
      </c>
      <c r="D526" s="357" t="str">
        <f t="shared" si="24"/>
        <v>Concrete Work_Substructure Work</v>
      </c>
      <c r="E526" s="356" t="str">
        <f t="shared" si="25"/>
        <v>TON</v>
      </c>
      <c r="F526" s="357" t="str">
        <f t="shared" si="26"/>
        <v xml:space="preserve">A03AD050-00005 Concrete Work Substructure Work Embedded Steel(Steel Plate, Corner Angle and etc.) w/ Anchor Bar (Installation Only) SUS     SUS Duplex  </v>
      </c>
      <c r="G526" s="343" t="str" cm="1">
        <f t="array" ref="G526:H526">_xlfn.TEXTSPLIT(I526,"-")</f>
        <v>A03AD050</v>
      </c>
      <c r="H526" s="343" t="str">
        <v>00005</v>
      </c>
      <c r="I526" t="s">
        <v>1891</v>
      </c>
      <c r="J526" t="s">
        <v>946</v>
      </c>
      <c r="K526" t="s">
        <v>1584</v>
      </c>
      <c r="L526" t="s">
        <v>1585</v>
      </c>
      <c r="M526" t="s">
        <v>1192</v>
      </c>
      <c r="N526" t="s">
        <v>1586</v>
      </c>
      <c r="O526" t="s">
        <v>1886</v>
      </c>
      <c r="P526" t="s">
        <v>1887</v>
      </c>
      <c r="Q526" t="s">
        <v>1085</v>
      </c>
      <c r="R526" t="s">
        <v>1866</v>
      </c>
      <c r="S526" t="s">
        <v>954</v>
      </c>
      <c r="T526">
        <v>0</v>
      </c>
      <c r="U526" t="s">
        <v>954</v>
      </c>
      <c r="V526">
        <v>0</v>
      </c>
      <c r="W526" t="s">
        <v>954</v>
      </c>
      <c r="X526">
        <v>0</v>
      </c>
      <c r="Y526" t="s">
        <v>954</v>
      </c>
      <c r="Z526">
        <v>0</v>
      </c>
      <c r="AA526" t="s">
        <v>1873</v>
      </c>
      <c r="AB526" t="s">
        <v>1874</v>
      </c>
      <c r="AC526" t="s">
        <v>954</v>
      </c>
      <c r="AD526">
        <v>0</v>
      </c>
      <c r="AE526" t="s">
        <v>954</v>
      </c>
      <c r="AF526" t="s">
        <v>954</v>
      </c>
      <c r="AG526">
        <v>0</v>
      </c>
      <c r="AH526" t="s">
        <v>954</v>
      </c>
      <c r="AI526">
        <v>0</v>
      </c>
      <c r="AJ526">
        <v>0</v>
      </c>
      <c r="AK526">
        <v>0</v>
      </c>
      <c r="AL526">
        <v>0</v>
      </c>
      <c r="AM526">
        <v>0</v>
      </c>
      <c r="AN526">
        <v>0</v>
      </c>
      <c r="AO526" t="s">
        <v>954</v>
      </c>
      <c r="AP526" t="s">
        <v>1765</v>
      </c>
      <c r="AQ526" t="s">
        <v>1765</v>
      </c>
      <c r="AR526" t="s">
        <v>1888</v>
      </c>
      <c r="AS526" t="s">
        <v>1891</v>
      </c>
    </row>
    <row r="527" spans="1:45" s="369" customFormat="1" ht="17.25" customHeight="1">
      <c r="A527" s="341"/>
      <c r="B527" s="349" t="b">
        <v>0</v>
      </c>
      <c r="C527" s="349" t="s">
        <v>1039</v>
      </c>
      <c r="D527" s="352" t="str">
        <f t="shared" si="24"/>
        <v>Concrete Work_Mass Concrete Work</v>
      </c>
      <c r="E527" s="349" t="str">
        <f t="shared" si="25"/>
        <v>EA</v>
      </c>
      <c r="F527" s="352" t="str">
        <f t="shared" si="26"/>
        <v>A03AE029-00001 Concrete Work Mass Concrete Work Anchor Bolt (Installation only)        M12</v>
      </c>
      <c r="G527" s="343" t="str" cm="1">
        <f t="array" ref="G527:H527">_xlfn.TEXTSPLIT(I527,"-")</f>
        <v>A03AE029</v>
      </c>
      <c r="H527" s="343" t="str">
        <v>00001</v>
      </c>
      <c r="I527" t="s">
        <v>1892</v>
      </c>
      <c r="J527" t="s">
        <v>946</v>
      </c>
      <c r="K527" t="s">
        <v>1584</v>
      </c>
      <c r="L527" t="s">
        <v>1585</v>
      </c>
      <c r="M527" t="s">
        <v>1195</v>
      </c>
      <c r="N527" t="s">
        <v>1893</v>
      </c>
      <c r="O527" t="s">
        <v>1587</v>
      </c>
      <c r="P527" t="s">
        <v>1588</v>
      </c>
      <c r="Q527" t="s">
        <v>954</v>
      </c>
      <c r="R527">
        <v>0</v>
      </c>
      <c r="S527" t="s">
        <v>954</v>
      </c>
      <c r="T527">
        <v>0</v>
      </c>
      <c r="U527" t="s">
        <v>954</v>
      </c>
      <c r="V527">
        <v>0</v>
      </c>
      <c r="W527" t="s">
        <v>954</v>
      </c>
      <c r="X527">
        <v>0</v>
      </c>
      <c r="Y527" t="s">
        <v>954</v>
      </c>
      <c r="Z527">
        <v>0</v>
      </c>
      <c r="AA527" t="s">
        <v>954</v>
      </c>
      <c r="AB527">
        <v>0</v>
      </c>
      <c r="AC527" t="s">
        <v>954</v>
      </c>
      <c r="AD527">
        <v>0</v>
      </c>
      <c r="AE527" t="s">
        <v>1589</v>
      </c>
      <c r="AF527" t="s">
        <v>1590</v>
      </c>
      <c r="AG527">
        <v>0</v>
      </c>
      <c r="AH527">
        <v>0</v>
      </c>
      <c r="AI527">
        <v>0</v>
      </c>
      <c r="AJ527">
        <v>0</v>
      </c>
      <c r="AK527">
        <v>0</v>
      </c>
      <c r="AL527">
        <v>0</v>
      </c>
      <c r="AM527">
        <v>0</v>
      </c>
      <c r="AN527">
        <v>0</v>
      </c>
      <c r="AO527" t="s">
        <v>954</v>
      </c>
      <c r="AP527" t="s">
        <v>1480</v>
      </c>
      <c r="AQ527" t="s">
        <v>1480</v>
      </c>
      <c r="AR527" t="s">
        <v>1894</v>
      </c>
      <c r="AS527" t="s">
        <v>1892</v>
      </c>
    </row>
    <row r="528" spans="1:45" s="369" customFormat="1" ht="17.25" customHeight="1">
      <c r="A528" s="341"/>
      <c r="B528" s="349" t="b">
        <v>0</v>
      </c>
      <c r="C528" s="349" t="s">
        <v>1039</v>
      </c>
      <c r="D528" s="352" t="str">
        <f t="shared" si="24"/>
        <v>Concrete Work_Mass Concrete Work</v>
      </c>
      <c r="E528" s="349" t="str">
        <f t="shared" si="25"/>
        <v>EA</v>
      </c>
      <c r="F528" s="352" t="str">
        <f t="shared" si="26"/>
        <v>A03AE029-00002 Concrete Work Mass Concrete Work Anchor Bolt (Installation only)        M16</v>
      </c>
      <c r="G528" s="343" t="str" cm="1">
        <f t="array" ref="G528:H528">_xlfn.TEXTSPLIT(I528,"-")</f>
        <v>A03AE029</v>
      </c>
      <c r="H528" s="343" t="str">
        <v>00002</v>
      </c>
      <c r="I528" t="s">
        <v>1895</v>
      </c>
      <c r="J528" t="s">
        <v>946</v>
      </c>
      <c r="K528" t="s">
        <v>1584</v>
      </c>
      <c r="L528" t="s">
        <v>1585</v>
      </c>
      <c r="M528" t="s">
        <v>1195</v>
      </c>
      <c r="N528" t="s">
        <v>1893</v>
      </c>
      <c r="O528" t="s">
        <v>1587</v>
      </c>
      <c r="P528" t="s">
        <v>1588</v>
      </c>
      <c r="Q528" t="s">
        <v>954</v>
      </c>
      <c r="R528">
        <v>0</v>
      </c>
      <c r="S528" t="s">
        <v>954</v>
      </c>
      <c r="T528">
        <v>0</v>
      </c>
      <c r="U528" t="s">
        <v>954</v>
      </c>
      <c r="V528">
        <v>0</v>
      </c>
      <c r="W528" t="s">
        <v>954</v>
      </c>
      <c r="X528">
        <v>0</v>
      </c>
      <c r="Y528" t="s">
        <v>954</v>
      </c>
      <c r="Z528">
        <v>0</v>
      </c>
      <c r="AA528" t="s">
        <v>954</v>
      </c>
      <c r="AB528">
        <v>0</v>
      </c>
      <c r="AC528" t="s">
        <v>954</v>
      </c>
      <c r="AD528">
        <v>0</v>
      </c>
      <c r="AE528" t="s">
        <v>1593</v>
      </c>
      <c r="AF528" t="s">
        <v>1594</v>
      </c>
      <c r="AG528">
        <v>0</v>
      </c>
      <c r="AH528">
        <v>0</v>
      </c>
      <c r="AI528">
        <v>0</v>
      </c>
      <c r="AJ528">
        <v>0</v>
      </c>
      <c r="AK528">
        <v>0</v>
      </c>
      <c r="AL528">
        <v>0</v>
      </c>
      <c r="AM528">
        <v>0</v>
      </c>
      <c r="AN528">
        <v>0</v>
      </c>
      <c r="AO528" t="s">
        <v>954</v>
      </c>
      <c r="AP528" t="s">
        <v>1480</v>
      </c>
      <c r="AQ528" t="s">
        <v>1480</v>
      </c>
      <c r="AR528" t="s">
        <v>1894</v>
      </c>
      <c r="AS528" t="s">
        <v>1895</v>
      </c>
    </row>
    <row r="529" spans="1:45" s="369" customFormat="1" ht="17.25" customHeight="1">
      <c r="A529" s="341"/>
      <c r="B529" s="349" t="b">
        <v>0</v>
      </c>
      <c r="C529" s="349" t="s">
        <v>1039</v>
      </c>
      <c r="D529" s="352" t="str">
        <f t="shared" si="24"/>
        <v>Concrete Work_Mass Concrete Work</v>
      </c>
      <c r="E529" s="349" t="str">
        <f t="shared" si="25"/>
        <v>EA</v>
      </c>
      <c r="F529" s="352" t="str">
        <f t="shared" si="26"/>
        <v>A03AE029-00003 Concrete Work Mass Concrete Work Anchor Bolt (Installation only)        M20</v>
      </c>
      <c r="G529" s="343" t="str" cm="1">
        <f t="array" ref="G529:H529">_xlfn.TEXTSPLIT(I529,"-")</f>
        <v>A03AE029</v>
      </c>
      <c r="H529" s="343" t="str">
        <v>00003</v>
      </c>
      <c r="I529" t="s">
        <v>1896</v>
      </c>
      <c r="J529" t="s">
        <v>946</v>
      </c>
      <c r="K529" t="s">
        <v>1584</v>
      </c>
      <c r="L529" t="s">
        <v>1585</v>
      </c>
      <c r="M529" t="s">
        <v>1195</v>
      </c>
      <c r="N529" t="s">
        <v>1893</v>
      </c>
      <c r="O529" t="s">
        <v>1587</v>
      </c>
      <c r="P529" t="s">
        <v>1588</v>
      </c>
      <c r="Q529" t="s">
        <v>954</v>
      </c>
      <c r="R529">
        <v>0</v>
      </c>
      <c r="S529" t="s">
        <v>954</v>
      </c>
      <c r="T529">
        <v>0</v>
      </c>
      <c r="U529" t="s">
        <v>954</v>
      </c>
      <c r="V529">
        <v>0</v>
      </c>
      <c r="W529" t="s">
        <v>954</v>
      </c>
      <c r="X529">
        <v>0</v>
      </c>
      <c r="Y529" t="s">
        <v>954</v>
      </c>
      <c r="Z529">
        <v>0</v>
      </c>
      <c r="AA529" t="s">
        <v>954</v>
      </c>
      <c r="AB529">
        <v>0</v>
      </c>
      <c r="AC529" t="s">
        <v>954</v>
      </c>
      <c r="AD529">
        <v>0</v>
      </c>
      <c r="AE529" t="s">
        <v>1596</v>
      </c>
      <c r="AF529" t="s">
        <v>1597</v>
      </c>
      <c r="AG529">
        <v>0</v>
      </c>
      <c r="AH529">
        <v>0</v>
      </c>
      <c r="AI529">
        <v>0</v>
      </c>
      <c r="AJ529">
        <v>0</v>
      </c>
      <c r="AK529">
        <v>0</v>
      </c>
      <c r="AL529">
        <v>0</v>
      </c>
      <c r="AM529">
        <v>0</v>
      </c>
      <c r="AN529">
        <v>0</v>
      </c>
      <c r="AO529" t="s">
        <v>954</v>
      </c>
      <c r="AP529" t="s">
        <v>1480</v>
      </c>
      <c r="AQ529" t="s">
        <v>1480</v>
      </c>
      <c r="AR529" t="s">
        <v>1894</v>
      </c>
      <c r="AS529" t="s">
        <v>1896</v>
      </c>
    </row>
    <row r="530" spans="1:45" s="369" customFormat="1" ht="17.25" customHeight="1">
      <c r="A530" s="341"/>
      <c r="B530" s="349" t="b">
        <v>0</v>
      </c>
      <c r="C530" s="349" t="s">
        <v>1039</v>
      </c>
      <c r="D530" s="352" t="str">
        <f t="shared" si="24"/>
        <v>Concrete Work_Mass Concrete Work</v>
      </c>
      <c r="E530" s="349" t="str">
        <f t="shared" si="25"/>
        <v>EA</v>
      </c>
      <c r="F530" s="352" t="str">
        <f t="shared" si="26"/>
        <v>A03AE029-00004 Concrete Work Mass Concrete Work Anchor Bolt (Installation only)        M22</v>
      </c>
      <c r="G530" s="343" t="str" cm="1">
        <f t="array" ref="G530:H530">_xlfn.TEXTSPLIT(I530,"-")</f>
        <v>A03AE029</v>
      </c>
      <c r="H530" s="343" t="str">
        <v>00004</v>
      </c>
      <c r="I530" t="s">
        <v>1897</v>
      </c>
      <c r="J530" t="s">
        <v>946</v>
      </c>
      <c r="K530" t="s">
        <v>1584</v>
      </c>
      <c r="L530" t="s">
        <v>1585</v>
      </c>
      <c r="M530" t="s">
        <v>1195</v>
      </c>
      <c r="N530" t="s">
        <v>1893</v>
      </c>
      <c r="O530" t="s">
        <v>1587</v>
      </c>
      <c r="P530" t="s">
        <v>1588</v>
      </c>
      <c r="Q530" t="s">
        <v>954</v>
      </c>
      <c r="R530">
        <v>0</v>
      </c>
      <c r="S530" t="s">
        <v>954</v>
      </c>
      <c r="T530">
        <v>0</v>
      </c>
      <c r="U530" t="s">
        <v>954</v>
      </c>
      <c r="V530">
        <v>0</v>
      </c>
      <c r="W530" t="s">
        <v>954</v>
      </c>
      <c r="X530">
        <v>0</v>
      </c>
      <c r="Y530" t="s">
        <v>954</v>
      </c>
      <c r="Z530">
        <v>0</v>
      </c>
      <c r="AA530" t="s">
        <v>954</v>
      </c>
      <c r="AB530">
        <v>0</v>
      </c>
      <c r="AC530" t="s">
        <v>954</v>
      </c>
      <c r="AD530">
        <v>0</v>
      </c>
      <c r="AE530" t="s">
        <v>1599</v>
      </c>
      <c r="AF530" t="s">
        <v>1600</v>
      </c>
      <c r="AG530">
        <v>0</v>
      </c>
      <c r="AH530">
        <v>0</v>
      </c>
      <c r="AI530">
        <v>0</v>
      </c>
      <c r="AJ530">
        <v>0</v>
      </c>
      <c r="AK530">
        <v>0</v>
      </c>
      <c r="AL530">
        <v>0</v>
      </c>
      <c r="AM530">
        <v>0</v>
      </c>
      <c r="AN530">
        <v>0</v>
      </c>
      <c r="AO530" t="s">
        <v>954</v>
      </c>
      <c r="AP530" t="s">
        <v>1480</v>
      </c>
      <c r="AQ530" t="s">
        <v>1480</v>
      </c>
      <c r="AR530" t="s">
        <v>1894</v>
      </c>
      <c r="AS530" t="s">
        <v>1897</v>
      </c>
    </row>
    <row r="531" spans="1:45" s="369" customFormat="1" ht="17.25" customHeight="1">
      <c r="A531" s="341"/>
      <c r="B531" s="349" t="b">
        <v>0</v>
      </c>
      <c r="C531" s="349" t="s">
        <v>1039</v>
      </c>
      <c r="D531" s="352" t="str">
        <f t="shared" si="24"/>
        <v>Concrete Work_Mass Concrete Work</v>
      </c>
      <c r="E531" s="349" t="str">
        <f t="shared" si="25"/>
        <v>EA</v>
      </c>
      <c r="F531" s="352" t="str">
        <f t="shared" si="26"/>
        <v>A03AE029-00005 Concrete Work Mass Concrete Work Anchor Bolt (Installation only)        M24</v>
      </c>
      <c r="G531" s="343" t="str" cm="1">
        <f t="array" ref="G531:H531">_xlfn.TEXTSPLIT(I531,"-")</f>
        <v>A03AE029</v>
      </c>
      <c r="H531" s="343" t="str">
        <v>00005</v>
      </c>
      <c r="I531" t="s">
        <v>1898</v>
      </c>
      <c r="J531" t="s">
        <v>946</v>
      </c>
      <c r="K531" t="s">
        <v>1584</v>
      </c>
      <c r="L531" t="s">
        <v>1585</v>
      </c>
      <c r="M531" t="s">
        <v>1195</v>
      </c>
      <c r="N531" t="s">
        <v>1893</v>
      </c>
      <c r="O531" t="s">
        <v>1587</v>
      </c>
      <c r="P531" t="s">
        <v>1588</v>
      </c>
      <c r="Q531" t="s">
        <v>954</v>
      </c>
      <c r="R531">
        <v>0</v>
      </c>
      <c r="S531" t="s">
        <v>954</v>
      </c>
      <c r="T531">
        <v>0</v>
      </c>
      <c r="U531" t="s">
        <v>954</v>
      </c>
      <c r="V531">
        <v>0</v>
      </c>
      <c r="W531" t="s">
        <v>954</v>
      </c>
      <c r="X531">
        <v>0</v>
      </c>
      <c r="Y531" t="s">
        <v>954</v>
      </c>
      <c r="Z531">
        <v>0</v>
      </c>
      <c r="AA531" t="s">
        <v>954</v>
      </c>
      <c r="AB531">
        <v>0</v>
      </c>
      <c r="AC531" t="s">
        <v>954</v>
      </c>
      <c r="AD531">
        <v>0</v>
      </c>
      <c r="AE531" t="s">
        <v>1602</v>
      </c>
      <c r="AF531" t="s">
        <v>1603</v>
      </c>
      <c r="AG531">
        <v>0</v>
      </c>
      <c r="AH531">
        <v>0</v>
      </c>
      <c r="AI531">
        <v>0</v>
      </c>
      <c r="AJ531">
        <v>0</v>
      </c>
      <c r="AK531">
        <v>0</v>
      </c>
      <c r="AL531">
        <v>0</v>
      </c>
      <c r="AM531">
        <v>0</v>
      </c>
      <c r="AN531">
        <v>0</v>
      </c>
      <c r="AO531" t="s">
        <v>954</v>
      </c>
      <c r="AP531" t="s">
        <v>1480</v>
      </c>
      <c r="AQ531" t="s">
        <v>1480</v>
      </c>
      <c r="AR531" t="s">
        <v>1894</v>
      </c>
      <c r="AS531" t="s">
        <v>1898</v>
      </c>
    </row>
    <row r="532" spans="1:45" s="369" customFormat="1" ht="17.25" customHeight="1">
      <c r="A532" s="341"/>
      <c r="B532" s="349" t="b">
        <v>0</v>
      </c>
      <c r="C532" s="349" t="s">
        <v>1039</v>
      </c>
      <c r="D532" s="352" t="str">
        <f t="shared" si="24"/>
        <v>Concrete Work_Mass Concrete Work</v>
      </c>
      <c r="E532" s="349" t="str">
        <f t="shared" si="25"/>
        <v>EA</v>
      </c>
      <c r="F532" s="352" t="str">
        <f t="shared" si="26"/>
        <v>A03AE029-00006 Concrete Work Mass Concrete Work Anchor Bolt (Installation only)        M30</v>
      </c>
      <c r="G532" s="343" t="str" cm="1">
        <f t="array" ref="G532:H532">_xlfn.TEXTSPLIT(I532,"-")</f>
        <v>A03AE029</v>
      </c>
      <c r="H532" s="343" t="str">
        <v>00006</v>
      </c>
      <c r="I532" t="s">
        <v>1899</v>
      </c>
      <c r="J532" t="s">
        <v>946</v>
      </c>
      <c r="K532" t="s">
        <v>1584</v>
      </c>
      <c r="L532" t="s">
        <v>1585</v>
      </c>
      <c r="M532" t="s">
        <v>1195</v>
      </c>
      <c r="N532" t="s">
        <v>1893</v>
      </c>
      <c r="O532" t="s">
        <v>1587</v>
      </c>
      <c r="P532" t="s">
        <v>1588</v>
      </c>
      <c r="Q532" t="s">
        <v>954</v>
      </c>
      <c r="R532">
        <v>0</v>
      </c>
      <c r="S532" t="s">
        <v>954</v>
      </c>
      <c r="T532">
        <v>0</v>
      </c>
      <c r="U532" t="s">
        <v>954</v>
      </c>
      <c r="V532">
        <v>0</v>
      </c>
      <c r="W532" t="s">
        <v>954</v>
      </c>
      <c r="X532">
        <v>0</v>
      </c>
      <c r="Y532" t="s">
        <v>954</v>
      </c>
      <c r="Z532">
        <v>0</v>
      </c>
      <c r="AA532" t="s">
        <v>954</v>
      </c>
      <c r="AB532">
        <v>0</v>
      </c>
      <c r="AC532" t="s">
        <v>954</v>
      </c>
      <c r="AD532">
        <v>0</v>
      </c>
      <c r="AE532" t="s">
        <v>1605</v>
      </c>
      <c r="AF532" t="s">
        <v>1606</v>
      </c>
      <c r="AG532">
        <v>0</v>
      </c>
      <c r="AH532">
        <v>0</v>
      </c>
      <c r="AI532">
        <v>0</v>
      </c>
      <c r="AJ532">
        <v>0</v>
      </c>
      <c r="AK532">
        <v>0</v>
      </c>
      <c r="AL532">
        <v>0</v>
      </c>
      <c r="AM532">
        <v>0</v>
      </c>
      <c r="AN532">
        <v>0</v>
      </c>
      <c r="AO532" t="s">
        <v>954</v>
      </c>
      <c r="AP532" t="s">
        <v>1480</v>
      </c>
      <c r="AQ532" t="s">
        <v>1480</v>
      </c>
      <c r="AR532" t="s">
        <v>1894</v>
      </c>
      <c r="AS532" t="s">
        <v>1899</v>
      </c>
    </row>
    <row r="533" spans="1:45" ht="17.25" customHeight="1">
      <c r="B533" s="349" t="b">
        <v>0</v>
      </c>
      <c r="C533" s="349" t="s">
        <v>1039</v>
      </c>
      <c r="D533" s="352" t="str">
        <f t="shared" si="24"/>
        <v>Concrete Work_Mass Concrete Work</v>
      </c>
      <c r="E533" s="349" t="str">
        <f t="shared" si="25"/>
        <v>EA</v>
      </c>
      <c r="F533" s="352" t="str">
        <f t="shared" si="26"/>
        <v>A03AE029-00007 Concrete Work Mass Concrete Work Anchor Bolt (Installation only)        M33</v>
      </c>
      <c r="G533" s="343" t="str" cm="1">
        <f t="array" ref="G533:H533">_xlfn.TEXTSPLIT(I533,"-")</f>
        <v>A03AE029</v>
      </c>
      <c r="H533" s="343" t="str">
        <v>00007</v>
      </c>
      <c r="I533" t="s">
        <v>1900</v>
      </c>
      <c r="J533" t="s">
        <v>946</v>
      </c>
      <c r="K533" t="s">
        <v>1584</v>
      </c>
      <c r="L533" t="s">
        <v>1585</v>
      </c>
      <c r="M533" t="s">
        <v>1195</v>
      </c>
      <c r="N533" t="s">
        <v>1893</v>
      </c>
      <c r="O533" t="s">
        <v>1587</v>
      </c>
      <c r="P533" t="s">
        <v>1588</v>
      </c>
      <c r="Q533" t="s">
        <v>954</v>
      </c>
      <c r="R533">
        <v>0</v>
      </c>
      <c r="S533" t="s">
        <v>954</v>
      </c>
      <c r="T533">
        <v>0</v>
      </c>
      <c r="U533" t="s">
        <v>954</v>
      </c>
      <c r="V533">
        <v>0</v>
      </c>
      <c r="W533" t="s">
        <v>954</v>
      </c>
      <c r="X533">
        <v>0</v>
      </c>
      <c r="Y533" t="s">
        <v>954</v>
      </c>
      <c r="Z533">
        <v>0</v>
      </c>
      <c r="AA533" t="s">
        <v>954</v>
      </c>
      <c r="AB533">
        <v>0</v>
      </c>
      <c r="AC533" t="s">
        <v>954</v>
      </c>
      <c r="AD533">
        <v>0</v>
      </c>
      <c r="AE533" t="s">
        <v>1608</v>
      </c>
      <c r="AF533" t="s">
        <v>1609</v>
      </c>
      <c r="AG533">
        <v>0</v>
      </c>
      <c r="AH533">
        <v>0</v>
      </c>
      <c r="AI533">
        <v>0</v>
      </c>
      <c r="AJ533">
        <v>0</v>
      </c>
      <c r="AK533">
        <v>0</v>
      </c>
      <c r="AL533">
        <v>0</v>
      </c>
      <c r="AM533">
        <v>0</v>
      </c>
      <c r="AN533">
        <v>0</v>
      </c>
      <c r="AO533" t="s">
        <v>954</v>
      </c>
      <c r="AP533" t="s">
        <v>1480</v>
      </c>
      <c r="AQ533" t="s">
        <v>1480</v>
      </c>
      <c r="AR533" t="s">
        <v>1894</v>
      </c>
      <c r="AS533" t="s">
        <v>1900</v>
      </c>
    </row>
    <row r="534" spans="1:45" ht="17.25" customHeight="1">
      <c r="B534" s="349" t="b">
        <v>0</v>
      </c>
      <c r="C534" s="349" t="s">
        <v>1039</v>
      </c>
      <c r="D534" s="352" t="str">
        <f t="shared" si="24"/>
        <v>Concrete Work_Mass Concrete Work</v>
      </c>
      <c r="E534" s="349" t="str">
        <f t="shared" si="25"/>
        <v>EA</v>
      </c>
      <c r="F534" s="352" t="str">
        <f t="shared" si="26"/>
        <v>A03AE029-00008 Concrete Work Mass Concrete Work Anchor Bolt (Installation only)        M36</v>
      </c>
      <c r="G534" s="343" t="str" cm="1">
        <f t="array" ref="G534:H534">_xlfn.TEXTSPLIT(I534,"-")</f>
        <v>A03AE029</v>
      </c>
      <c r="H534" s="343" t="str">
        <v>00008</v>
      </c>
      <c r="I534" t="s">
        <v>1901</v>
      </c>
      <c r="J534" t="s">
        <v>946</v>
      </c>
      <c r="K534" t="s">
        <v>1584</v>
      </c>
      <c r="L534" t="s">
        <v>1585</v>
      </c>
      <c r="M534" t="s">
        <v>1195</v>
      </c>
      <c r="N534" t="s">
        <v>1893</v>
      </c>
      <c r="O534" t="s">
        <v>1587</v>
      </c>
      <c r="P534" t="s">
        <v>1588</v>
      </c>
      <c r="Q534" t="s">
        <v>954</v>
      </c>
      <c r="R534">
        <v>0</v>
      </c>
      <c r="S534" t="s">
        <v>954</v>
      </c>
      <c r="T534">
        <v>0</v>
      </c>
      <c r="U534" t="s">
        <v>954</v>
      </c>
      <c r="V534">
        <v>0</v>
      </c>
      <c r="W534" t="s">
        <v>954</v>
      </c>
      <c r="X534">
        <v>0</v>
      </c>
      <c r="Y534" t="s">
        <v>954</v>
      </c>
      <c r="Z534">
        <v>0</v>
      </c>
      <c r="AA534" t="s">
        <v>954</v>
      </c>
      <c r="AB534">
        <v>0</v>
      </c>
      <c r="AC534" t="s">
        <v>954</v>
      </c>
      <c r="AD534">
        <v>0</v>
      </c>
      <c r="AE534" t="s">
        <v>1611</v>
      </c>
      <c r="AF534" t="s">
        <v>1612</v>
      </c>
      <c r="AG534">
        <v>0</v>
      </c>
      <c r="AH534">
        <v>0</v>
      </c>
      <c r="AI534">
        <v>0</v>
      </c>
      <c r="AJ534">
        <v>0</v>
      </c>
      <c r="AK534">
        <v>0</v>
      </c>
      <c r="AL534">
        <v>0</v>
      </c>
      <c r="AM534">
        <v>0</v>
      </c>
      <c r="AN534">
        <v>0</v>
      </c>
      <c r="AO534" t="s">
        <v>954</v>
      </c>
      <c r="AP534" t="s">
        <v>1480</v>
      </c>
      <c r="AQ534" t="s">
        <v>1480</v>
      </c>
      <c r="AR534" t="s">
        <v>1894</v>
      </c>
      <c r="AS534" t="s">
        <v>1901</v>
      </c>
    </row>
    <row r="535" spans="1:45" ht="17.25" customHeight="1">
      <c r="B535" s="349" t="b">
        <v>0</v>
      </c>
      <c r="C535" s="349" t="s">
        <v>1039</v>
      </c>
      <c r="D535" s="352" t="str">
        <f t="shared" si="24"/>
        <v>Concrete Work_Mass Concrete Work</v>
      </c>
      <c r="E535" s="349" t="str">
        <f t="shared" si="25"/>
        <v>EA</v>
      </c>
      <c r="F535" s="352" t="str">
        <f t="shared" si="26"/>
        <v>A03AE029-00009 Concrete Work Mass Concrete Work Anchor Bolt (Installation only)        M42</v>
      </c>
      <c r="G535" s="343" t="str" cm="1">
        <f t="array" ref="G535:H535">_xlfn.TEXTSPLIT(I535,"-")</f>
        <v>A03AE029</v>
      </c>
      <c r="H535" s="343" t="str">
        <v>00009</v>
      </c>
      <c r="I535" t="s">
        <v>1902</v>
      </c>
      <c r="J535" t="s">
        <v>946</v>
      </c>
      <c r="K535" t="s">
        <v>1584</v>
      </c>
      <c r="L535" t="s">
        <v>1585</v>
      </c>
      <c r="M535" t="s">
        <v>1195</v>
      </c>
      <c r="N535" t="s">
        <v>1893</v>
      </c>
      <c r="O535" t="s">
        <v>1587</v>
      </c>
      <c r="P535" t="s">
        <v>1588</v>
      </c>
      <c r="Q535" t="s">
        <v>954</v>
      </c>
      <c r="R535">
        <v>0</v>
      </c>
      <c r="S535" t="s">
        <v>954</v>
      </c>
      <c r="T535">
        <v>0</v>
      </c>
      <c r="U535" t="s">
        <v>954</v>
      </c>
      <c r="V535">
        <v>0</v>
      </c>
      <c r="W535" t="s">
        <v>954</v>
      </c>
      <c r="X535">
        <v>0</v>
      </c>
      <c r="Y535" t="s">
        <v>954</v>
      </c>
      <c r="Z535">
        <v>0</v>
      </c>
      <c r="AA535" t="s">
        <v>954</v>
      </c>
      <c r="AB535">
        <v>0</v>
      </c>
      <c r="AC535" t="s">
        <v>954</v>
      </c>
      <c r="AD535">
        <v>0</v>
      </c>
      <c r="AE535" t="s">
        <v>1614</v>
      </c>
      <c r="AF535" t="s">
        <v>1615</v>
      </c>
      <c r="AG535">
        <v>0</v>
      </c>
      <c r="AH535">
        <v>0</v>
      </c>
      <c r="AI535">
        <v>0</v>
      </c>
      <c r="AJ535">
        <v>0</v>
      </c>
      <c r="AK535">
        <v>0</v>
      </c>
      <c r="AL535">
        <v>0</v>
      </c>
      <c r="AM535">
        <v>0</v>
      </c>
      <c r="AN535">
        <v>0</v>
      </c>
      <c r="AO535" t="s">
        <v>954</v>
      </c>
      <c r="AP535" t="s">
        <v>1480</v>
      </c>
      <c r="AQ535" t="s">
        <v>1480</v>
      </c>
      <c r="AR535" t="s">
        <v>1894</v>
      </c>
      <c r="AS535" t="s">
        <v>1902</v>
      </c>
    </row>
    <row r="536" spans="1:45" ht="17.25" customHeight="1">
      <c r="B536" s="349" t="b">
        <v>0</v>
      </c>
      <c r="C536" s="349" t="s">
        <v>1039</v>
      </c>
      <c r="D536" s="352" t="str">
        <f t="shared" si="24"/>
        <v>Concrete Work_Mass Concrete Work</v>
      </c>
      <c r="E536" s="349" t="str">
        <f t="shared" si="25"/>
        <v>EA</v>
      </c>
      <c r="F536" s="352" t="str">
        <f t="shared" si="26"/>
        <v>A03AE029-00010 Concrete Work Mass Concrete Work Anchor Bolt (Installation only)        M48</v>
      </c>
      <c r="G536" s="343" t="str" cm="1">
        <f t="array" ref="G536:H536">_xlfn.TEXTSPLIT(I536,"-")</f>
        <v>A03AE029</v>
      </c>
      <c r="H536" s="343" t="str">
        <v>00010</v>
      </c>
      <c r="I536" t="s">
        <v>1903</v>
      </c>
      <c r="J536" t="s">
        <v>946</v>
      </c>
      <c r="K536" t="s">
        <v>1584</v>
      </c>
      <c r="L536" t="s">
        <v>1585</v>
      </c>
      <c r="M536" t="s">
        <v>1195</v>
      </c>
      <c r="N536" t="s">
        <v>1893</v>
      </c>
      <c r="O536" t="s">
        <v>1587</v>
      </c>
      <c r="P536" t="s">
        <v>1588</v>
      </c>
      <c r="Q536" t="s">
        <v>954</v>
      </c>
      <c r="R536">
        <v>0</v>
      </c>
      <c r="S536" t="s">
        <v>954</v>
      </c>
      <c r="T536">
        <v>0</v>
      </c>
      <c r="U536" t="s">
        <v>954</v>
      </c>
      <c r="V536">
        <v>0</v>
      </c>
      <c r="W536" t="s">
        <v>954</v>
      </c>
      <c r="X536">
        <v>0</v>
      </c>
      <c r="Y536" t="s">
        <v>954</v>
      </c>
      <c r="Z536">
        <v>0</v>
      </c>
      <c r="AA536" t="s">
        <v>954</v>
      </c>
      <c r="AB536">
        <v>0</v>
      </c>
      <c r="AC536" t="s">
        <v>954</v>
      </c>
      <c r="AD536">
        <v>0</v>
      </c>
      <c r="AE536" t="s">
        <v>1617</v>
      </c>
      <c r="AF536" t="s">
        <v>1618</v>
      </c>
      <c r="AG536">
        <v>0</v>
      </c>
      <c r="AH536">
        <v>0</v>
      </c>
      <c r="AI536">
        <v>0</v>
      </c>
      <c r="AJ536">
        <v>0</v>
      </c>
      <c r="AK536">
        <v>0</v>
      </c>
      <c r="AL536">
        <v>0</v>
      </c>
      <c r="AM536">
        <v>0</v>
      </c>
      <c r="AN536">
        <v>0</v>
      </c>
      <c r="AO536" t="s">
        <v>954</v>
      </c>
      <c r="AP536" t="s">
        <v>1480</v>
      </c>
      <c r="AQ536" t="s">
        <v>1480</v>
      </c>
      <c r="AR536" t="s">
        <v>1894</v>
      </c>
      <c r="AS536" t="s">
        <v>1903</v>
      </c>
    </row>
    <row r="537" spans="1:45" ht="17.25" customHeight="1">
      <c r="B537" s="349" t="b">
        <v>0</v>
      </c>
      <c r="C537" s="349" t="s">
        <v>1039</v>
      </c>
      <c r="D537" s="352" t="str">
        <f t="shared" si="24"/>
        <v>Concrete Work_Mass Concrete Work</v>
      </c>
      <c r="E537" s="349" t="str">
        <f t="shared" si="25"/>
        <v>EA</v>
      </c>
      <c r="F537" s="352" t="str">
        <f t="shared" si="26"/>
        <v>A03AE029-00011 Concrete Work Mass Concrete Work Anchor Bolt (Installation only)        M52</v>
      </c>
      <c r="G537" s="343" t="str" cm="1">
        <f t="array" ref="G537:H537">_xlfn.TEXTSPLIT(I537,"-")</f>
        <v>A03AE029</v>
      </c>
      <c r="H537" s="343" t="str">
        <v>00011</v>
      </c>
      <c r="I537" t="s">
        <v>1904</v>
      </c>
      <c r="J537" t="s">
        <v>946</v>
      </c>
      <c r="K537" t="s">
        <v>1584</v>
      </c>
      <c r="L537" t="s">
        <v>1585</v>
      </c>
      <c r="M537" t="s">
        <v>1195</v>
      </c>
      <c r="N537" t="s">
        <v>1893</v>
      </c>
      <c r="O537" t="s">
        <v>1587</v>
      </c>
      <c r="P537" t="s">
        <v>1588</v>
      </c>
      <c r="Q537" t="s">
        <v>954</v>
      </c>
      <c r="R537">
        <v>0</v>
      </c>
      <c r="S537" t="s">
        <v>954</v>
      </c>
      <c r="T537">
        <v>0</v>
      </c>
      <c r="U537" t="s">
        <v>954</v>
      </c>
      <c r="V537">
        <v>0</v>
      </c>
      <c r="W537" t="s">
        <v>954</v>
      </c>
      <c r="X537">
        <v>0</v>
      </c>
      <c r="Y537" t="s">
        <v>954</v>
      </c>
      <c r="Z537">
        <v>0</v>
      </c>
      <c r="AA537" t="s">
        <v>954</v>
      </c>
      <c r="AB537">
        <v>0</v>
      </c>
      <c r="AC537" t="s">
        <v>954</v>
      </c>
      <c r="AD537">
        <v>0</v>
      </c>
      <c r="AE537" t="s">
        <v>1620</v>
      </c>
      <c r="AF537" t="s">
        <v>1621</v>
      </c>
      <c r="AG537">
        <v>0</v>
      </c>
      <c r="AH537">
        <v>0</v>
      </c>
      <c r="AI537">
        <v>0</v>
      </c>
      <c r="AJ537">
        <v>0</v>
      </c>
      <c r="AK537">
        <v>0</v>
      </c>
      <c r="AL537">
        <v>0</v>
      </c>
      <c r="AM537">
        <v>0</v>
      </c>
      <c r="AN537">
        <v>0</v>
      </c>
      <c r="AO537" t="s">
        <v>954</v>
      </c>
      <c r="AP537" t="s">
        <v>1480</v>
      </c>
      <c r="AQ537" t="s">
        <v>1480</v>
      </c>
      <c r="AR537" t="s">
        <v>1894</v>
      </c>
      <c r="AS537" t="s">
        <v>1904</v>
      </c>
    </row>
    <row r="538" spans="1:45" ht="17.25" customHeight="1">
      <c r="B538" s="349" t="b">
        <v>0</v>
      </c>
      <c r="C538" s="349" t="s">
        <v>1039</v>
      </c>
      <c r="D538" s="352" t="str">
        <f t="shared" si="24"/>
        <v>Concrete Work_Mass Concrete Work</v>
      </c>
      <c r="E538" s="349" t="str">
        <f t="shared" si="25"/>
        <v>EA</v>
      </c>
      <c r="F538" s="352" t="str">
        <f t="shared" si="26"/>
        <v>A03AE029-00012 Concrete Work Mass Concrete Work Anchor Bolt (Installation only)        M56</v>
      </c>
      <c r="G538" s="343" t="str" cm="1">
        <f t="array" ref="G538:H538">_xlfn.TEXTSPLIT(I538,"-")</f>
        <v>A03AE029</v>
      </c>
      <c r="H538" s="343" t="str">
        <v>00012</v>
      </c>
      <c r="I538" t="s">
        <v>1905</v>
      </c>
      <c r="J538" t="s">
        <v>946</v>
      </c>
      <c r="K538" t="s">
        <v>1584</v>
      </c>
      <c r="L538" t="s">
        <v>1585</v>
      </c>
      <c r="M538" t="s">
        <v>1195</v>
      </c>
      <c r="N538" t="s">
        <v>1893</v>
      </c>
      <c r="O538" t="s">
        <v>1587</v>
      </c>
      <c r="P538" t="s">
        <v>1588</v>
      </c>
      <c r="Q538" t="s">
        <v>954</v>
      </c>
      <c r="R538">
        <v>0</v>
      </c>
      <c r="S538" t="s">
        <v>954</v>
      </c>
      <c r="T538">
        <v>0</v>
      </c>
      <c r="U538" t="s">
        <v>954</v>
      </c>
      <c r="V538">
        <v>0</v>
      </c>
      <c r="W538" t="s">
        <v>954</v>
      </c>
      <c r="X538">
        <v>0</v>
      </c>
      <c r="Y538" t="s">
        <v>954</v>
      </c>
      <c r="Z538">
        <v>0</v>
      </c>
      <c r="AA538" t="s">
        <v>954</v>
      </c>
      <c r="AB538">
        <v>0</v>
      </c>
      <c r="AC538" t="s">
        <v>954</v>
      </c>
      <c r="AD538">
        <v>0</v>
      </c>
      <c r="AE538" t="s">
        <v>1623</v>
      </c>
      <c r="AF538" t="s">
        <v>1624</v>
      </c>
      <c r="AG538">
        <v>0</v>
      </c>
      <c r="AH538">
        <v>0</v>
      </c>
      <c r="AI538">
        <v>0</v>
      </c>
      <c r="AJ538">
        <v>0</v>
      </c>
      <c r="AK538">
        <v>0</v>
      </c>
      <c r="AL538">
        <v>0</v>
      </c>
      <c r="AM538">
        <v>0</v>
      </c>
      <c r="AN538">
        <v>0</v>
      </c>
      <c r="AO538" t="s">
        <v>954</v>
      </c>
      <c r="AP538" t="s">
        <v>1480</v>
      </c>
      <c r="AQ538" t="s">
        <v>1480</v>
      </c>
      <c r="AR538" t="s">
        <v>1894</v>
      </c>
      <c r="AS538" t="s">
        <v>1905</v>
      </c>
    </row>
    <row r="539" spans="1:45" ht="17.25" customHeight="1">
      <c r="B539" s="349" t="b">
        <v>0</v>
      </c>
      <c r="C539" s="349" t="s">
        <v>1039</v>
      </c>
      <c r="D539" s="352" t="str">
        <f t="shared" si="24"/>
        <v>Concrete Work_Mass Concrete Work</v>
      </c>
      <c r="E539" s="349" t="str">
        <f t="shared" si="25"/>
        <v>EA</v>
      </c>
      <c r="F539" s="352" t="str">
        <f t="shared" si="26"/>
        <v>A03AE029-00013 Concrete Work Mass Concrete Work Anchor Bolt (Installation only)        M64</v>
      </c>
      <c r="G539" s="343" t="str" cm="1">
        <f t="array" ref="G539:H539">_xlfn.TEXTSPLIT(I539,"-")</f>
        <v>A03AE029</v>
      </c>
      <c r="H539" s="343" t="str">
        <v>00013</v>
      </c>
      <c r="I539" t="s">
        <v>1906</v>
      </c>
      <c r="J539" t="s">
        <v>946</v>
      </c>
      <c r="K539" t="s">
        <v>1584</v>
      </c>
      <c r="L539" t="s">
        <v>1585</v>
      </c>
      <c r="M539" t="s">
        <v>1195</v>
      </c>
      <c r="N539" t="s">
        <v>1893</v>
      </c>
      <c r="O539" t="s">
        <v>1587</v>
      </c>
      <c r="P539" t="s">
        <v>1588</v>
      </c>
      <c r="Q539" t="s">
        <v>954</v>
      </c>
      <c r="R539">
        <v>0</v>
      </c>
      <c r="S539" t="s">
        <v>954</v>
      </c>
      <c r="T539">
        <v>0</v>
      </c>
      <c r="U539" t="s">
        <v>954</v>
      </c>
      <c r="V539">
        <v>0</v>
      </c>
      <c r="W539" t="s">
        <v>954</v>
      </c>
      <c r="X539">
        <v>0</v>
      </c>
      <c r="Y539" t="s">
        <v>954</v>
      </c>
      <c r="Z539">
        <v>0</v>
      </c>
      <c r="AA539" t="s">
        <v>954</v>
      </c>
      <c r="AB539">
        <v>0</v>
      </c>
      <c r="AC539" t="s">
        <v>954</v>
      </c>
      <c r="AD539">
        <v>0</v>
      </c>
      <c r="AE539" t="s">
        <v>1626</v>
      </c>
      <c r="AF539" t="s">
        <v>1627</v>
      </c>
      <c r="AG539">
        <v>0</v>
      </c>
      <c r="AH539">
        <v>0</v>
      </c>
      <c r="AI539">
        <v>0</v>
      </c>
      <c r="AJ539">
        <v>0</v>
      </c>
      <c r="AK539">
        <v>0</v>
      </c>
      <c r="AL539">
        <v>0</v>
      </c>
      <c r="AM539">
        <v>0</v>
      </c>
      <c r="AN539">
        <v>0</v>
      </c>
      <c r="AO539" t="s">
        <v>954</v>
      </c>
      <c r="AP539" t="s">
        <v>1480</v>
      </c>
      <c r="AQ539" t="s">
        <v>1480</v>
      </c>
      <c r="AR539" t="s">
        <v>1894</v>
      </c>
      <c r="AS539" t="s">
        <v>1906</v>
      </c>
    </row>
    <row r="540" spans="1:45" ht="17.25" customHeight="1">
      <c r="B540" s="349" t="b">
        <v>0</v>
      </c>
      <c r="C540" s="349" t="s">
        <v>1039</v>
      </c>
      <c r="D540" s="352" t="str">
        <f t="shared" si="24"/>
        <v>Concrete Work_Mass Concrete Work</v>
      </c>
      <c r="E540" s="349" t="str">
        <f t="shared" si="25"/>
        <v>EA</v>
      </c>
      <c r="F540" s="352" t="str">
        <f t="shared" si="26"/>
        <v>A03AE029-00014 Concrete Work Mass Concrete Work Anchor Bolt (Installation only)        M72</v>
      </c>
      <c r="G540" s="343" t="str" cm="1">
        <f t="array" ref="G540:H540">_xlfn.TEXTSPLIT(I540,"-")</f>
        <v>A03AE029</v>
      </c>
      <c r="H540" s="343" t="str">
        <v>00014</v>
      </c>
      <c r="I540" t="s">
        <v>1907</v>
      </c>
      <c r="J540" t="s">
        <v>946</v>
      </c>
      <c r="K540" t="s">
        <v>1584</v>
      </c>
      <c r="L540" t="s">
        <v>1585</v>
      </c>
      <c r="M540" t="s">
        <v>1195</v>
      </c>
      <c r="N540" t="s">
        <v>1893</v>
      </c>
      <c r="O540" t="s">
        <v>1587</v>
      </c>
      <c r="P540" t="s">
        <v>1588</v>
      </c>
      <c r="Q540" t="s">
        <v>954</v>
      </c>
      <c r="R540">
        <v>0</v>
      </c>
      <c r="S540" t="s">
        <v>954</v>
      </c>
      <c r="T540">
        <v>0</v>
      </c>
      <c r="U540" t="s">
        <v>954</v>
      </c>
      <c r="V540">
        <v>0</v>
      </c>
      <c r="W540" t="s">
        <v>954</v>
      </c>
      <c r="X540">
        <v>0</v>
      </c>
      <c r="Y540" t="s">
        <v>954</v>
      </c>
      <c r="Z540">
        <v>0</v>
      </c>
      <c r="AA540" t="s">
        <v>954</v>
      </c>
      <c r="AB540">
        <v>0</v>
      </c>
      <c r="AC540" t="s">
        <v>954</v>
      </c>
      <c r="AD540">
        <v>0</v>
      </c>
      <c r="AE540" t="s">
        <v>1629</v>
      </c>
      <c r="AF540" t="s">
        <v>1630</v>
      </c>
      <c r="AG540">
        <v>0</v>
      </c>
      <c r="AH540">
        <v>0</v>
      </c>
      <c r="AI540">
        <v>0</v>
      </c>
      <c r="AJ540">
        <v>0</v>
      </c>
      <c r="AK540">
        <v>0</v>
      </c>
      <c r="AL540">
        <v>0</v>
      </c>
      <c r="AM540">
        <v>0</v>
      </c>
      <c r="AN540">
        <v>0</v>
      </c>
      <c r="AO540" t="s">
        <v>954</v>
      </c>
      <c r="AP540" t="s">
        <v>1480</v>
      </c>
      <c r="AQ540" t="s">
        <v>1480</v>
      </c>
      <c r="AR540" t="s">
        <v>1894</v>
      </c>
      <c r="AS540" t="s">
        <v>1907</v>
      </c>
    </row>
    <row r="541" spans="1:45" ht="17.25" customHeight="1">
      <c r="B541" s="349" t="b">
        <v>0</v>
      </c>
      <c r="C541" s="349" t="s">
        <v>1039</v>
      </c>
      <c r="D541" s="352" t="str">
        <f t="shared" si="24"/>
        <v>Concrete Work_Mass Concrete Work</v>
      </c>
      <c r="E541" s="349" t="str">
        <f t="shared" si="25"/>
        <v>EA</v>
      </c>
      <c r="F541" s="352" t="str">
        <f t="shared" si="26"/>
        <v>A03AE029-00015 Concrete Work Mass Concrete Work Anchor Bolt (Installation only)        M76</v>
      </c>
      <c r="G541" s="343" t="str" cm="1">
        <f t="array" ref="G541:H541">_xlfn.TEXTSPLIT(I541,"-")</f>
        <v>A03AE029</v>
      </c>
      <c r="H541" s="343" t="str">
        <v>00015</v>
      </c>
      <c r="I541" t="s">
        <v>1908</v>
      </c>
      <c r="J541" t="s">
        <v>946</v>
      </c>
      <c r="K541" t="s">
        <v>1584</v>
      </c>
      <c r="L541" t="s">
        <v>1585</v>
      </c>
      <c r="M541" t="s">
        <v>1195</v>
      </c>
      <c r="N541" t="s">
        <v>1893</v>
      </c>
      <c r="O541" t="s">
        <v>1587</v>
      </c>
      <c r="P541" t="s">
        <v>1588</v>
      </c>
      <c r="Q541" t="s">
        <v>954</v>
      </c>
      <c r="R541">
        <v>0</v>
      </c>
      <c r="S541" t="s">
        <v>954</v>
      </c>
      <c r="T541">
        <v>0</v>
      </c>
      <c r="U541" t="s">
        <v>954</v>
      </c>
      <c r="V541">
        <v>0</v>
      </c>
      <c r="W541" t="s">
        <v>954</v>
      </c>
      <c r="X541">
        <v>0</v>
      </c>
      <c r="Y541" t="s">
        <v>954</v>
      </c>
      <c r="Z541">
        <v>0</v>
      </c>
      <c r="AA541" t="s">
        <v>954</v>
      </c>
      <c r="AB541">
        <v>0</v>
      </c>
      <c r="AC541" t="s">
        <v>954</v>
      </c>
      <c r="AD541">
        <v>0</v>
      </c>
      <c r="AE541" t="s">
        <v>1632</v>
      </c>
      <c r="AF541" t="s">
        <v>1633</v>
      </c>
      <c r="AG541">
        <v>0</v>
      </c>
      <c r="AH541">
        <v>0</v>
      </c>
      <c r="AI541">
        <v>0</v>
      </c>
      <c r="AJ541">
        <v>0</v>
      </c>
      <c r="AK541">
        <v>0</v>
      </c>
      <c r="AL541">
        <v>0</v>
      </c>
      <c r="AM541">
        <v>0</v>
      </c>
      <c r="AN541">
        <v>0</v>
      </c>
      <c r="AO541" t="s">
        <v>954</v>
      </c>
      <c r="AP541" t="s">
        <v>1480</v>
      </c>
      <c r="AQ541" t="s">
        <v>1480</v>
      </c>
      <c r="AR541" t="s">
        <v>1894</v>
      </c>
      <c r="AS541" t="s">
        <v>1908</v>
      </c>
    </row>
    <row r="542" spans="1:45" ht="17.25" customHeight="1">
      <c r="B542" s="349" t="b">
        <v>0</v>
      </c>
      <c r="C542" s="349" t="s">
        <v>1039</v>
      </c>
      <c r="D542" s="352" t="str">
        <f t="shared" si="24"/>
        <v>Concrete Work_Mass Concrete Work</v>
      </c>
      <c r="E542" s="349" t="str">
        <f t="shared" si="25"/>
        <v>EA</v>
      </c>
      <c r="F542" s="352" t="str">
        <f t="shared" si="26"/>
        <v>A03AE029-00016 Concrete Work Mass Concrete Work Anchor Bolt (Installation only)        Over M76</v>
      </c>
      <c r="G542" s="343" t="str" cm="1">
        <f t="array" ref="G542:H542">_xlfn.TEXTSPLIT(I542,"-")</f>
        <v>A03AE029</v>
      </c>
      <c r="H542" s="343" t="str">
        <v>00016</v>
      </c>
      <c r="I542" t="s">
        <v>1909</v>
      </c>
      <c r="J542" t="s">
        <v>946</v>
      </c>
      <c r="K542" t="s">
        <v>1584</v>
      </c>
      <c r="L542" t="s">
        <v>1585</v>
      </c>
      <c r="M542" t="s">
        <v>1195</v>
      </c>
      <c r="N542" t="s">
        <v>1893</v>
      </c>
      <c r="O542" t="s">
        <v>1587</v>
      </c>
      <c r="P542" t="s">
        <v>1588</v>
      </c>
      <c r="Q542" t="s">
        <v>954</v>
      </c>
      <c r="R542">
        <v>0</v>
      </c>
      <c r="S542" t="s">
        <v>954</v>
      </c>
      <c r="T542">
        <v>0</v>
      </c>
      <c r="U542" t="s">
        <v>954</v>
      </c>
      <c r="V542">
        <v>0</v>
      </c>
      <c r="W542" t="s">
        <v>954</v>
      </c>
      <c r="X542">
        <v>0</v>
      </c>
      <c r="Y542" t="s">
        <v>954</v>
      </c>
      <c r="Z542">
        <v>0</v>
      </c>
      <c r="AA542" t="s">
        <v>954</v>
      </c>
      <c r="AB542">
        <v>0</v>
      </c>
      <c r="AC542" t="s">
        <v>954</v>
      </c>
      <c r="AD542">
        <v>0</v>
      </c>
      <c r="AE542" t="s">
        <v>1635</v>
      </c>
      <c r="AF542" t="s">
        <v>1636</v>
      </c>
      <c r="AG542">
        <v>0</v>
      </c>
      <c r="AH542">
        <v>0</v>
      </c>
      <c r="AI542">
        <v>0</v>
      </c>
      <c r="AJ542">
        <v>0</v>
      </c>
      <c r="AK542">
        <v>0</v>
      </c>
      <c r="AL542">
        <v>0</v>
      </c>
      <c r="AM542">
        <v>0</v>
      </c>
      <c r="AN542">
        <v>0</v>
      </c>
      <c r="AO542" t="s">
        <v>954</v>
      </c>
      <c r="AP542" t="s">
        <v>1480</v>
      </c>
      <c r="AQ542" t="s">
        <v>1480</v>
      </c>
      <c r="AR542" t="s">
        <v>1894</v>
      </c>
      <c r="AS542" t="s">
        <v>1909</v>
      </c>
    </row>
    <row r="543" spans="1:45" ht="17.25" customHeight="1">
      <c r="B543" s="349" t="b">
        <v>0</v>
      </c>
      <c r="C543" s="349" t="s">
        <v>1039</v>
      </c>
      <c r="D543" s="352" t="str">
        <f t="shared" si="24"/>
        <v>Concrete Work_Mass Concrete Work</v>
      </c>
      <c r="E543" s="349" t="str">
        <f t="shared" si="25"/>
        <v>EA</v>
      </c>
      <c r="F543" s="352" t="str">
        <f t="shared" si="26"/>
        <v>A03AE029-00017 Concrete Work Mass Concrete Work Anchor Bolt (Installation only)        M27</v>
      </c>
      <c r="G543" s="343" t="str" cm="1">
        <f t="array" ref="G543:H543">_xlfn.TEXTSPLIT(I543,"-")</f>
        <v>A03AE029</v>
      </c>
      <c r="H543" s="343" t="str">
        <v>00017</v>
      </c>
      <c r="I543" t="s">
        <v>1910</v>
      </c>
      <c r="J543" t="s">
        <v>946</v>
      </c>
      <c r="K543" t="s">
        <v>1584</v>
      </c>
      <c r="L543" t="s">
        <v>1585</v>
      </c>
      <c r="M543" t="s">
        <v>1195</v>
      </c>
      <c r="N543" t="s">
        <v>1893</v>
      </c>
      <c r="O543" t="s">
        <v>1587</v>
      </c>
      <c r="P543" t="s">
        <v>1588</v>
      </c>
      <c r="Q543" t="s">
        <v>954</v>
      </c>
      <c r="R543">
        <v>0</v>
      </c>
      <c r="S543" t="s">
        <v>954</v>
      </c>
      <c r="T543">
        <v>0</v>
      </c>
      <c r="U543" t="s">
        <v>954</v>
      </c>
      <c r="V543">
        <v>0</v>
      </c>
      <c r="W543" t="s">
        <v>954</v>
      </c>
      <c r="X543">
        <v>0</v>
      </c>
      <c r="Y543" t="s">
        <v>954</v>
      </c>
      <c r="Z543">
        <v>0</v>
      </c>
      <c r="AA543" t="s">
        <v>954</v>
      </c>
      <c r="AB543">
        <v>0</v>
      </c>
      <c r="AC543" t="s">
        <v>954</v>
      </c>
      <c r="AD543">
        <v>0</v>
      </c>
      <c r="AE543" t="s">
        <v>1638</v>
      </c>
      <c r="AF543" t="s">
        <v>1639</v>
      </c>
      <c r="AG543">
        <v>0</v>
      </c>
      <c r="AH543">
        <v>0</v>
      </c>
      <c r="AI543">
        <v>0</v>
      </c>
      <c r="AJ543">
        <v>0</v>
      </c>
      <c r="AK543">
        <v>0</v>
      </c>
      <c r="AL543">
        <v>0</v>
      </c>
      <c r="AM543">
        <v>0</v>
      </c>
      <c r="AN543">
        <v>0</v>
      </c>
      <c r="AO543" t="s">
        <v>954</v>
      </c>
      <c r="AP543" t="s">
        <v>1480</v>
      </c>
      <c r="AQ543" t="s">
        <v>1480</v>
      </c>
      <c r="AR543" t="s">
        <v>1894</v>
      </c>
      <c r="AS543" t="s">
        <v>1910</v>
      </c>
    </row>
    <row r="544" spans="1:45" ht="17.25" customHeight="1">
      <c r="B544" s="349" t="b">
        <v>0</v>
      </c>
      <c r="C544" s="349" t="s">
        <v>1039</v>
      </c>
      <c r="D544" s="352" t="str">
        <f t="shared" si="24"/>
        <v>Concrete Work_Mass Concrete Work</v>
      </c>
      <c r="E544" s="349" t="str">
        <f t="shared" si="25"/>
        <v>EA</v>
      </c>
      <c r="F544" s="352" t="str">
        <f t="shared" si="26"/>
        <v>A03AE329-00001 Concrete Work Mass Concrete Work Anchor Bolt (Purchase &amp; Installation)        M12</v>
      </c>
      <c r="G544" s="343" t="str" cm="1">
        <f t="array" ref="G544:H544">_xlfn.TEXTSPLIT(I544,"-")</f>
        <v>A03AE329</v>
      </c>
      <c r="H544" s="343" t="str">
        <v>00001</v>
      </c>
      <c r="I544" t="s">
        <v>1911</v>
      </c>
      <c r="J544" t="s">
        <v>946</v>
      </c>
      <c r="K544" t="s">
        <v>1584</v>
      </c>
      <c r="L544" t="s">
        <v>1585</v>
      </c>
      <c r="M544" t="s">
        <v>1195</v>
      </c>
      <c r="N544" t="s">
        <v>1893</v>
      </c>
      <c r="O544" t="s">
        <v>1641</v>
      </c>
      <c r="P544" t="s">
        <v>1642</v>
      </c>
      <c r="Q544" t="s">
        <v>954</v>
      </c>
      <c r="R544">
        <v>0</v>
      </c>
      <c r="S544" t="s">
        <v>954</v>
      </c>
      <c r="T544">
        <v>0</v>
      </c>
      <c r="U544" t="s">
        <v>954</v>
      </c>
      <c r="V544">
        <v>0</v>
      </c>
      <c r="W544" t="s">
        <v>954</v>
      </c>
      <c r="X544">
        <v>0</v>
      </c>
      <c r="Y544" t="s">
        <v>954</v>
      </c>
      <c r="Z544">
        <v>0</v>
      </c>
      <c r="AA544" t="s">
        <v>954</v>
      </c>
      <c r="AB544">
        <v>0</v>
      </c>
      <c r="AC544" t="s">
        <v>954</v>
      </c>
      <c r="AD544">
        <v>0</v>
      </c>
      <c r="AE544" t="s">
        <v>1589</v>
      </c>
      <c r="AF544" t="s">
        <v>1590</v>
      </c>
      <c r="AG544">
        <v>0</v>
      </c>
      <c r="AH544">
        <v>0</v>
      </c>
      <c r="AI544">
        <v>0</v>
      </c>
      <c r="AJ544">
        <v>0</v>
      </c>
      <c r="AK544">
        <v>0</v>
      </c>
      <c r="AL544">
        <v>0</v>
      </c>
      <c r="AM544">
        <v>0</v>
      </c>
      <c r="AN544">
        <v>0</v>
      </c>
      <c r="AO544" t="s">
        <v>954</v>
      </c>
      <c r="AP544" t="s">
        <v>1480</v>
      </c>
      <c r="AQ544" t="s">
        <v>1480</v>
      </c>
      <c r="AR544" t="s">
        <v>1912</v>
      </c>
      <c r="AS544" t="s">
        <v>1911</v>
      </c>
    </row>
    <row r="545" spans="2:45" ht="17.25" customHeight="1">
      <c r="B545" s="349" t="b">
        <v>0</v>
      </c>
      <c r="C545" s="349" t="s">
        <v>1039</v>
      </c>
      <c r="D545" s="352" t="str">
        <f t="shared" si="24"/>
        <v>Concrete Work_Mass Concrete Work</v>
      </c>
      <c r="E545" s="349" t="str">
        <f t="shared" si="25"/>
        <v>EA</v>
      </c>
      <c r="F545" s="352" t="str">
        <f t="shared" si="26"/>
        <v>A03AE329-00002 Concrete Work Mass Concrete Work Anchor Bolt (Purchase &amp; Installation)        M16</v>
      </c>
      <c r="G545" s="343" t="str" cm="1">
        <f t="array" ref="G545:H545">_xlfn.TEXTSPLIT(I545,"-")</f>
        <v>A03AE329</v>
      </c>
      <c r="H545" s="343" t="str">
        <v>00002</v>
      </c>
      <c r="I545" t="s">
        <v>1913</v>
      </c>
      <c r="J545" t="s">
        <v>946</v>
      </c>
      <c r="K545" t="s">
        <v>1584</v>
      </c>
      <c r="L545" t="s">
        <v>1585</v>
      </c>
      <c r="M545" t="s">
        <v>1195</v>
      </c>
      <c r="N545" t="s">
        <v>1893</v>
      </c>
      <c r="O545" t="s">
        <v>1641</v>
      </c>
      <c r="P545" t="s">
        <v>1642</v>
      </c>
      <c r="Q545" t="s">
        <v>954</v>
      </c>
      <c r="R545">
        <v>0</v>
      </c>
      <c r="S545" t="s">
        <v>954</v>
      </c>
      <c r="T545">
        <v>0</v>
      </c>
      <c r="U545" t="s">
        <v>954</v>
      </c>
      <c r="V545">
        <v>0</v>
      </c>
      <c r="W545" t="s">
        <v>954</v>
      </c>
      <c r="X545">
        <v>0</v>
      </c>
      <c r="Y545" t="s">
        <v>954</v>
      </c>
      <c r="Z545">
        <v>0</v>
      </c>
      <c r="AA545" t="s">
        <v>954</v>
      </c>
      <c r="AB545">
        <v>0</v>
      </c>
      <c r="AC545" t="s">
        <v>954</v>
      </c>
      <c r="AD545">
        <v>0</v>
      </c>
      <c r="AE545" t="s">
        <v>1593</v>
      </c>
      <c r="AF545" t="s">
        <v>1594</v>
      </c>
      <c r="AG545">
        <v>0</v>
      </c>
      <c r="AH545">
        <v>0</v>
      </c>
      <c r="AI545">
        <v>0</v>
      </c>
      <c r="AJ545">
        <v>0</v>
      </c>
      <c r="AK545">
        <v>0</v>
      </c>
      <c r="AL545">
        <v>0</v>
      </c>
      <c r="AM545">
        <v>0</v>
      </c>
      <c r="AN545">
        <v>0</v>
      </c>
      <c r="AO545" t="s">
        <v>954</v>
      </c>
      <c r="AP545" t="s">
        <v>1480</v>
      </c>
      <c r="AQ545" t="s">
        <v>1480</v>
      </c>
      <c r="AR545" t="s">
        <v>1912</v>
      </c>
      <c r="AS545" t="s">
        <v>1913</v>
      </c>
    </row>
    <row r="546" spans="2:45" ht="17.25" customHeight="1">
      <c r="B546" s="349" t="b">
        <v>0</v>
      </c>
      <c r="C546" s="349" t="s">
        <v>1039</v>
      </c>
      <c r="D546" s="352" t="str">
        <f t="shared" si="24"/>
        <v>Concrete Work_Mass Concrete Work</v>
      </c>
      <c r="E546" s="349" t="str">
        <f t="shared" si="25"/>
        <v>EA</v>
      </c>
      <c r="F546" s="352" t="str">
        <f t="shared" si="26"/>
        <v>A03AE329-00003 Concrete Work Mass Concrete Work Anchor Bolt (Purchase &amp; Installation)        M20</v>
      </c>
      <c r="G546" s="343" t="str" cm="1">
        <f t="array" ref="G546:H546">_xlfn.TEXTSPLIT(I546,"-")</f>
        <v>A03AE329</v>
      </c>
      <c r="H546" s="343" t="str">
        <v>00003</v>
      </c>
      <c r="I546" t="s">
        <v>1914</v>
      </c>
      <c r="J546" t="s">
        <v>946</v>
      </c>
      <c r="K546" t="s">
        <v>1584</v>
      </c>
      <c r="L546" t="s">
        <v>1585</v>
      </c>
      <c r="M546" t="s">
        <v>1195</v>
      </c>
      <c r="N546" t="s">
        <v>1893</v>
      </c>
      <c r="O546" t="s">
        <v>1641</v>
      </c>
      <c r="P546" t="s">
        <v>1642</v>
      </c>
      <c r="Q546" t="s">
        <v>954</v>
      </c>
      <c r="R546">
        <v>0</v>
      </c>
      <c r="S546" t="s">
        <v>954</v>
      </c>
      <c r="T546">
        <v>0</v>
      </c>
      <c r="U546" t="s">
        <v>954</v>
      </c>
      <c r="V546">
        <v>0</v>
      </c>
      <c r="W546" t="s">
        <v>954</v>
      </c>
      <c r="X546">
        <v>0</v>
      </c>
      <c r="Y546" t="s">
        <v>954</v>
      </c>
      <c r="Z546">
        <v>0</v>
      </c>
      <c r="AA546" t="s">
        <v>954</v>
      </c>
      <c r="AB546">
        <v>0</v>
      </c>
      <c r="AC546" t="s">
        <v>954</v>
      </c>
      <c r="AD546">
        <v>0</v>
      </c>
      <c r="AE546" t="s">
        <v>1596</v>
      </c>
      <c r="AF546" t="s">
        <v>1597</v>
      </c>
      <c r="AG546">
        <v>0</v>
      </c>
      <c r="AH546">
        <v>0</v>
      </c>
      <c r="AI546">
        <v>0</v>
      </c>
      <c r="AJ546">
        <v>0</v>
      </c>
      <c r="AK546">
        <v>0</v>
      </c>
      <c r="AL546">
        <v>0</v>
      </c>
      <c r="AM546">
        <v>0</v>
      </c>
      <c r="AN546">
        <v>0</v>
      </c>
      <c r="AO546" t="s">
        <v>954</v>
      </c>
      <c r="AP546" t="s">
        <v>1480</v>
      </c>
      <c r="AQ546" t="s">
        <v>1480</v>
      </c>
      <c r="AR546" t="s">
        <v>1912</v>
      </c>
      <c r="AS546" t="s">
        <v>1914</v>
      </c>
    </row>
    <row r="547" spans="2:45" ht="17.25" customHeight="1">
      <c r="B547" s="349" t="b">
        <v>0</v>
      </c>
      <c r="C547" s="349" t="s">
        <v>1039</v>
      </c>
      <c r="D547" s="352" t="str">
        <f t="shared" si="24"/>
        <v>Concrete Work_Mass Concrete Work</v>
      </c>
      <c r="E547" s="349" t="str">
        <f t="shared" si="25"/>
        <v>EA</v>
      </c>
      <c r="F547" s="352" t="str">
        <f t="shared" si="26"/>
        <v>A03AE329-00004 Concrete Work Mass Concrete Work Anchor Bolt (Purchase &amp; Installation)        M22</v>
      </c>
      <c r="G547" s="343" t="str" cm="1">
        <f t="array" ref="G547:H547">_xlfn.TEXTSPLIT(I547,"-")</f>
        <v>A03AE329</v>
      </c>
      <c r="H547" s="343" t="str">
        <v>00004</v>
      </c>
      <c r="I547" t="s">
        <v>1915</v>
      </c>
      <c r="J547" t="s">
        <v>946</v>
      </c>
      <c r="K547" t="s">
        <v>1584</v>
      </c>
      <c r="L547" t="s">
        <v>1585</v>
      </c>
      <c r="M547" t="s">
        <v>1195</v>
      </c>
      <c r="N547" t="s">
        <v>1893</v>
      </c>
      <c r="O547" t="s">
        <v>1641</v>
      </c>
      <c r="P547" t="s">
        <v>1642</v>
      </c>
      <c r="Q547" t="s">
        <v>954</v>
      </c>
      <c r="R547">
        <v>0</v>
      </c>
      <c r="S547" t="s">
        <v>954</v>
      </c>
      <c r="T547">
        <v>0</v>
      </c>
      <c r="U547" t="s">
        <v>954</v>
      </c>
      <c r="V547">
        <v>0</v>
      </c>
      <c r="W547" t="s">
        <v>954</v>
      </c>
      <c r="X547">
        <v>0</v>
      </c>
      <c r="Y547" t="s">
        <v>954</v>
      </c>
      <c r="Z547">
        <v>0</v>
      </c>
      <c r="AA547" t="s">
        <v>954</v>
      </c>
      <c r="AB547">
        <v>0</v>
      </c>
      <c r="AC547" t="s">
        <v>954</v>
      </c>
      <c r="AD547">
        <v>0</v>
      </c>
      <c r="AE547" t="s">
        <v>1599</v>
      </c>
      <c r="AF547" t="s">
        <v>1600</v>
      </c>
      <c r="AG547">
        <v>0</v>
      </c>
      <c r="AH547">
        <v>0</v>
      </c>
      <c r="AI547">
        <v>0</v>
      </c>
      <c r="AJ547">
        <v>0</v>
      </c>
      <c r="AK547">
        <v>0</v>
      </c>
      <c r="AL547">
        <v>0</v>
      </c>
      <c r="AM547">
        <v>0</v>
      </c>
      <c r="AN547">
        <v>0</v>
      </c>
      <c r="AO547" t="s">
        <v>954</v>
      </c>
      <c r="AP547" t="s">
        <v>1480</v>
      </c>
      <c r="AQ547" t="s">
        <v>1480</v>
      </c>
      <c r="AR547" t="s">
        <v>1912</v>
      </c>
      <c r="AS547" t="s">
        <v>1915</v>
      </c>
    </row>
    <row r="548" spans="2:45" ht="17.25" customHeight="1">
      <c r="B548" s="349" t="b">
        <v>0</v>
      </c>
      <c r="C548" s="349" t="s">
        <v>1039</v>
      </c>
      <c r="D548" s="352" t="str">
        <f t="shared" si="24"/>
        <v>Concrete Work_Mass Concrete Work</v>
      </c>
      <c r="E548" s="349" t="str">
        <f t="shared" si="25"/>
        <v>EA</v>
      </c>
      <c r="F548" s="352" t="str">
        <f t="shared" si="26"/>
        <v>A03AE329-00005 Concrete Work Mass Concrete Work Anchor Bolt (Purchase &amp; Installation)        M24</v>
      </c>
      <c r="G548" s="343" t="str" cm="1">
        <f t="array" ref="G548:H548">_xlfn.TEXTSPLIT(I548,"-")</f>
        <v>A03AE329</v>
      </c>
      <c r="H548" s="343" t="str">
        <v>00005</v>
      </c>
      <c r="I548" t="s">
        <v>1916</v>
      </c>
      <c r="J548" t="s">
        <v>946</v>
      </c>
      <c r="K548" t="s">
        <v>1584</v>
      </c>
      <c r="L548" t="s">
        <v>1585</v>
      </c>
      <c r="M548" t="s">
        <v>1195</v>
      </c>
      <c r="N548" t="s">
        <v>1893</v>
      </c>
      <c r="O548" t="s">
        <v>1641</v>
      </c>
      <c r="P548" t="s">
        <v>1642</v>
      </c>
      <c r="Q548" t="s">
        <v>954</v>
      </c>
      <c r="R548">
        <v>0</v>
      </c>
      <c r="S548" t="s">
        <v>954</v>
      </c>
      <c r="T548">
        <v>0</v>
      </c>
      <c r="U548" t="s">
        <v>954</v>
      </c>
      <c r="V548">
        <v>0</v>
      </c>
      <c r="W548" t="s">
        <v>954</v>
      </c>
      <c r="X548">
        <v>0</v>
      </c>
      <c r="Y548" t="s">
        <v>954</v>
      </c>
      <c r="Z548">
        <v>0</v>
      </c>
      <c r="AA548" t="s">
        <v>954</v>
      </c>
      <c r="AB548">
        <v>0</v>
      </c>
      <c r="AC548" t="s">
        <v>954</v>
      </c>
      <c r="AD548">
        <v>0</v>
      </c>
      <c r="AE548" t="s">
        <v>1602</v>
      </c>
      <c r="AF548" t="s">
        <v>1603</v>
      </c>
      <c r="AG548">
        <v>0</v>
      </c>
      <c r="AH548">
        <v>0</v>
      </c>
      <c r="AI548">
        <v>0</v>
      </c>
      <c r="AJ548">
        <v>0</v>
      </c>
      <c r="AK548">
        <v>0</v>
      </c>
      <c r="AL548">
        <v>0</v>
      </c>
      <c r="AM548">
        <v>0</v>
      </c>
      <c r="AN548">
        <v>0</v>
      </c>
      <c r="AO548" t="s">
        <v>954</v>
      </c>
      <c r="AP548" t="s">
        <v>1480</v>
      </c>
      <c r="AQ548" t="s">
        <v>1480</v>
      </c>
      <c r="AR548" t="s">
        <v>1912</v>
      </c>
      <c r="AS548" t="s">
        <v>1916</v>
      </c>
    </row>
    <row r="549" spans="2:45" ht="17.25" customHeight="1">
      <c r="B549" s="349" t="b">
        <v>0</v>
      </c>
      <c r="C549" s="349" t="s">
        <v>1039</v>
      </c>
      <c r="D549" s="352" t="str">
        <f t="shared" si="24"/>
        <v>Concrete Work_Mass Concrete Work</v>
      </c>
      <c r="E549" s="349" t="str">
        <f t="shared" si="25"/>
        <v>EA</v>
      </c>
      <c r="F549" s="352" t="str">
        <f t="shared" si="26"/>
        <v>A03AE329-00006 Concrete Work Mass Concrete Work Anchor Bolt (Purchase &amp; Installation)        M27</v>
      </c>
      <c r="G549" s="343" t="str" cm="1">
        <f t="array" ref="G549:H549">_xlfn.TEXTSPLIT(I549,"-")</f>
        <v>A03AE329</v>
      </c>
      <c r="H549" s="343" t="str">
        <v>00006</v>
      </c>
      <c r="I549" t="s">
        <v>1917</v>
      </c>
      <c r="J549" t="s">
        <v>946</v>
      </c>
      <c r="K549" t="s">
        <v>1584</v>
      </c>
      <c r="L549" t="s">
        <v>1585</v>
      </c>
      <c r="M549" t="s">
        <v>1195</v>
      </c>
      <c r="N549" t="s">
        <v>1893</v>
      </c>
      <c r="O549" t="s">
        <v>1641</v>
      </c>
      <c r="P549" t="s">
        <v>1642</v>
      </c>
      <c r="Q549" t="s">
        <v>954</v>
      </c>
      <c r="R549">
        <v>0</v>
      </c>
      <c r="S549" t="s">
        <v>954</v>
      </c>
      <c r="T549">
        <v>0</v>
      </c>
      <c r="U549" t="s">
        <v>954</v>
      </c>
      <c r="V549">
        <v>0</v>
      </c>
      <c r="W549" t="s">
        <v>954</v>
      </c>
      <c r="X549">
        <v>0</v>
      </c>
      <c r="Y549" t="s">
        <v>954</v>
      </c>
      <c r="Z549">
        <v>0</v>
      </c>
      <c r="AA549" t="s">
        <v>954</v>
      </c>
      <c r="AB549">
        <v>0</v>
      </c>
      <c r="AC549" t="s">
        <v>954</v>
      </c>
      <c r="AD549">
        <v>0</v>
      </c>
      <c r="AE549" t="s">
        <v>1638</v>
      </c>
      <c r="AF549" t="s">
        <v>1639</v>
      </c>
      <c r="AG549">
        <v>0</v>
      </c>
      <c r="AH549">
        <v>0</v>
      </c>
      <c r="AI549">
        <v>0</v>
      </c>
      <c r="AJ549">
        <v>0</v>
      </c>
      <c r="AK549">
        <v>0</v>
      </c>
      <c r="AL549">
        <v>0</v>
      </c>
      <c r="AM549">
        <v>0</v>
      </c>
      <c r="AN549">
        <v>0</v>
      </c>
      <c r="AO549" t="s">
        <v>954</v>
      </c>
      <c r="AP549" t="s">
        <v>1480</v>
      </c>
      <c r="AQ549" t="s">
        <v>1480</v>
      </c>
      <c r="AR549" t="s">
        <v>1912</v>
      </c>
      <c r="AS549" t="s">
        <v>1917</v>
      </c>
    </row>
    <row r="550" spans="2:45" ht="17.25" customHeight="1">
      <c r="B550" s="349" t="b">
        <v>0</v>
      </c>
      <c r="C550" s="349" t="s">
        <v>1039</v>
      </c>
      <c r="D550" s="352" t="str">
        <f t="shared" si="24"/>
        <v>Concrete Work_Mass Concrete Work</v>
      </c>
      <c r="E550" s="349" t="str">
        <f t="shared" si="25"/>
        <v>EA</v>
      </c>
      <c r="F550" s="352" t="str">
        <f t="shared" si="26"/>
        <v>A03AE329-00007 Concrete Work Mass Concrete Work Anchor Bolt (Purchase &amp; Installation)        M30</v>
      </c>
      <c r="G550" s="343" t="str" cm="1">
        <f t="array" ref="G550:H550">_xlfn.TEXTSPLIT(I550,"-")</f>
        <v>A03AE329</v>
      </c>
      <c r="H550" s="343" t="str">
        <v>00007</v>
      </c>
      <c r="I550" t="s">
        <v>1918</v>
      </c>
      <c r="J550" t="s">
        <v>946</v>
      </c>
      <c r="K550" t="s">
        <v>1584</v>
      </c>
      <c r="L550" t="s">
        <v>1585</v>
      </c>
      <c r="M550" t="s">
        <v>1195</v>
      </c>
      <c r="N550" t="s">
        <v>1893</v>
      </c>
      <c r="O550" t="s">
        <v>1641</v>
      </c>
      <c r="P550" t="s">
        <v>1642</v>
      </c>
      <c r="Q550" t="s">
        <v>954</v>
      </c>
      <c r="R550">
        <v>0</v>
      </c>
      <c r="S550" t="s">
        <v>954</v>
      </c>
      <c r="T550">
        <v>0</v>
      </c>
      <c r="U550" t="s">
        <v>954</v>
      </c>
      <c r="V550">
        <v>0</v>
      </c>
      <c r="W550" t="s">
        <v>954</v>
      </c>
      <c r="X550">
        <v>0</v>
      </c>
      <c r="Y550" t="s">
        <v>954</v>
      </c>
      <c r="Z550">
        <v>0</v>
      </c>
      <c r="AA550" t="s">
        <v>954</v>
      </c>
      <c r="AB550">
        <v>0</v>
      </c>
      <c r="AC550" t="s">
        <v>954</v>
      </c>
      <c r="AD550">
        <v>0</v>
      </c>
      <c r="AE550" t="s">
        <v>1605</v>
      </c>
      <c r="AF550" t="s">
        <v>1606</v>
      </c>
      <c r="AG550">
        <v>0</v>
      </c>
      <c r="AH550">
        <v>0</v>
      </c>
      <c r="AI550">
        <v>0</v>
      </c>
      <c r="AJ550">
        <v>0</v>
      </c>
      <c r="AK550">
        <v>0</v>
      </c>
      <c r="AL550">
        <v>0</v>
      </c>
      <c r="AM550">
        <v>0</v>
      </c>
      <c r="AN550">
        <v>0</v>
      </c>
      <c r="AO550" t="s">
        <v>954</v>
      </c>
      <c r="AP550" t="s">
        <v>1480</v>
      </c>
      <c r="AQ550" t="s">
        <v>1480</v>
      </c>
      <c r="AR550" t="s">
        <v>1912</v>
      </c>
      <c r="AS550" t="s">
        <v>1918</v>
      </c>
    </row>
    <row r="551" spans="2:45" ht="17.25" customHeight="1">
      <c r="B551" s="349" t="b">
        <v>0</v>
      </c>
      <c r="C551" s="349" t="s">
        <v>1039</v>
      </c>
      <c r="D551" s="352" t="str">
        <f t="shared" si="24"/>
        <v>Concrete Work_Mass Concrete Work</v>
      </c>
      <c r="E551" s="349" t="str">
        <f t="shared" si="25"/>
        <v>EA</v>
      </c>
      <c r="F551" s="352" t="str">
        <f t="shared" si="26"/>
        <v>A03AE329-00008 Concrete Work Mass Concrete Work Anchor Bolt (Purchase &amp; Installation)        M33</v>
      </c>
      <c r="G551" s="343" t="str" cm="1">
        <f t="array" ref="G551:H551">_xlfn.TEXTSPLIT(I551,"-")</f>
        <v>A03AE329</v>
      </c>
      <c r="H551" s="343" t="str">
        <v>00008</v>
      </c>
      <c r="I551" t="s">
        <v>1919</v>
      </c>
      <c r="J551" t="s">
        <v>946</v>
      </c>
      <c r="K551" t="s">
        <v>1584</v>
      </c>
      <c r="L551" t="s">
        <v>1585</v>
      </c>
      <c r="M551" t="s">
        <v>1195</v>
      </c>
      <c r="N551" t="s">
        <v>1893</v>
      </c>
      <c r="O551" t="s">
        <v>1641</v>
      </c>
      <c r="P551" t="s">
        <v>1642</v>
      </c>
      <c r="Q551" t="s">
        <v>954</v>
      </c>
      <c r="R551">
        <v>0</v>
      </c>
      <c r="S551" t="s">
        <v>954</v>
      </c>
      <c r="T551">
        <v>0</v>
      </c>
      <c r="U551" t="s">
        <v>954</v>
      </c>
      <c r="V551">
        <v>0</v>
      </c>
      <c r="W551" t="s">
        <v>954</v>
      </c>
      <c r="X551">
        <v>0</v>
      </c>
      <c r="Y551" t="s">
        <v>954</v>
      </c>
      <c r="Z551">
        <v>0</v>
      </c>
      <c r="AA551" t="s">
        <v>954</v>
      </c>
      <c r="AB551">
        <v>0</v>
      </c>
      <c r="AC551" t="s">
        <v>954</v>
      </c>
      <c r="AD551">
        <v>0</v>
      </c>
      <c r="AE551" t="s">
        <v>1608</v>
      </c>
      <c r="AF551" t="s">
        <v>1609</v>
      </c>
      <c r="AG551">
        <v>0</v>
      </c>
      <c r="AH551">
        <v>0</v>
      </c>
      <c r="AI551">
        <v>0</v>
      </c>
      <c r="AJ551">
        <v>0</v>
      </c>
      <c r="AK551">
        <v>0</v>
      </c>
      <c r="AL551">
        <v>0</v>
      </c>
      <c r="AM551">
        <v>0</v>
      </c>
      <c r="AN551">
        <v>0</v>
      </c>
      <c r="AO551" t="s">
        <v>954</v>
      </c>
      <c r="AP551" t="s">
        <v>1480</v>
      </c>
      <c r="AQ551" t="s">
        <v>1480</v>
      </c>
      <c r="AR551" t="s">
        <v>1912</v>
      </c>
      <c r="AS551" t="s">
        <v>1919</v>
      </c>
    </row>
    <row r="552" spans="2:45" ht="17.25" customHeight="1">
      <c r="B552" s="349" t="b">
        <v>0</v>
      </c>
      <c r="C552" s="349" t="s">
        <v>1039</v>
      </c>
      <c r="D552" s="352" t="str">
        <f t="shared" si="24"/>
        <v>Concrete Work_Mass Concrete Work</v>
      </c>
      <c r="E552" s="349" t="str">
        <f t="shared" si="25"/>
        <v>EA</v>
      </c>
      <c r="F552" s="352" t="str">
        <f t="shared" si="26"/>
        <v>A03AE329-00009 Concrete Work Mass Concrete Work Anchor Bolt (Purchase &amp; Installation)        M36</v>
      </c>
      <c r="G552" s="343" t="str" cm="1">
        <f t="array" ref="G552:H552">_xlfn.TEXTSPLIT(I552,"-")</f>
        <v>A03AE329</v>
      </c>
      <c r="H552" s="343" t="str">
        <v>00009</v>
      </c>
      <c r="I552" t="s">
        <v>1920</v>
      </c>
      <c r="J552" t="s">
        <v>946</v>
      </c>
      <c r="K552" t="s">
        <v>1584</v>
      </c>
      <c r="L552" t="s">
        <v>1585</v>
      </c>
      <c r="M552" t="s">
        <v>1195</v>
      </c>
      <c r="N552" t="s">
        <v>1893</v>
      </c>
      <c r="O552" t="s">
        <v>1641</v>
      </c>
      <c r="P552" t="s">
        <v>1642</v>
      </c>
      <c r="Q552" t="s">
        <v>954</v>
      </c>
      <c r="R552">
        <v>0</v>
      </c>
      <c r="S552" t="s">
        <v>954</v>
      </c>
      <c r="T552">
        <v>0</v>
      </c>
      <c r="U552" t="s">
        <v>954</v>
      </c>
      <c r="V552">
        <v>0</v>
      </c>
      <c r="W552" t="s">
        <v>954</v>
      </c>
      <c r="X552">
        <v>0</v>
      </c>
      <c r="Y552" t="s">
        <v>954</v>
      </c>
      <c r="Z552">
        <v>0</v>
      </c>
      <c r="AA552" t="s">
        <v>954</v>
      </c>
      <c r="AB552">
        <v>0</v>
      </c>
      <c r="AC552" t="s">
        <v>954</v>
      </c>
      <c r="AD552">
        <v>0</v>
      </c>
      <c r="AE552" t="s">
        <v>1611</v>
      </c>
      <c r="AF552" t="s">
        <v>1612</v>
      </c>
      <c r="AG552">
        <v>0</v>
      </c>
      <c r="AH552">
        <v>0</v>
      </c>
      <c r="AI552">
        <v>0</v>
      </c>
      <c r="AJ552">
        <v>0</v>
      </c>
      <c r="AK552">
        <v>0</v>
      </c>
      <c r="AL552">
        <v>0</v>
      </c>
      <c r="AM552">
        <v>0</v>
      </c>
      <c r="AN552">
        <v>0</v>
      </c>
      <c r="AO552" t="s">
        <v>954</v>
      </c>
      <c r="AP552" t="s">
        <v>1480</v>
      </c>
      <c r="AQ552" t="s">
        <v>1480</v>
      </c>
      <c r="AR552" t="s">
        <v>1912</v>
      </c>
      <c r="AS552" t="s">
        <v>1920</v>
      </c>
    </row>
    <row r="553" spans="2:45" ht="17.25" customHeight="1">
      <c r="B553" s="349" t="b">
        <v>0</v>
      </c>
      <c r="C553" s="349" t="s">
        <v>1039</v>
      </c>
      <c r="D553" s="352" t="str">
        <f t="shared" si="24"/>
        <v>Concrete Work_Mass Concrete Work</v>
      </c>
      <c r="E553" s="349" t="str">
        <f t="shared" si="25"/>
        <v>EA</v>
      </c>
      <c r="F553" s="352" t="str">
        <f t="shared" si="26"/>
        <v>A03AE329-00010 Concrete Work Mass Concrete Work Anchor Bolt (Purchase &amp; Installation)        M42</v>
      </c>
      <c r="G553" s="343" t="str" cm="1">
        <f t="array" ref="G553:H553">_xlfn.TEXTSPLIT(I553,"-")</f>
        <v>A03AE329</v>
      </c>
      <c r="H553" s="343" t="str">
        <v>00010</v>
      </c>
      <c r="I553" t="s">
        <v>1921</v>
      </c>
      <c r="J553" t="s">
        <v>946</v>
      </c>
      <c r="K553" t="s">
        <v>1584</v>
      </c>
      <c r="L553" t="s">
        <v>1585</v>
      </c>
      <c r="M553" t="s">
        <v>1195</v>
      </c>
      <c r="N553" t="s">
        <v>1893</v>
      </c>
      <c r="O553" t="s">
        <v>1641</v>
      </c>
      <c r="P553" t="s">
        <v>1642</v>
      </c>
      <c r="Q553" t="s">
        <v>954</v>
      </c>
      <c r="R553">
        <v>0</v>
      </c>
      <c r="S553" t="s">
        <v>954</v>
      </c>
      <c r="T553">
        <v>0</v>
      </c>
      <c r="U553" t="s">
        <v>954</v>
      </c>
      <c r="V553">
        <v>0</v>
      </c>
      <c r="W553" t="s">
        <v>954</v>
      </c>
      <c r="X553">
        <v>0</v>
      </c>
      <c r="Y553" t="s">
        <v>954</v>
      </c>
      <c r="Z553">
        <v>0</v>
      </c>
      <c r="AA553" t="s">
        <v>954</v>
      </c>
      <c r="AB553">
        <v>0</v>
      </c>
      <c r="AC553" t="s">
        <v>954</v>
      </c>
      <c r="AD553">
        <v>0</v>
      </c>
      <c r="AE553" t="s">
        <v>1614</v>
      </c>
      <c r="AF553" t="s">
        <v>1615</v>
      </c>
      <c r="AG553">
        <v>0</v>
      </c>
      <c r="AH553">
        <v>0</v>
      </c>
      <c r="AI553">
        <v>0</v>
      </c>
      <c r="AJ553">
        <v>0</v>
      </c>
      <c r="AK553">
        <v>0</v>
      </c>
      <c r="AL553">
        <v>0</v>
      </c>
      <c r="AM553">
        <v>0</v>
      </c>
      <c r="AN553">
        <v>0</v>
      </c>
      <c r="AO553" t="s">
        <v>954</v>
      </c>
      <c r="AP553" t="s">
        <v>1480</v>
      </c>
      <c r="AQ553" t="s">
        <v>1480</v>
      </c>
      <c r="AR553" t="s">
        <v>1912</v>
      </c>
      <c r="AS553" t="s">
        <v>1921</v>
      </c>
    </row>
    <row r="554" spans="2:45" ht="17.25" customHeight="1">
      <c r="B554" s="349" t="b">
        <v>0</v>
      </c>
      <c r="C554" s="349" t="s">
        <v>1039</v>
      </c>
      <c r="D554" s="352" t="str">
        <f t="shared" si="24"/>
        <v>Concrete Work_Mass Concrete Work</v>
      </c>
      <c r="E554" s="349" t="str">
        <f t="shared" si="25"/>
        <v>EA</v>
      </c>
      <c r="F554" s="352" t="str">
        <f t="shared" si="26"/>
        <v>A03AE329-00011 Concrete Work Mass Concrete Work Anchor Bolt (Purchase &amp; Installation)        M48</v>
      </c>
      <c r="G554" s="343" t="str" cm="1">
        <f t="array" ref="G554:H554">_xlfn.TEXTSPLIT(I554,"-")</f>
        <v>A03AE329</v>
      </c>
      <c r="H554" s="343" t="str">
        <v>00011</v>
      </c>
      <c r="I554" t="s">
        <v>1922</v>
      </c>
      <c r="J554" t="s">
        <v>946</v>
      </c>
      <c r="K554" t="s">
        <v>1584</v>
      </c>
      <c r="L554" t="s">
        <v>1585</v>
      </c>
      <c r="M554" t="s">
        <v>1195</v>
      </c>
      <c r="N554" t="s">
        <v>1893</v>
      </c>
      <c r="O554" t="s">
        <v>1641</v>
      </c>
      <c r="P554" t="s">
        <v>1642</v>
      </c>
      <c r="Q554" t="s">
        <v>954</v>
      </c>
      <c r="R554">
        <v>0</v>
      </c>
      <c r="S554" t="s">
        <v>954</v>
      </c>
      <c r="T554">
        <v>0</v>
      </c>
      <c r="U554" t="s">
        <v>954</v>
      </c>
      <c r="V554">
        <v>0</v>
      </c>
      <c r="W554" t="s">
        <v>954</v>
      </c>
      <c r="X554">
        <v>0</v>
      </c>
      <c r="Y554" t="s">
        <v>954</v>
      </c>
      <c r="Z554">
        <v>0</v>
      </c>
      <c r="AA554" t="s">
        <v>954</v>
      </c>
      <c r="AB554">
        <v>0</v>
      </c>
      <c r="AC554" t="s">
        <v>954</v>
      </c>
      <c r="AD554">
        <v>0</v>
      </c>
      <c r="AE554" t="s">
        <v>1617</v>
      </c>
      <c r="AF554" t="s">
        <v>1618</v>
      </c>
      <c r="AG554">
        <v>0</v>
      </c>
      <c r="AH554">
        <v>0</v>
      </c>
      <c r="AI554">
        <v>0</v>
      </c>
      <c r="AJ554">
        <v>0</v>
      </c>
      <c r="AK554">
        <v>0</v>
      </c>
      <c r="AL554">
        <v>0</v>
      </c>
      <c r="AM554">
        <v>0</v>
      </c>
      <c r="AN554">
        <v>0</v>
      </c>
      <c r="AO554" t="s">
        <v>954</v>
      </c>
      <c r="AP554" t="s">
        <v>1480</v>
      </c>
      <c r="AQ554" t="s">
        <v>1480</v>
      </c>
      <c r="AR554" t="s">
        <v>1912</v>
      </c>
      <c r="AS554" t="s">
        <v>1922</v>
      </c>
    </row>
    <row r="555" spans="2:45" ht="17.25" customHeight="1">
      <c r="B555" s="349" t="b">
        <v>0</v>
      </c>
      <c r="C555" s="349" t="s">
        <v>1039</v>
      </c>
      <c r="D555" s="352" t="str">
        <f t="shared" si="24"/>
        <v>Concrete Work_Mass Concrete Work</v>
      </c>
      <c r="E555" s="349" t="str">
        <f t="shared" si="25"/>
        <v>EA</v>
      </c>
      <c r="F555" s="352" t="str">
        <f t="shared" si="26"/>
        <v>A03AE329-00012 Concrete Work Mass Concrete Work Anchor Bolt (Purchase &amp; Installation)        M52</v>
      </c>
      <c r="G555" s="343" t="str" cm="1">
        <f t="array" ref="G555:H555">_xlfn.TEXTSPLIT(I555,"-")</f>
        <v>A03AE329</v>
      </c>
      <c r="H555" s="343" t="str">
        <v>00012</v>
      </c>
      <c r="I555" t="s">
        <v>1923</v>
      </c>
      <c r="J555" t="s">
        <v>946</v>
      </c>
      <c r="K555" t="s">
        <v>1584</v>
      </c>
      <c r="L555" t="s">
        <v>1585</v>
      </c>
      <c r="M555" t="s">
        <v>1195</v>
      </c>
      <c r="N555" t="s">
        <v>1893</v>
      </c>
      <c r="O555" t="s">
        <v>1641</v>
      </c>
      <c r="P555" t="s">
        <v>1642</v>
      </c>
      <c r="Q555" t="s">
        <v>954</v>
      </c>
      <c r="R555">
        <v>0</v>
      </c>
      <c r="S555" t="s">
        <v>954</v>
      </c>
      <c r="T555">
        <v>0</v>
      </c>
      <c r="U555" t="s">
        <v>954</v>
      </c>
      <c r="V555">
        <v>0</v>
      </c>
      <c r="W555" t="s">
        <v>954</v>
      </c>
      <c r="X555">
        <v>0</v>
      </c>
      <c r="Y555" t="s">
        <v>954</v>
      </c>
      <c r="Z555">
        <v>0</v>
      </c>
      <c r="AA555" t="s">
        <v>954</v>
      </c>
      <c r="AB555">
        <v>0</v>
      </c>
      <c r="AC555" t="s">
        <v>954</v>
      </c>
      <c r="AD555">
        <v>0</v>
      </c>
      <c r="AE555" t="s">
        <v>1620</v>
      </c>
      <c r="AF555" t="s">
        <v>1621</v>
      </c>
      <c r="AG555">
        <v>0</v>
      </c>
      <c r="AH555">
        <v>0</v>
      </c>
      <c r="AI555">
        <v>0</v>
      </c>
      <c r="AJ555">
        <v>0</v>
      </c>
      <c r="AK555">
        <v>0</v>
      </c>
      <c r="AL555">
        <v>0</v>
      </c>
      <c r="AM555">
        <v>0</v>
      </c>
      <c r="AN555">
        <v>0</v>
      </c>
      <c r="AO555" t="s">
        <v>954</v>
      </c>
      <c r="AP555" t="s">
        <v>1480</v>
      </c>
      <c r="AQ555" t="s">
        <v>1480</v>
      </c>
      <c r="AR555" t="s">
        <v>1912</v>
      </c>
      <c r="AS555" t="s">
        <v>1923</v>
      </c>
    </row>
    <row r="556" spans="2:45" ht="17.25" customHeight="1">
      <c r="B556" s="349" t="b">
        <v>0</v>
      </c>
      <c r="C556" s="349" t="s">
        <v>1039</v>
      </c>
      <c r="D556" s="352" t="str">
        <f t="shared" si="24"/>
        <v>Concrete Work_Mass Concrete Work</v>
      </c>
      <c r="E556" s="349" t="str">
        <f t="shared" si="25"/>
        <v>EA</v>
      </c>
      <c r="F556" s="352" t="str">
        <f t="shared" si="26"/>
        <v>A03AE329-00013 Concrete Work Mass Concrete Work Anchor Bolt (Purchase &amp; Installation)        M56</v>
      </c>
      <c r="G556" s="343" t="str" cm="1">
        <f t="array" ref="G556:H556">_xlfn.TEXTSPLIT(I556,"-")</f>
        <v>A03AE329</v>
      </c>
      <c r="H556" s="343" t="str">
        <v>00013</v>
      </c>
      <c r="I556" t="s">
        <v>1924</v>
      </c>
      <c r="J556" t="s">
        <v>946</v>
      </c>
      <c r="K556" t="s">
        <v>1584</v>
      </c>
      <c r="L556" t="s">
        <v>1585</v>
      </c>
      <c r="M556" t="s">
        <v>1195</v>
      </c>
      <c r="N556" t="s">
        <v>1893</v>
      </c>
      <c r="O556" t="s">
        <v>1641</v>
      </c>
      <c r="P556" t="s">
        <v>1642</v>
      </c>
      <c r="Q556" t="s">
        <v>954</v>
      </c>
      <c r="R556">
        <v>0</v>
      </c>
      <c r="S556" t="s">
        <v>954</v>
      </c>
      <c r="T556">
        <v>0</v>
      </c>
      <c r="U556" t="s">
        <v>954</v>
      </c>
      <c r="V556">
        <v>0</v>
      </c>
      <c r="W556" t="s">
        <v>954</v>
      </c>
      <c r="X556">
        <v>0</v>
      </c>
      <c r="Y556" t="s">
        <v>954</v>
      </c>
      <c r="Z556">
        <v>0</v>
      </c>
      <c r="AA556" t="s">
        <v>954</v>
      </c>
      <c r="AB556">
        <v>0</v>
      </c>
      <c r="AC556" t="s">
        <v>954</v>
      </c>
      <c r="AD556">
        <v>0</v>
      </c>
      <c r="AE556" t="s">
        <v>1623</v>
      </c>
      <c r="AF556" t="s">
        <v>1624</v>
      </c>
      <c r="AG556">
        <v>0</v>
      </c>
      <c r="AH556">
        <v>0</v>
      </c>
      <c r="AI556">
        <v>0</v>
      </c>
      <c r="AJ556">
        <v>0</v>
      </c>
      <c r="AK556">
        <v>0</v>
      </c>
      <c r="AL556">
        <v>0</v>
      </c>
      <c r="AM556">
        <v>0</v>
      </c>
      <c r="AN556">
        <v>0</v>
      </c>
      <c r="AO556" t="s">
        <v>954</v>
      </c>
      <c r="AP556" t="s">
        <v>1480</v>
      </c>
      <c r="AQ556" t="s">
        <v>1480</v>
      </c>
      <c r="AR556" t="s">
        <v>1912</v>
      </c>
      <c r="AS556" t="s">
        <v>1924</v>
      </c>
    </row>
    <row r="557" spans="2:45" ht="17.25" customHeight="1">
      <c r="B557" s="349" t="b">
        <v>0</v>
      </c>
      <c r="C557" s="349" t="s">
        <v>1039</v>
      </c>
      <c r="D557" s="352" t="str">
        <f t="shared" si="24"/>
        <v>Concrete Work_Mass Concrete Work</v>
      </c>
      <c r="E557" s="349" t="str">
        <f t="shared" si="25"/>
        <v>EA</v>
      </c>
      <c r="F557" s="352" t="str">
        <f t="shared" si="26"/>
        <v>A03AE329-00014 Concrete Work Mass Concrete Work Anchor Bolt (Purchase &amp; Installation)        M64</v>
      </c>
      <c r="G557" s="343" t="str" cm="1">
        <f t="array" ref="G557:H557">_xlfn.TEXTSPLIT(I557,"-")</f>
        <v>A03AE329</v>
      </c>
      <c r="H557" s="343" t="str">
        <v>00014</v>
      </c>
      <c r="I557" t="s">
        <v>1925</v>
      </c>
      <c r="J557" t="s">
        <v>946</v>
      </c>
      <c r="K557" t="s">
        <v>1584</v>
      </c>
      <c r="L557" t="s">
        <v>1585</v>
      </c>
      <c r="M557" t="s">
        <v>1195</v>
      </c>
      <c r="N557" t="s">
        <v>1893</v>
      </c>
      <c r="O557" t="s">
        <v>1641</v>
      </c>
      <c r="P557" t="s">
        <v>1642</v>
      </c>
      <c r="Q557" t="s">
        <v>954</v>
      </c>
      <c r="R557">
        <v>0</v>
      </c>
      <c r="S557" t="s">
        <v>954</v>
      </c>
      <c r="T557">
        <v>0</v>
      </c>
      <c r="U557" t="s">
        <v>954</v>
      </c>
      <c r="V557">
        <v>0</v>
      </c>
      <c r="W557" t="s">
        <v>954</v>
      </c>
      <c r="X557">
        <v>0</v>
      </c>
      <c r="Y557" t="s">
        <v>954</v>
      </c>
      <c r="Z557">
        <v>0</v>
      </c>
      <c r="AA557" t="s">
        <v>954</v>
      </c>
      <c r="AB557">
        <v>0</v>
      </c>
      <c r="AC557" t="s">
        <v>954</v>
      </c>
      <c r="AD557">
        <v>0</v>
      </c>
      <c r="AE557" t="s">
        <v>1626</v>
      </c>
      <c r="AF557" t="s">
        <v>1627</v>
      </c>
      <c r="AG557">
        <v>0</v>
      </c>
      <c r="AH557">
        <v>0</v>
      </c>
      <c r="AI557">
        <v>0</v>
      </c>
      <c r="AJ557">
        <v>0</v>
      </c>
      <c r="AK557">
        <v>0</v>
      </c>
      <c r="AL557">
        <v>0</v>
      </c>
      <c r="AM557">
        <v>0</v>
      </c>
      <c r="AN557">
        <v>0</v>
      </c>
      <c r="AO557" t="s">
        <v>954</v>
      </c>
      <c r="AP557" t="s">
        <v>1480</v>
      </c>
      <c r="AQ557" t="s">
        <v>1480</v>
      </c>
      <c r="AR557" t="s">
        <v>1912</v>
      </c>
      <c r="AS557" t="s">
        <v>1925</v>
      </c>
    </row>
    <row r="558" spans="2:45" ht="17.25" customHeight="1">
      <c r="B558" s="349" t="b">
        <v>0</v>
      </c>
      <c r="C558" s="349" t="s">
        <v>1039</v>
      </c>
      <c r="D558" s="352" t="str">
        <f t="shared" si="24"/>
        <v>Concrete Work_Mass Concrete Work</v>
      </c>
      <c r="E558" s="349" t="str">
        <f t="shared" si="25"/>
        <v>EA</v>
      </c>
      <c r="F558" s="352" t="str">
        <f t="shared" si="26"/>
        <v>A03AE329-00015 Concrete Work Mass Concrete Work Anchor Bolt (Purchase &amp; Installation)        M72</v>
      </c>
      <c r="G558" s="343" t="str" cm="1">
        <f t="array" ref="G558:H558">_xlfn.TEXTSPLIT(I558,"-")</f>
        <v>A03AE329</v>
      </c>
      <c r="H558" s="343" t="str">
        <v>00015</v>
      </c>
      <c r="I558" t="s">
        <v>1926</v>
      </c>
      <c r="J558" t="s">
        <v>946</v>
      </c>
      <c r="K558" t="s">
        <v>1584</v>
      </c>
      <c r="L558" t="s">
        <v>1585</v>
      </c>
      <c r="M558" t="s">
        <v>1195</v>
      </c>
      <c r="N558" t="s">
        <v>1893</v>
      </c>
      <c r="O558" t="s">
        <v>1641</v>
      </c>
      <c r="P558" t="s">
        <v>1642</v>
      </c>
      <c r="Q558" t="s">
        <v>954</v>
      </c>
      <c r="R558">
        <v>0</v>
      </c>
      <c r="S558" t="s">
        <v>954</v>
      </c>
      <c r="T558">
        <v>0</v>
      </c>
      <c r="U558" t="s">
        <v>954</v>
      </c>
      <c r="V558">
        <v>0</v>
      </c>
      <c r="W558" t="s">
        <v>954</v>
      </c>
      <c r="X558">
        <v>0</v>
      </c>
      <c r="Y558" t="s">
        <v>954</v>
      </c>
      <c r="Z558">
        <v>0</v>
      </c>
      <c r="AA558" t="s">
        <v>954</v>
      </c>
      <c r="AB558">
        <v>0</v>
      </c>
      <c r="AC558" t="s">
        <v>954</v>
      </c>
      <c r="AD558">
        <v>0</v>
      </c>
      <c r="AE558" t="s">
        <v>1629</v>
      </c>
      <c r="AF558" t="s">
        <v>1630</v>
      </c>
      <c r="AG558">
        <v>0</v>
      </c>
      <c r="AH558">
        <v>0</v>
      </c>
      <c r="AI558">
        <v>0</v>
      </c>
      <c r="AJ558">
        <v>0</v>
      </c>
      <c r="AK558">
        <v>0</v>
      </c>
      <c r="AL558">
        <v>0</v>
      </c>
      <c r="AM558">
        <v>0</v>
      </c>
      <c r="AN558">
        <v>0</v>
      </c>
      <c r="AO558" t="s">
        <v>954</v>
      </c>
      <c r="AP558" t="s">
        <v>1480</v>
      </c>
      <c r="AQ558" t="s">
        <v>1480</v>
      </c>
      <c r="AR558" t="s">
        <v>1912</v>
      </c>
      <c r="AS558" t="s">
        <v>1926</v>
      </c>
    </row>
    <row r="559" spans="2:45" ht="17.25" customHeight="1">
      <c r="B559" s="349" t="b">
        <v>0</v>
      </c>
      <c r="C559" s="349" t="s">
        <v>1039</v>
      </c>
      <c r="D559" s="352" t="str">
        <f t="shared" si="24"/>
        <v>Concrete Work_Mass Concrete Work</v>
      </c>
      <c r="E559" s="349" t="str">
        <f t="shared" si="25"/>
        <v>EA</v>
      </c>
      <c r="F559" s="352" t="str">
        <f t="shared" si="26"/>
        <v>A03AE329-00016 Concrete Work Mass Concrete Work Anchor Bolt (Purchase &amp; Installation)        M76</v>
      </c>
      <c r="G559" s="343" t="str" cm="1">
        <f t="array" ref="G559:H559">_xlfn.TEXTSPLIT(I559,"-")</f>
        <v>A03AE329</v>
      </c>
      <c r="H559" s="343" t="str">
        <v>00016</v>
      </c>
      <c r="I559" t="s">
        <v>1927</v>
      </c>
      <c r="J559" t="s">
        <v>946</v>
      </c>
      <c r="K559" t="s">
        <v>1584</v>
      </c>
      <c r="L559" t="s">
        <v>1585</v>
      </c>
      <c r="M559" t="s">
        <v>1195</v>
      </c>
      <c r="N559" t="s">
        <v>1893</v>
      </c>
      <c r="O559" t="s">
        <v>1641</v>
      </c>
      <c r="P559" t="s">
        <v>1642</v>
      </c>
      <c r="Q559" t="s">
        <v>954</v>
      </c>
      <c r="R559">
        <v>0</v>
      </c>
      <c r="S559" t="s">
        <v>954</v>
      </c>
      <c r="T559">
        <v>0</v>
      </c>
      <c r="U559" t="s">
        <v>954</v>
      </c>
      <c r="V559">
        <v>0</v>
      </c>
      <c r="W559" t="s">
        <v>954</v>
      </c>
      <c r="X559">
        <v>0</v>
      </c>
      <c r="Y559" t="s">
        <v>954</v>
      </c>
      <c r="Z559">
        <v>0</v>
      </c>
      <c r="AA559" t="s">
        <v>954</v>
      </c>
      <c r="AB559">
        <v>0</v>
      </c>
      <c r="AC559" t="s">
        <v>954</v>
      </c>
      <c r="AD559">
        <v>0</v>
      </c>
      <c r="AE559" t="s">
        <v>1632</v>
      </c>
      <c r="AF559" t="s">
        <v>1633</v>
      </c>
      <c r="AG559">
        <v>0</v>
      </c>
      <c r="AH559">
        <v>0</v>
      </c>
      <c r="AI559">
        <v>0</v>
      </c>
      <c r="AJ559">
        <v>0</v>
      </c>
      <c r="AK559">
        <v>0</v>
      </c>
      <c r="AL559">
        <v>0</v>
      </c>
      <c r="AM559">
        <v>0</v>
      </c>
      <c r="AN559">
        <v>0</v>
      </c>
      <c r="AO559" t="s">
        <v>954</v>
      </c>
      <c r="AP559" t="s">
        <v>1480</v>
      </c>
      <c r="AQ559" t="s">
        <v>1480</v>
      </c>
      <c r="AR559" t="s">
        <v>1912</v>
      </c>
      <c r="AS559" t="s">
        <v>1927</v>
      </c>
    </row>
    <row r="560" spans="2:45" ht="17.25" customHeight="1">
      <c r="B560" s="349" t="b">
        <v>0</v>
      </c>
      <c r="C560" s="349" t="s">
        <v>1039</v>
      </c>
      <c r="D560" s="352" t="str">
        <f t="shared" si="24"/>
        <v>Concrete Work_Mass Concrete Work</v>
      </c>
      <c r="E560" s="349" t="str">
        <f t="shared" si="25"/>
        <v>EA</v>
      </c>
      <c r="F560" s="352" t="str">
        <f t="shared" si="26"/>
        <v>A03AE329-00017 Concrete Work Mass Concrete Work Anchor Bolt (Purchase &amp; Installation)        Over M76</v>
      </c>
      <c r="G560" s="343" t="str" cm="1">
        <f t="array" ref="G560:H560">_xlfn.TEXTSPLIT(I560,"-")</f>
        <v>A03AE329</v>
      </c>
      <c r="H560" s="343" t="str">
        <v>00017</v>
      </c>
      <c r="I560" t="s">
        <v>1928</v>
      </c>
      <c r="J560" t="s">
        <v>946</v>
      </c>
      <c r="K560" t="s">
        <v>1584</v>
      </c>
      <c r="L560" t="s">
        <v>1585</v>
      </c>
      <c r="M560" t="s">
        <v>1195</v>
      </c>
      <c r="N560" t="s">
        <v>1893</v>
      </c>
      <c r="O560" t="s">
        <v>1641</v>
      </c>
      <c r="P560" t="s">
        <v>1642</v>
      </c>
      <c r="Q560" t="s">
        <v>954</v>
      </c>
      <c r="R560">
        <v>0</v>
      </c>
      <c r="S560" t="s">
        <v>954</v>
      </c>
      <c r="T560">
        <v>0</v>
      </c>
      <c r="U560" t="s">
        <v>954</v>
      </c>
      <c r="V560">
        <v>0</v>
      </c>
      <c r="W560" t="s">
        <v>954</v>
      </c>
      <c r="X560">
        <v>0</v>
      </c>
      <c r="Y560" t="s">
        <v>954</v>
      </c>
      <c r="Z560">
        <v>0</v>
      </c>
      <c r="AA560" t="s">
        <v>954</v>
      </c>
      <c r="AB560">
        <v>0</v>
      </c>
      <c r="AC560" t="s">
        <v>954</v>
      </c>
      <c r="AD560">
        <v>0</v>
      </c>
      <c r="AE560" t="s">
        <v>1635</v>
      </c>
      <c r="AF560" t="s">
        <v>1636</v>
      </c>
      <c r="AG560">
        <v>0</v>
      </c>
      <c r="AH560">
        <v>0</v>
      </c>
      <c r="AI560">
        <v>0</v>
      </c>
      <c r="AJ560">
        <v>0</v>
      </c>
      <c r="AK560">
        <v>0</v>
      </c>
      <c r="AL560">
        <v>0</v>
      </c>
      <c r="AM560">
        <v>0</v>
      </c>
      <c r="AN560">
        <v>0</v>
      </c>
      <c r="AO560" t="s">
        <v>954</v>
      </c>
      <c r="AP560" t="s">
        <v>1480</v>
      </c>
      <c r="AQ560" t="s">
        <v>1480</v>
      </c>
      <c r="AR560" t="s">
        <v>1912</v>
      </c>
      <c r="AS560" t="s">
        <v>1928</v>
      </c>
    </row>
    <row r="561" spans="2:45" ht="17.25" customHeight="1">
      <c r="B561" s="349" t="b">
        <v>0</v>
      </c>
      <c r="C561" s="349" t="s">
        <v>1039</v>
      </c>
      <c r="D561" s="352" t="str">
        <f t="shared" si="24"/>
        <v>Concrete Work_Mass Concrete Work</v>
      </c>
      <c r="E561" s="349" t="str">
        <f t="shared" si="25"/>
        <v>EA</v>
      </c>
      <c r="F561" s="352" t="str">
        <f t="shared" si="26"/>
        <v>A03AE030-00001 Concrete Work Mass Concrete Work Chemical Anchor Bolt      Including injected Chemical material  M10</v>
      </c>
      <c r="G561" s="343" t="str" cm="1">
        <f t="array" ref="G561:H561">_xlfn.TEXTSPLIT(I561,"-")</f>
        <v>A03AE030</v>
      </c>
      <c r="H561" s="343" t="str">
        <v>00001</v>
      </c>
      <c r="I561" t="s">
        <v>1929</v>
      </c>
      <c r="J561" t="s">
        <v>946</v>
      </c>
      <c r="K561" t="s">
        <v>1584</v>
      </c>
      <c r="L561" t="s">
        <v>1585</v>
      </c>
      <c r="M561" t="s">
        <v>1195</v>
      </c>
      <c r="N561" t="s">
        <v>1893</v>
      </c>
      <c r="O561" t="s">
        <v>1661</v>
      </c>
      <c r="P561" t="s">
        <v>1662</v>
      </c>
      <c r="Q561" t="s">
        <v>954</v>
      </c>
      <c r="R561">
        <v>0</v>
      </c>
      <c r="S561" t="s">
        <v>954</v>
      </c>
      <c r="T561">
        <v>0</v>
      </c>
      <c r="U561" t="s">
        <v>954</v>
      </c>
      <c r="V561">
        <v>0</v>
      </c>
      <c r="W561" t="s">
        <v>954</v>
      </c>
      <c r="X561">
        <v>0</v>
      </c>
      <c r="Y561" t="s">
        <v>954</v>
      </c>
      <c r="Z561">
        <v>0</v>
      </c>
      <c r="AA561" t="s">
        <v>978</v>
      </c>
      <c r="AB561" t="s">
        <v>1663</v>
      </c>
      <c r="AC561" t="s">
        <v>954</v>
      </c>
      <c r="AD561">
        <v>0</v>
      </c>
      <c r="AE561" t="s">
        <v>1664</v>
      </c>
      <c r="AF561" t="s">
        <v>1665</v>
      </c>
      <c r="AG561">
        <v>0</v>
      </c>
      <c r="AH561" t="s">
        <v>954</v>
      </c>
      <c r="AI561">
        <v>0</v>
      </c>
      <c r="AJ561">
        <v>0</v>
      </c>
      <c r="AK561">
        <v>0</v>
      </c>
      <c r="AL561">
        <v>0</v>
      </c>
      <c r="AM561">
        <v>0</v>
      </c>
      <c r="AN561">
        <v>0</v>
      </c>
      <c r="AO561" t="s">
        <v>954</v>
      </c>
      <c r="AP561" t="s">
        <v>1480</v>
      </c>
      <c r="AQ561" t="s">
        <v>1480</v>
      </c>
      <c r="AR561" t="s">
        <v>1930</v>
      </c>
      <c r="AS561" t="s">
        <v>1929</v>
      </c>
    </row>
    <row r="562" spans="2:45" ht="17.25" customHeight="1">
      <c r="B562" s="349" t="b">
        <v>0</v>
      </c>
      <c r="C562" s="349" t="s">
        <v>1039</v>
      </c>
      <c r="D562" s="352" t="str">
        <f t="shared" si="24"/>
        <v>Concrete Work_Mass Concrete Work</v>
      </c>
      <c r="E562" s="349" t="str">
        <f t="shared" si="25"/>
        <v>EA</v>
      </c>
      <c r="F562" s="352" t="str">
        <f t="shared" si="26"/>
        <v>A03AE030-00002 Concrete Work Mass Concrete Work Chemical Anchor Bolt      Including injected Chemical material  M12</v>
      </c>
      <c r="G562" s="343" t="str" cm="1">
        <f t="array" ref="G562:H562">_xlfn.TEXTSPLIT(I562,"-")</f>
        <v>A03AE030</v>
      </c>
      <c r="H562" s="343" t="str">
        <v>00002</v>
      </c>
      <c r="I562" t="s">
        <v>1931</v>
      </c>
      <c r="J562" t="s">
        <v>946</v>
      </c>
      <c r="K562" t="s">
        <v>1584</v>
      </c>
      <c r="L562" t="s">
        <v>1585</v>
      </c>
      <c r="M562" t="s">
        <v>1195</v>
      </c>
      <c r="N562" t="s">
        <v>1893</v>
      </c>
      <c r="O562" t="s">
        <v>1661</v>
      </c>
      <c r="P562" t="s">
        <v>1662</v>
      </c>
      <c r="Q562" t="s">
        <v>954</v>
      </c>
      <c r="R562">
        <v>0</v>
      </c>
      <c r="S562" t="s">
        <v>954</v>
      </c>
      <c r="T562">
        <v>0</v>
      </c>
      <c r="U562" t="s">
        <v>954</v>
      </c>
      <c r="V562">
        <v>0</v>
      </c>
      <c r="W562" t="s">
        <v>954</v>
      </c>
      <c r="X562">
        <v>0</v>
      </c>
      <c r="Y562" t="s">
        <v>954</v>
      </c>
      <c r="Z562">
        <v>0</v>
      </c>
      <c r="AA562" t="s">
        <v>978</v>
      </c>
      <c r="AB562" t="s">
        <v>1663</v>
      </c>
      <c r="AC562" t="s">
        <v>954</v>
      </c>
      <c r="AD562">
        <v>0</v>
      </c>
      <c r="AE562" t="s">
        <v>1589</v>
      </c>
      <c r="AF562" t="s">
        <v>1590</v>
      </c>
      <c r="AG562">
        <v>0</v>
      </c>
      <c r="AH562" t="s">
        <v>954</v>
      </c>
      <c r="AI562">
        <v>0</v>
      </c>
      <c r="AJ562">
        <v>0</v>
      </c>
      <c r="AK562">
        <v>0</v>
      </c>
      <c r="AL562">
        <v>0</v>
      </c>
      <c r="AM562">
        <v>0</v>
      </c>
      <c r="AN562">
        <v>0</v>
      </c>
      <c r="AO562" t="s">
        <v>954</v>
      </c>
      <c r="AP562" t="s">
        <v>1480</v>
      </c>
      <c r="AQ562" t="s">
        <v>1480</v>
      </c>
      <c r="AR562" t="s">
        <v>1930</v>
      </c>
      <c r="AS562" t="s">
        <v>1931</v>
      </c>
    </row>
    <row r="563" spans="2:45" ht="17.25" customHeight="1">
      <c r="B563" s="349" t="b">
        <v>0</v>
      </c>
      <c r="C563" s="349" t="s">
        <v>1039</v>
      </c>
      <c r="D563" s="352" t="str">
        <f t="shared" si="24"/>
        <v>Concrete Work_Mass Concrete Work</v>
      </c>
      <c r="E563" s="349" t="str">
        <f t="shared" si="25"/>
        <v>EA</v>
      </c>
      <c r="F563" s="352" t="str">
        <f t="shared" si="26"/>
        <v>A03AE030-00003 Concrete Work Mass Concrete Work Chemical Anchor Bolt      Including injected Chemical material  M16</v>
      </c>
      <c r="G563" s="343" t="str" cm="1">
        <f t="array" ref="G563:H563">_xlfn.TEXTSPLIT(I563,"-")</f>
        <v>A03AE030</v>
      </c>
      <c r="H563" s="343" t="str">
        <v>00003</v>
      </c>
      <c r="I563" t="s">
        <v>1932</v>
      </c>
      <c r="J563" t="s">
        <v>946</v>
      </c>
      <c r="K563" t="s">
        <v>1584</v>
      </c>
      <c r="L563" t="s">
        <v>1585</v>
      </c>
      <c r="M563" t="s">
        <v>1195</v>
      </c>
      <c r="N563" t="s">
        <v>1893</v>
      </c>
      <c r="O563" t="s">
        <v>1661</v>
      </c>
      <c r="P563" t="s">
        <v>1662</v>
      </c>
      <c r="Q563" t="s">
        <v>954</v>
      </c>
      <c r="R563">
        <v>0</v>
      </c>
      <c r="S563" t="s">
        <v>954</v>
      </c>
      <c r="T563">
        <v>0</v>
      </c>
      <c r="U563" t="s">
        <v>954</v>
      </c>
      <c r="V563">
        <v>0</v>
      </c>
      <c r="W563" t="s">
        <v>954</v>
      </c>
      <c r="X563">
        <v>0</v>
      </c>
      <c r="Y563" t="s">
        <v>954</v>
      </c>
      <c r="Z563">
        <v>0</v>
      </c>
      <c r="AA563" t="s">
        <v>978</v>
      </c>
      <c r="AB563" t="s">
        <v>1663</v>
      </c>
      <c r="AC563" t="s">
        <v>954</v>
      </c>
      <c r="AD563">
        <v>0</v>
      </c>
      <c r="AE563" t="s">
        <v>1593</v>
      </c>
      <c r="AF563" t="s">
        <v>1594</v>
      </c>
      <c r="AG563">
        <v>0</v>
      </c>
      <c r="AH563" t="s">
        <v>954</v>
      </c>
      <c r="AI563">
        <v>0</v>
      </c>
      <c r="AJ563">
        <v>0</v>
      </c>
      <c r="AK563">
        <v>0</v>
      </c>
      <c r="AL563">
        <v>0</v>
      </c>
      <c r="AM563">
        <v>0</v>
      </c>
      <c r="AN563">
        <v>0</v>
      </c>
      <c r="AO563" t="s">
        <v>954</v>
      </c>
      <c r="AP563" t="s">
        <v>1480</v>
      </c>
      <c r="AQ563" t="s">
        <v>1480</v>
      </c>
      <c r="AR563" t="s">
        <v>1930</v>
      </c>
      <c r="AS563" t="s">
        <v>1932</v>
      </c>
    </row>
    <row r="564" spans="2:45" ht="17.25" customHeight="1">
      <c r="B564" s="349" t="b">
        <v>0</v>
      </c>
      <c r="C564" s="349" t="s">
        <v>1039</v>
      </c>
      <c r="D564" s="352" t="str">
        <f t="shared" si="24"/>
        <v>Concrete Work_Mass Concrete Work</v>
      </c>
      <c r="E564" s="349" t="str">
        <f t="shared" si="25"/>
        <v>EA</v>
      </c>
      <c r="F564" s="352" t="str">
        <f t="shared" si="26"/>
        <v>A03AE030-00004 Concrete Work Mass Concrete Work Chemical Anchor Bolt      Including injected Chemical material  M20</v>
      </c>
      <c r="G564" s="343" t="str" cm="1">
        <f t="array" ref="G564:H564">_xlfn.TEXTSPLIT(I564,"-")</f>
        <v>A03AE030</v>
      </c>
      <c r="H564" s="343" t="str">
        <v>00004</v>
      </c>
      <c r="I564" t="s">
        <v>1933</v>
      </c>
      <c r="J564" t="s">
        <v>946</v>
      </c>
      <c r="K564" t="s">
        <v>1584</v>
      </c>
      <c r="L564" t="s">
        <v>1585</v>
      </c>
      <c r="M564" t="s">
        <v>1195</v>
      </c>
      <c r="N564" t="s">
        <v>1893</v>
      </c>
      <c r="O564" t="s">
        <v>1661</v>
      </c>
      <c r="P564" t="s">
        <v>1662</v>
      </c>
      <c r="Q564" t="s">
        <v>954</v>
      </c>
      <c r="R564">
        <v>0</v>
      </c>
      <c r="S564" t="s">
        <v>954</v>
      </c>
      <c r="T564">
        <v>0</v>
      </c>
      <c r="U564" t="s">
        <v>954</v>
      </c>
      <c r="V564">
        <v>0</v>
      </c>
      <c r="W564" t="s">
        <v>954</v>
      </c>
      <c r="X564">
        <v>0</v>
      </c>
      <c r="Y564" t="s">
        <v>954</v>
      </c>
      <c r="Z564">
        <v>0</v>
      </c>
      <c r="AA564" t="s">
        <v>978</v>
      </c>
      <c r="AB564" t="s">
        <v>1663</v>
      </c>
      <c r="AC564" t="s">
        <v>954</v>
      </c>
      <c r="AD564">
        <v>0</v>
      </c>
      <c r="AE564" t="s">
        <v>1596</v>
      </c>
      <c r="AF564" t="s">
        <v>1597</v>
      </c>
      <c r="AG564">
        <v>0</v>
      </c>
      <c r="AH564" t="s">
        <v>954</v>
      </c>
      <c r="AI564">
        <v>0</v>
      </c>
      <c r="AJ564">
        <v>0</v>
      </c>
      <c r="AK564">
        <v>0</v>
      </c>
      <c r="AL564">
        <v>0</v>
      </c>
      <c r="AM564">
        <v>0</v>
      </c>
      <c r="AN564">
        <v>0</v>
      </c>
      <c r="AO564" t="s">
        <v>954</v>
      </c>
      <c r="AP564" t="s">
        <v>1480</v>
      </c>
      <c r="AQ564" t="s">
        <v>1480</v>
      </c>
      <c r="AR564" t="s">
        <v>1930</v>
      </c>
      <c r="AS564" t="s">
        <v>1933</v>
      </c>
    </row>
    <row r="565" spans="2:45" ht="17.25" customHeight="1">
      <c r="B565" s="349" t="b">
        <v>0</v>
      </c>
      <c r="C565" s="349" t="s">
        <v>1039</v>
      </c>
      <c r="D565" s="352" t="str">
        <f t="shared" si="24"/>
        <v>Concrete Work_Mass Concrete Work</v>
      </c>
      <c r="E565" s="349" t="str">
        <f t="shared" si="25"/>
        <v>EA</v>
      </c>
      <c r="F565" s="352" t="str">
        <f t="shared" si="26"/>
        <v>A03AE030-00005 Concrete Work Mass Concrete Work Chemical Anchor Bolt      Including injected Chemical material  M22</v>
      </c>
      <c r="G565" s="343" t="str" cm="1">
        <f t="array" ref="G565:H565">_xlfn.TEXTSPLIT(I565,"-")</f>
        <v>A03AE030</v>
      </c>
      <c r="H565" s="343" t="str">
        <v>00005</v>
      </c>
      <c r="I565" t="s">
        <v>1934</v>
      </c>
      <c r="J565" t="s">
        <v>946</v>
      </c>
      <c r="K565" t="s">
        <v>1584</v>
      </c>
      <c r="L565" t="s">
        <v>1585</v>
      </c>
      <c r="M565" t="s">
        <v>1195</v>
      </c>
      <c r="N565" t="s">
        <v>1893</v>
      </c>
      <c r="O565" t="s">
        <v>1661</v>
      </c>
      <c r="P565" t="s">
        <v>1662</v>
      </c>
      <c r="Q565" t="s">
        <v>954</v>
      </c>
      <c r="R565">
        <v>0</v>
      </c>
      <c r="S565" t="s">
        <v>954</v>
      </c>
      <c r="T565">
        <v>0</v>
      </c>
      <c r="U565" t="s">
        <v>954</v>
      </c>
      <c r="V565">
        <v>0</v>
      </c>
      <c r="W565" t="s">
        <v>954</v>
      </c>
      <c r="X565">
        <v>0</v>
      </c>
      <c r="Y565" t="s">
        <v>954</v>
      </c>
      <c r="Z565">
        <v>0</v>
      </c>
      <c r="AA565" t="s">
        <v>978</v>
      </c>
      <c r="AB565" t="s">
        <v>1663</v>
      </c>
      <c r="AC565" t="s">
        <v>954</v>
      </c>
      <c r="AD565">
        <v>0</v>
      </c>
      <c r="AE565" t="s">
        <v>1599</v>
      </c>
      <c r="AF565" t="s">
        <v>1600</v>
      </c>
      <c r="AG565">
        <v>0</v>
      </c>
      <c r="AH565" t="s">
        <v>954</v>
      </c>
      <c r="AI565">
        <v>0</v>
      </c>
      <c r="AJ565">
        <v>0</v>
      </c>
      <c r="AK565">
        <v>0</v>
      </c>
      <c r="AL565">
        <v>0</v>
      </c>
      <c r="AM565">
        <v>0</v>
      </c>
      <c r="AN565">
        <v>0</v>
      </c>
      <c r="AO565" t="s">
        <v>954</v>
      </c>
      <c r="AP565" t="s">
        <v>1480</v>
      </c>
      <c r="AQ565" t="s">
        <v>1480</v>
      </c>
      <c r="AR565" t="s">
        <v>1930</v>
      </c>
      <c r="AS565" t="s">
        <v>1934</v>
      </c>
    </row>
    <row r="566" spans="2:45" ht="17.25" customHeight="1">
      <c r="B566" s="349" t="b">
        <v>0</v>
      </c>
      <c r="C566" s="349" t="s">
        <v>1039</v>
      </c>
      <c r="D566" s="352" t="str">
        <f t="shared" si="24"/>
        <v>Concrete Work_Mass Concrete Work</v>
      </c>
      <c r="E566" s="349" t="str">
        <f t="shared" si="25"/>
        <v>EA</v>
      </c>
      <c r="F566" s="352" t="str">
        <f t="shared" si="26"/>
        <v>A03AE030-00006 Concrete Work Mass Concrete Work Chemical Anchor Bolt      Including injected Chemical material  M24</v>
      </c>
      <c r="G566" s="343" t="str" cm="1">
        <f t="array" ref="G566:H566">_xlfn.TEXTSPLIT(I566,"-")</f>
        <v>A03AE030</v>
      </c>
      <c r="H566" s="343" t="str">
        <v>00006</v>
      </c>
      <c r="I566" t="s">
        <v>1935</v>
      </c>
      <c r="J566" t="s">
        <v>946</v>
      </c>
      <c r="K566" t="s">
        <v>1584</v>
      </c>
      <c r="L566" t="s">
        <v>1585</v>
      </c>
      <c r="M566" t="s">
        <v>1195</v>
      </c>
      <c r="N566" t="s">
        <v>1893</v>
      </c>
      <c r="O566" t="s">
        <v>1661</v>
      </c>
      <c r="P566" t="s">
        <v>1662</v>
      </c>
      <c r="Q566" t="s">
        <v>954</v>
      </c>
      <c r="R566">
        <v>0</v>
      </c>
      <c r="S566" t="s">
        <v>954</v>
      </c>
      <c r="T566">
        <v>0</v>
      </c>
      <c r="U566" t="s">
        <v>954</v>
      </c>
      <c r="V566">
        <v>0</v>
      </c>
      <c r="W566" t="s">
        <v>954</v>
      </c>
      <c r="X566">
        <v>0</v>
      </c>
      <c r="Y566" t="s">
        <v>954</v>
      </c>
      <c r="Z566">
        <v>0</v>
      </c>
      <c r="AA566" t="s">
        <v>978</v>
      </c>
      <c r="AB566" t="s">
        <v>1663</v>
      </c>
      <c r="AC566" t="s">
        <v>954</v>
      </c>
      <c r="AD566">
        <v>0</v>
      </c>
      <c r="AE566" t="s">
        <v>1602</v>
      </c>
      <c r="AF566" t="s">
        <v>1603</v>
      </c>
      <c r="AG566">
        <v>0</v>
      </c>
      <c r="AH566" t="s">
        <v>954</v>
      </c>
      <c r="AI566">
        <v>0</v>
      </c>
      <c r="AJ566">
        <v>0</v>
      </c>
      <c r="AK566">
        <v>0</v>
      </c>
      <c r="AL566">
        <v>0</v>
      </c>
      <c r="AM566">
        <v>0</v>
      </c>
      <c r="AN566">
        <v>0</v>
      </c>
      <c r="AO566" t="s">
        <v>954</v>
      </c>
      <c r="AP566" t="s">
        <v>1480</v>
      </c>
      <c r="AQ566" t="s">
        <v>1480</v>
      </c>
      <c r="AR566" t="s">
        <v>1930</v>
      </c>
      <c r="AS566" t="s">
        <v>1935</v>
      </c>
    </row>
    <row r="567" spans="2:45" ht="17.25" customHeight="1">
      <c r="B567" s="349" t="b">
        <v>0</v>
      </c>
      <c r="C567" s="349" t="s">
        <v>1039</v>
      </c>
      <c r="D567" s="352" t="str">
        <f t="shared" si="24"/>
        <v>Concrete Work_Mass Concrete Work</v>
      </c>
      <c r="E567" s="349" t="str">
        <f t="shared" si="25"/>
        <v>EA</v>
      </c>
      <c r="F567" s="352" t="str">
        <f t="shared" si="26"/>
        <v>A03AE031-00001 Concrete Work Mass Concrete Work Expansion Anchor Bolt        M10</v>
      </c>
      <c r="G567" s="343" t="str" cm="1">
        <f t="array" ref="G567:H567">_xlfn.TEXTSPLIT(I567,"-")</f>
        <v>A03AE031</v>
      </c>
      <c r="H567" s="343" t="str">
        <v>00001</v>
      </c>
      <c r="I567" t="s">
        <v>1936</v>
      </c>
      <c r="J567" t="s">
        <v>946</v>
      </c>
      <c r="K567" t="s">
        <v>1584</v>
      </c>
      <c r="L567" t="s">
        <v>1585</v>
      </c>
      <c r="M567" t="s">
        <v>1195</v>
      </c>
      <c r="N567" t="s">
        <v>1893</v>
      </c>
      <c r="O567" t="s">
        <v>1673</v>
      </c>
      <c r="P567" t="s">
        <v>1674</v>
      </c>
      <c r="Q567" t="s">
        <v>954</v>
      </c>
      <c r="R567">
        <v>0</v>
      </c>
      <c r="S567" t="s">
        <v>954</v>
      </c>
      <c r="T567">
        <v>0</v>
      </c>
      <c r="U567" t="s">
        <v>954</v>
      </c>
      <c r="V567">
        <v>0</v>
      </c>
      <c r="W567" t="s">
        <v>954</v>
      </c>
      <c r="X567">
        <v>0</v>
      </c>
      <c r="Y567" t="s">
        <v>954</v>
      </c>
      <c r="Z567">
        <v>0</v>
      </c>
      <c r="AA567" t="s">
        <v>954</v>
      </c>
      <c r="AB567">
        <v>0</v>
      </c>
      <c r="AC567" t="s">
        <v>954</v>
      </c>
      <c r="AD567">
        <v>0</v>
      </c>
      <c r="AE567" t="s">
        <v>1664</v>
      </c>
      <c r="AF567" t="s">
        <v>1665</v>
      </c>
      <c r="AG567">
        <v>0</v>
      </c>
      <c r="AH567" t="s">
        <v>954</v>
      </c>
      <c r="AI567">
        <v>0</v>
      </c>
      <c r="AJ567">
        <v>0</v>
      </c>
      <c r="AK567">
        <v>0</v>
      </c>
      <c r="AL567">
        <v>0</v>
      </c>
      <c r="AM567">
        <v>0</v>
      </c>
      <c r="AN567">
        <v>0</v>
      </c>
      <c r="AO567" t="s">
        <v>954</v>
      </c>
      <c r="AP567" t="s">
        <v>1480</v>
      </c>
      <c r="AQ567" t="s">
        <v>1480</v>
      </c>
      <c r="AR567" t="s">
        <v>1937</v>
      </c>
      <c r="AS567" t="s">
        <v>1936</v>
      </c>
    </row>
    <row r="568" spans="2:45" ht="17.25" customHeight="1">
      <c r="B568" s="349" t="b">
        <v>0</v>
      </c>
      <c r="C568" s="349" t="s">
        <v>1039</v>
      </c>
      <c r="D568" s="352" t="str">
        <f t="shared" si="24"/>
        <v>Concrete Work_Mass Concrete Work</v>
      </c>
      <c r="E568" s="349" t="str">
        <f t="shared" si="25"/>
        <v>EA</v>
      </c>
      <c r="F568" s="352" t="str">
        <f t="shared" si="26"/>
        <v>A03AE031-00002 Concrete Work Mass Concrete Work Expansion Anchor Bolt        M12</v>
      </c>
      <c r="G568" s="343" t="str" cm="1">
        <f t="array" ref="G568:H568">_xlfn.TEXTSPLIT(I568,"-")</f>
        <v>A03AE031</v>
      </c>
      <c r="H568" s="343" t="str">
        <v>00002</v>
      </c>
      <c r="I568" t="s">
        <v>1938</v>
      </c>
      <c r="J568" t="s">
        <v>946</v>
      </c>
      <c r="K568" t="s">
        <v>1584</v>
      </c>
      <c r="L568" t="s">
        <v>1585</v>
      </c>
      <c r="M568" t="s">
        <v>1195</v>
      </c>
      <c r="N568" t="s">
        <v>1893</v>
      </c>
      <c r="O568" t="s">
        <v>1673</v>
      </c>
      <c r="P568" t="s">
        <v>1674</v>
      </c>
      <c r="Q568" t="s">
        <v>954</v>
      </c>
      <c r="R568">
        <v>0</v>
      </c>
      <c r="S568" t="s">
        <v>954</v>
      </c>
      <c r="T568">
        <v>0</v>
      </c>
      <c r="U568" t="s">
        <v>954</v>
      </c>
      <c r="V568">
        <v>0</v>
      </c>
      <c r="W568" t="s">
        <v>954</v>
      </c>
      <c r="X568">
        <v>0</v>
      </c>
      <c r="Y568" t="s">
        <v>954</v>
      </c>
      <c r="Z568">
        <v>0</v>
      </c>
      <c r="AA568" t="s">
        <v>954</v>
      </c>
      <c r="AB568">
        <v>0</v>
      </c>
      <c r="AC568" t="s">
        <v>954</v>
      </c>
      <c r="AD568">
        <v>0</v>
      </c>
      <c r="AE568" t="s">
        <v>1589</v>
      </c>
      <c r="AF568" t="s">
        <v>1590</v>
      </c>
      <c r="AG568">
        <v>0</v>
      </c>
      <c r="AH568" t="s">
        <v>954</v>
      </c>
      <c r="AI568">
        <v>0</v>
      </c>
      <c r="AJ568">
        <v>0</v>
      </c>
      <c r="AK568">
        <v>0</v>
      </c>
      <c r="AL568">
        <v>0</v>
      </c>
      <c r="AM568">
        <v>0</v>
      </c>
      <c r="AN568">
        <v>0</v>
      </c>
      <c r="AO568" t="s">
        <v>954</v>
      </c>
      <c r="AP568" t="s">
        <v>1480</v>
      </c>
      <c r="AQ568" t="s">
        <v>1480</v>
      </c>
      <c r="AR568" t="s">
        <v>1937</v>
      </c>
      <c r="AS568" t="s">
        <v>1938</v>
      </c>
    </row>
    <row r="569" spans="2:45" ht="17.25" customHeight="1">
      <c r="B569" s="349" t="b">
        <v>0</v>
      </c>
      <c r="C569" s="349" t="s">
        <v>1039</v>
      </c>
      <c r="D569" s="352" t="str">
        <f t="shared" si="24"/>
        <v>Concrete Work_Mass Concrete Work</v>
      </c>
      <c r="E569" s="349" t="str">
        <f t="shared" si="25"/>
        <v>EA</v>
      </c>
      <c r="F569" s="352" t="str">
        <f t="shared" si="26"/>
        <v>A03AE031-00003 Concrete Work Mass Concrete Work Expansion Anchor Bolt        M16</v>
      </c>
      <c r="G569" s="343" t="str" cm="1">
        <f t="array" ref="G569:H569">_xlfn.TEXTSPLIT(I569,"-")</f>
        <v>A03AE031</v>
      </c>
      <c r="H569" s="343" t="str">
        <v>00003</v>
      </c>
      <c r="I569" t="s">
        <v>1939</v>
      </c>
      <c r="J569" t="s">
        <v>946</v>
      </c>
      <c r="K569" t="s">
        <v>1584</v>
      </c>
      <c r="L569" t="s">
        <v>1585</v>
      </c>
      <c r="M569" t="s">
        <v>1195</v>
      </c>
      <c r="N569" t="s">
        <v>1893</v>
      </c>
      <c r="O569" t="s">
        <v>1673</v>
      </c>
      <c r="P569" t="s">
        <v>1674</v>
      </c>
      <c r="Q569" t="s">
        <v>954</v>
      </c>
      <c r="R569">
        <v>0</v>
      </c>
      <c r="S569" t="s">
        <v>954</v>
      </c>
      <c r="T569">
        <v>0</v>
      </c>
      <c r="U569" t="s">
        <v>954</v>
      </c>
      <c r="V569">
        <v>0</v>
      </c>
      <c r="W569" t="s">
        <v>954</v>
      </c>
      <c r="X569">
        <v>0</v>
      </c>
      <c r="Y569" t="s">
        <v>954</v>
      </c>
      <c r="Z569">
        <v>0</v>
      </c>
      <c r="AA569" t="s">
        <v>954</v>
      </c>
      <c r="AB569">
        <v>0</v>
      </c>
      <c r="AC569" t="s">
        <v>954</v>
      </c>
      <c r="AD569">
        <v>0</v>
      </c>
      <c r="AE569" t="s">
        <v>1593</v>
      </c>
      <c r="AF569" t="s">
        <v>1594</v>
      </c>
      <c r="AG569">
        <v>0</v>
      </c>
      <c r="AH569" t="s">
        <v>954</v>
      </c>
      <c r="AI569">
        <v>0</v>
      </c>
      <c r="AJ569">
        <v>0</v>
      </c>
      <c r="AK569">
        <v>0</v>
      </c>
      <c r="AL569">
        <v>0</v>
      </c>
      <c r="AM569">
        <v>0</v>
      </c>
      <c r="AN569">
        <v>0</v>
      </c>
      <c r="AO569" t="s">
        <v>954</v>
      </c>
      <c r="AP569" t="s">
        <v>1480</v>
      </c>
      <c r="AQ569" t="s">
        <v>1480</v>
      </c>
      <c r="AR569" t="s">
        <v>1937</v>
      </c>
      <c r="AS569" t="s">
        <v>1939</v>
      </c>
    </row>
    <row r="570" spans="2:45" ht="17.25" customHeight="1">
      <c r="B570" s="349" t="b">
        <v>0</v>
      </c>
      <c r="C570" s="349" t="s">
        <v>1039</v>
      </c>
      <c r="D570" s="352" t="str">
        <f t="shared" si="24"/>
        <v>Concrete Work_Mass Concrete Work</v>
      </c>
      <c r="E570" s="349" t="str">
        <f t="shared" si="25"/>
        <v>EA</v>
      </c>
      <c r="F570" s="352" t="str">
        <f t="shared" si="26"/>
        <v>A03AE031-00004 Concrete Work Mass Concrete Work Expansion Anchor Bolt        M20</v>
      </c>
      <c r="G570" s="343" t="str" cm="1">
        <f t="array" ref="G570:H570">_xlfn.TEXTSPLIT(I570,"-")</f>
        <v>A03AE031</v>
      </c>
      <c r="H570" s="343" t="str">
        <v>00004</v>
      </c>
      <c r="I570" t="s">
        <v>1940</v>
      </c>
      <c r="J570" t="s">
        <v>946</v>
      </c>
      <c r="K570" t="s">
        <v>1584</v>
      </c>
      <c r="L570" t="s">
        <v>1585</v>
      </c>
      <c r="M570" t="s">
        <v>1195</v>
      </c>
      <c r="N570" t="s">
        <v>1893</v>
      </c>
      <c r="O570" t="s">
        <v>1673</v>
      </c>
      <c r="P570" t="s">
        <v>1674</v>
      </c>
      <c r="Q570" t="s">
        <v>954</v>
      </c>
      <c r="R570">
        <v>0</v>
      </c>
      <c r="S570" t="s">
        <v>954</v>
      </c>
      <c r="T570">
        <v>0</v>
      </c>
      <c r="U570" t="s">
        <v>954</v>
      </c>
      <c r="V570">
        <v>0</v>
      </c>
      <c r="W570" t="s">
        <v>954</v>
      </c>
      <c r="X570">
        <v>0</v>
      </c>
      <c r="Y570" t="s">
        <v>954</v>
      </c>
      <c r="Z570">
        <v>0</v>
      </c>
      <c r="AA570" t="s">
        <v>954</v>
      </c>
      <c r="AB570">
        <v>0</v>
      </c>
      <c r="AC570" t="s">
        <v>954</v>
      </c>
      <c r="AD570">
        <v>0</v>
      </c>
      <c r="AE570" t="s">
        <v>1596</v>
      </c>
      <c r="AF570" t="s">
        <v>1597</v>
      </c>
      <c r="AG570">
        <v>0</v>
      </c>
      <c r="AH570" t="s">
        <v>954</v>
      </c>
      <c r="AI570">
        <v>0</v>
      </c>
      <c r="AJ570">
        <v>0</v>
      </c>
      <c r="AK570">
        <v>0</v>
      </c>
      <c r="AL570">
        <v>0</v>
      </c>
      <c r="AM570">
        <v>0</v>
      </c>
      <c r="AN570">
        <v>0</v>
      </c>
      <c r="AO570" t="s">
        <v>954</v>
      </c>
      <c r="AP570" t="s">
        <v>1480</v>
      </c>
      <c r="AQ570" t="s">
        <v>1480</v>
      </c>
      <c r="AR570" t="s">
        <v>1937</v>
      </c>
      <c r="AS570" t="s">
        <v>1940</v>
      </c>
    </row>
    <row r="571" spans="2:45" ht="17.25" customHeight="1">
      <c r="B571" s="349" t="b">
        <v>0</v>
      </c>
      <c r="C571" s="349" t="s">
        <v>1039</v>
      </c>
      <c r="D571" s="352" t="str">
        <f t="shared" si="24"/>
        <v>Concrete Work_Mass Concrete Work</v>
      </c>
      <c r="E571" s="349" t="str">
        <f t="shared" si="25"/>
        <v>EA</v>
      </c>
      <c r="F571" s="352" t="str">
        <f t="shared" si="26"/>
        <v>A03AE031-00005 Concrete Work Mass Concrete Work Expansion Anchor Bolt        M22</v>
      </c>
      <c r="G571" s="343" t="str" cm="1">
        <f t="array" ref="G571:H571">_xlfn.TEXTSPLIT(I571,"-")</f>
        <v>A03AE031</v>
      </c>
      <c r="H571" s="343" t="str">
        <v>00005</v>
      </c>
      <c r="I571" t="s">
        <v>1941</v>
      </c>
      <c r="J571" t="s">
        <v>946</v>
      </c>
      <c r="K571" t="s">
        <v>1584</v>
      </c>
      <c r="L571" t="s">
        <v>1585</v>
      </c>
      <c r="M571" t="s">
        <v>1195</v>
      </c>
      <c r="N571" t="s">
        <v>1893</v>
      </c>
      <c r="O571" t="s">
        <v>1673</v>
      </c>
      <c r="P571" t="s">
        <v>1674</v>
      </c>
      <c r="Q571" t="s">
        <v>954</v>
      </c>
      <c r="R571">
        <v>0</v>
      </c>
      <c r="S571" t="s">
        <v>954</v>
      </c>
      <c r="T571">
        <v>0</v>
      </c>
      <c r="U571" t="s">
        <v>954</v>
      </c>
      <c r="V571">
        <v>0</v>
      </c>
      <c r="W571" t="s">
        <v>954</v>
      </c>
      <c r="X571">
        <v>0</v>
      </c>
      <c r="Y571" t="s">
        <v>954</v>
      </c>
      <c r="Z571">
        <v>0</v>
      </c>
      <c r="AA571" t="s">
        <v>954</v>
      </c>
      <c r="AB571">
        <v>0</v>
      </c>
      <c r="AC571" t="s">
        <v>954</v>
      </c>
      <c r="AD571">
        <v>0</v>
      </c>
      <c r="AE571" t="s">
        <v>1599</v>
      </c>
      <c r="AF571" t="s">
        <v>1600</v>
      </c>
      <c r="AG571">
        <v>0</v>
      </c>
      <c r="AH571" t="s">
        <v>954</v>
      </c>
      <c r="AI571">
        <v>0</v>
      </c>
      <c r="AJ571">
        <v>0</v>
      </c>
      <c r="AK571">
        <v>0</v>
      </c>
      <c r="AL571">
        <v>0</v>
      </c>
      <c r="AM571">
        <v>0</v>
      </c>
      <c r="AN571">
        <v>0</v>
      </c>
      <c r="AO571" t="s">
        <v>954</v>
      </c>
      <c r="AP571" t="s">
        <v>1480</v>
      </c>
      <c r="AQ571" t="s">
        <v>1480</v>
      </c>
      <c r="AR571" t="s">
        <v>1937</v>
      </c>
      <c r="AS571" t="s">
        <v>1941</v>
      </c>
    </row>
    <row r="572" spans="2:45" ht="17.25" customHeight="1">
      <c r="B572" s="349" t="b">
        <v>0</v>
      </c>
      <c r="C572" s="349" t="s">
        <v>1039</v>
      </c>
      <c r="D572" s="352" t="str">
        <f t="shared" si="24"/>
        <v>Concrete Work_Mass Concrete Work</v>
      </c>
      <c r="E572" s="349" t="str">
        <f t="shared" si="25"/>
        <v>EA</v>
      </c>
      <c r="F572" s="352" t="str">
        <f t="shared" si="26"/>
        <v>A03AE031-00006 Concrete Work Mass Concrete Work Expansion Anchor Bolt        M24</v>
      </c>
      <c r="G572" s="343" t="str" cm="1">
        <f t="array" ref="G572:H572">_xlfn.TEXTSPLIT(I572,"-")</f>
        <v>A03AE031</v>
      </c>
      <c r="H572" s="343" t="str">
        <v>00006</v>
      </c>
      <c r="I572" t="s">
        <v>1942</v>
      </c>
      <c r="J572" t="s">
        <v>946</v>
      </c>
      <c r="K572" t="s">
        <v>1584</v>
      </c>
      <c r="L572" t="s">
        <v>1585</v>
      </c>
      <c r="M572" t="s">
        <v>1195</v>
      </c>
      <c r="N572" t="s">
        <v>1893</v>
      </c>
      <c r="O572" t="s">
        <v>1673</v>
      </c>
      <c r="P572" t="s">
        <v>1674</v>
      </c>
      <c r="Q572" t="s">
        <v>954</v>
      </c>
      <c r="R572">
        <v>0</v>
      </c>
      <c r="S572" t="s">
        <v>954</v>
      </c>
      <c r="T572">
        <v>0</v>
      </c>
      <c r="U572" t="s">
        <v>954</v>
      </c>
      <c r="V572">
        <v>0</v>
      </c>
      <c r="W572" t="s">
        <v>954</v>
      </c>
      <c r="X572">
        <v>0</v>
      </c>
      <c r="Y572" t="s">
        <v>954</v>
      </c>
      <c r="Z572">
        <v>0</v>
      </c>
      <c r="AA572" t="s">
        <v>954</v>
      </c>
      <c r="AB572">
        <v>0</v>
      </c>
      <c r="AC572" t="s">
        <v>954</v>
      </c>
      <c r="AD572">
        <v>0</v>
      </c>
      <c r="AE572" t="s">
        <v>1602</v>
      </c>
      <c r="AF572" t="s">
        <v>1603</v>
      </c>
      <c r="AG572">
        <v>0</v>
      </c>
      <c r="AH572" t="s">
        <v>954</v>
      </c>
      <c r="AI572">
        <v>0</v>
      </c>
      <c r="AJ572">
        <v>0</v>
      </c>
      <c r="AK572">
        <v>0</v>
      </c>
      <c r="AL572">
        <v>0</v>
      </c>
      <c r="AM572">
        <v>0</v>
      </c>
      <c r="AN572">
        <v>0</v>
      </c>
      <c r="AO572" t="s">
        <v>954</v>
      </c>
      <c r="AP572" t="s">
        <v>1480</v>
      </c>
      <c r="AQ572" t="s">
        <v>1480</v>
      </c>
      <c r="AR572" t="s">
        <v>1937</v>
      </c>
      <c r="AS572" t="s">
        <v>1942</v>
      </c>
    </row>
    <row r="573" spans="2:45" ht="17.25" customHeight="1">
      <c r="B573" s="356" t="b">
        <v>1</v>
      </c>
      <c r="C573" s="356" t="s">
        <v>99</v>
      </c>
      <c r="D573" s="357" t="str">
        <f t="shared" si="24"/>
        <v>Concrete Work_Mass Concrete Work</v>
      </c>
      <c r="E573" s="356" t="str">
        <f t="shared" si="25"/>
        <v>M3</v>
      </c>
      <c r="F573" s="358" t="str">
        <f t="shared" si="26"/>
        <v xml:space="preserve">A03AE032-00016 Concrete Work Mass Concrete Work Structural Concrete  Cement Type-1 35MPa ≤ F'c (Cylinder Strength)    Including Concrete Temperature Control (Pile Cooling &amp; Curing), Max Temperature of Concrete : 30℃  </v>
      </c>
      <c r="G573" s="343" t="str" cm="1">
        <f t="array" ref="G573:H573">_xlfn.TEXTSPLIT(I573,"-")</f>
        <v>A03AE032</v>
      </c>
      <c r="H573" s="343" t="str">
        <v>00016</v>
      </c>
      <c r="I573" t="s">
        <v>1943</v>
      </c>
      <c r="J573" t="s">
        <v>946</v>
      </c>
      <c r="K573" t="s">
        <v>1584</v>
      </c>
      <c r="L573" t="s">
        <v>1585</v>
      </c>
      <c r="M573" t="s">
        <v>1195</v>
      </c>
      <c r="N573" t="s">
        <v>1893</v>
      </c>
      <c r="O573" t="s">
        <v>1682</v>
      </c>
      <c r="P573" t="s">
        <v>1683</v>
      </c>
      <c r="Q573" t="s">
        <v>954</v>
      </c>
      <c r="R573">
        <v>0</v>
      </c>
      <c r="S573" t="s">
        <v>952</v>
      </c>
      <c r="T573" t="s">
        <v>1684</v>
      </c>
      <c r="U573" t="s">
        <v>1114</v>
      </c>
      <c r="V573" t="s">
        <v>1685</v>
      </c>
      <c r="W573" t="s">
        <v>954</v>
      </c>
      <c r="X573">
        <v>0</v>
      </c>
      <c r="Y573" t="s">
        <v>954</v>
      </c>
      <c r="Z573">
        <v>0</v>
      </c>
      <c r="AA573" t="s">
        <v>1697</v>
      </c>
      <c r="AB573" t="s">
        <v>1944</v>
      </c>
      <c r="AC573" t="s">
        <v>954</v>
      </c>
      <c r="AD573">
        <v>0</v>
      </c>
      <c r="AE573" t="s">
        <v>954</v>
      </c>
      <c r="AF573" t="s">
        <v>954</v>
      </c>
      <c r="AG573">
        <v>0</v>
      </c>
      <c r="AH573" t="s">
        <v>954</v>
      </c>
      <c r="AI573">
        <v>0</v>
      </c>
      <c r="AJ573">
        <v>0</v>
      </c>
      <c r="AK573">
        <v>0</v>
      </c>
      <c r="AL573">
        <v>0</v>
      </c>
      <c r="AM573">
        <v>0</v>
      </c>
      <c r="AN573">
        <v>0</v>
      </c>
      <c r="AO573" t="s">
        <v>954</v>
      </c>
      <c r="AP573" t="s">
        <v>957</v>
      </c>
      <c r="AQ573" t="s">
        <v>957</v>
      </c>
      <c r="AR573" t="s">
        <v>1945</v>
      </c>
      <c r="AS573" t="s">
        <v>1943</v>
      </c>
    </row>
    <row r="574" spans="2:45" ht="17.25" customHeight="1">
      <c r="B574" s="356" t="b">
        <v>0</v>
      </c>
      <c r="C574" s="356" t="s">
        <v>99</v>
      </c>
      <c r="D574" s="357" t="str">
        <f t="shared" si="24"/>
        <v>Concrete Work_Mass Concrete Work</v>
      </c>
      <c r="E574" s="356" t="str">
        <f t="shared" si="25"/>
        <v>M3</v>
      </c>
      <c r="F574" s="358" t="str">
        <f t="shared" si="26"/>
        <v xml:space="preserve">A03AE032-00017 Concrete Work Mass Concrete Work Structural Concrete  Cement Type-2 35MPa ≤ F'c (Cylinder Strength)    Including Concrete Temperature Control (Pile Cooling &amp; Curing), Max Temperature of Concrete : 30℃  </v>
      </c>
      <c r="G574" s="343" t="str" cm="1">
        <f t="array" ref="G574:H574">_xlfn.TEXTSPLIT(I574,"-")</f>
        <v>A03AE032</v>
      </c>
      <c r="H574" s="343" t="str">
        <v>00017</v>
      </c>
      <c r="I574" t="s">
        <v>1946</v>
      </c>
      <c r="J574" t="s">
        <v>946</v>
      </c>
      <c r="K574" t="s">
        <v>1584</v>
      </c>
      <c r="L574" t="s">
        <v>1585</v>
      </c>
      <c r="M574" t="s">
        <v>1195</v>
      </c>
      <c r="N574" t="s">
        <v>1893</v>
      </c>
      <c r="O574" t="s">
        <v>1682</v>
      </c>
      <c r="P574" t="s">
        <v>1683</v>
      </c>
      <c r="Q574" t="s">
        <v>954</v>
      </c>
      <c r="R574">
        <v>0</v>
      </c>
      <c r="S574" t="s">
        <v>963</v>
      </c>
      <c r="T574" t="s">
        <v>1688</v>
      </c>
      <c r="U574" t="s">
        <v>1114</v>
      </c>
      <c r="V574" t="s">
        <v>1685</v>
      </c>
      <c r="W574" t="s">
        <v>954</v>
      </c>
      <c r="X574">
        <v>0</v>
      </c>
      <c r="Y574" t="s">
        <v>954</v>
      </c>
      <c r="Z574">
        <v>0</v>
      </c>
      <c r="AA574" t="s">
        <v>1697</v>
      </c>
      <c r="AB574" t="s">
        <v>1944</v>
      </c>
      <c r="AC574" t="s">
        <v>954</v>
      </c>
      <c r="AD574">
        <v>0</v>
      </c>
      <c r="AE574" t="s">
        <v>954</v>
      </c>
      <c r="AF574" t="s">
        <v>954</v>
      </c>
      <c r="AG574">
        <v>0</v>
      </c>
      <c r="AH574" t="s">
        <v>954</v>
      </c>
      <c r="AI574">
        <v>0</v>
      </c>
      <c r="AJ574">
        <v>0</v>
      </c>
      <c r="AK574">
        <v>0</v>
      </c>
      <c r="AL574">
        <v>0</v>
      </c>
      <c r="AM574">
        <v>0</v>
      </c>
      <c r="AN574">
        <v>0</v>
      </c>
      <c r="AO574" t="s">
        <v>954</v>
      </c>
      <c r="AP574" t="s">
        <v>957</v>
      </c>
      <c r="AQ574" t="s">
        <v>957</v>
      </c>
      <c r="AR574" t="s">
        <v>1945</v>
      </c>
      <c r="AS574" t="s">
        <v>1946</v>
      </c>
    </row>
    <row r="575" spans="2:45" ht="17.25" customHeight="1">
      <c r="B575" s="356" t="b">
        <v>0</v>
      </c>
      <c r="C575" s="356" t="s">
        <v>99</v>
      </c>
      <c r="D575" s="357" t="str">
        <f t="shared" si="24"/>
        <v>Concrete Work_Mass Concrete Work</v>
      </c>
      <c r="E575" s="356" t="str">
        <f t="shared" si="25"/>
        <v>M3</v>
      </c>
      <c r="F575" s="358" t="str">
        <f t="shared" si="26"/>
        <v xml:space="preserve">A03AE032-00018 Concrete Work Mass Concrete Work Structural Concrete  Cement Type-5 35MPa ≤ F'c (Cylinder Strength)    Including Concrete Temperature Control (Pile Cooling &amp; Curing), Max Temperature of Concrete : 30℃  </v>
      </c>
      <c r="G575" s="343" t="str" cm="1">
        <f t="array" ref="G575:H575">_xlfn.TEXTSPLIT(I575,"-")</f>
        <v>A03AE032</v>
      </c>
      <c r="H575" s="343" t="str">
        <v>00018</v>
      </c>
      <c r="I575" t="s">
        <v>1947</v>
      </c>
      <c r="J575" t="s">
        <v>946</v>
      </c>
      <c r="K575" t="s">
        <v>1584</v>
      </c>
      <c r="L575" t="s">
        <v>1585</v>
      </c>
      <c r="M575" t="s">
        <v>1195</v>
      </c>
      <c r="N575" t="s">
        <v>1893</v>
      </c>
      <c r="O575" t="s">
        <v>1682</v>
      </c>
      <c r="P575" t="s">
        <v>1683</v>
      </c>
      <c r="Q575" t="s">
        <v>954</v>
      </c>
      <c r="R575">
        <v>0</v>
      </c>
      <c r="S575" t="s">
        <v>971</v>
      </c>
      <c r="T575" t="s">
        <v>1690</v>
      </c>
      <c r="U575" t="s">
        <v>1114</v>
      </c>
      <c r="V575" t="s">
        <v>1685</v>
      </c>
      <c r="W575" t="s">
        <v>954</v>
      </c>
      <c r="X575">
        <v>0</v>
      </c>
      <c r="Y575" t="s">
        <v>954</v>
      </c>
      <c r="Z575">
        <v>0</v>
      </c>
      <c r="AA575" t="s">
        <v>1697</v>
      </c>
      <c r="AB575" t="s">
        <v>1944</v>
      </c>
      <c r="AC575" t="s">
        <v>954</v>
      </c>
      <c r="AD575">
        <v>0</v>
      </c>
      <c r="AE575" t="s">
        <v>954</v>
      </c>
      <c r="AF575" t="s">
        <v>954</v>
      </c>
      <c r="AG575">
        <v>0</v>
      </c>
      <c r="AH575" t="s">
        <v>954</v>
      </c>
      <c r="AI575">
        <v>0</v>
      </c>
      <c r="AJ575">
        <v>0</v>
      </c>
      <c r="AK575">
        <v>0</v>
      </c>
      <c r="AL575">
        <v>0</v>
      </c>
      <c r="AM575">
        <v>0</v>
      </c>
      <c r="AN575">
        <v>0</v>
      </c>
      <c r="AO575" t="s">
        <v>954</v>
      </c>
      <c r="AP575" t="s">
        <v>957</v>
      </c>
      <c r="AQ575" t="s">
        <v>957</v>
      </c>
      <c r="AR575" t="s">
        <v>1945</v>
      </c>
      <c r="AS575" t="s">
        <v>1947</v>
      </c>
    </row>
    <row r="576" spans="2:45" ht="17.25" customHeight="1">
      <c r="B576" s="356" t="b">
        <v>0</v>
      </c>
      <c r="C576" s="356" t="s">
        <v>99</v>
      </c>
      <c r="D576" s="357" t="str">
        <f t="shared" si="24"/>
        <v>Concrete Work_Mass Concrete Work</v>
      </c>
      <c r="E576" s="356" t="str">
        <f t="shared" si="25"/>
        <v>M3</v>
      </c>
      <c r="F576" s="358" t="str">
        <f t="shared" si="26"/>
        <v xml:space="preserve">A03AE032-00019 Concrete Work Mass Concrete Work Structural Concrete  Cement Type-1 30MPa ≤ F'c (Cylinder Strength) &lt; 35MPa   Including Concrete Temperature Control (Pile Cooling &amp; Curing), Max Temperature of Concrete : 30℃  </v>
      </c>
      <c r="G576" s="343" t="str" cm="1">
        <f t="array" ref="G576:H576">_xlfn.TEXTSPLIT(I576,"-")</f>
        <v>A03AE032</v>
      </c>
      <c r="H576" s="343" t="str">
        <v>00019</v>
      </c>
      <c r="I576" t="s">
        <v>1948</v>
      </c>
      <c r="J576" t="s">
        <v>946</v>
      </c>
      <c r="K576" t="s">
        <v>1584</v>
      </c>
      <c r="L576" t="s">
        <v>1585</v>
      </c>
      <c r="M576" t="s">
        <v>1195</v>
      </c>
      <c r="N576" t="s">
        <v>1893</v>
      </c>
      <c r="O576" t="s">
        <v>1682</v>
      </c>
      <c r="P576" t="s">
        <v>1683</v>
      </c>
      <c r="Q576" t="s">
        <v>954</v>
      </c>
      <c r="R576">
        <v>0</v>
      </c>
      <c r="S576" t="s">
        <v>952</v>
      </c>
      <c r="T576" t="s">
        <v>1684</v>
      </c>
      <c r="U576" t="s">
        <v>1692</v>
      </c>
      <c r="V576" t="s">
        <v>1693</v>
      </c>
      <c r="W576" t="s">
        <v>954</v>
      </c>
      <c r="X576">
        <v>0</v>
      </c>
      <c r="Y576" t="s">
        <v>954</v>
      </c>
      <c r="Z576">
        <v>0</v>
      </c>
      <c r="AA576" t="s">
        <v>1697</v>
      </c>
      <c r="AB576" t="s">
        <v>1944</v>
      </c>
      <c r="AC576" t="s">
        <v>954</v>
      </c>
      <c r="AD576">
        <v>0</v>
      </c>
      <c r="AE576" t="s">
        <v>954</v>
      </c>
      <c r="AF576" t="s">
        <v>954</v>
      </c>
      <c r="AG576">
        <v>0</v>
      </c>
      <c r="AH576" t="s">
        <v>954</v>
      </c>
      <c r="AI576">
        <v>0</v>
      </c>
      <c r="AJ576">
        <v>0</v>
      </c>
      <c r="AK576">
        <v>0</v>
      </c>
      <c r="AL576">
        <v>0</v>
      </c>
      <c r="AM576">
        <v>0</v>
      </c>
      <c r="AN576">
        <v>0</v>
      </c>
      <c r="AO576" t="s">
        <v>954</v>
      </c>
      <c r="AP576" t="s">
        <v>957</v>
      </c>
      <c r="AQ576" t="s">
        <v>957</v>
      </c>
      <c r="AR576" t="s">
        <v>1945</v>
      </c>
      <c r="AS576" t="s">
        <v>1948</v>
      </c>
    </row>
    <row r="577" spans="1:45" ht="17.25" customHeight="1">
      <c r="B577" s="356" t="b">
        <v>0</v>
      </c>
      <c r="C577" s="356" t="s">
        <v>99</v>
      </c>
      <c r="D577" s="357" t="str">
        <f t="shared" si="24"/>
        <v>Concrete Work_Mass Concrete Work</v>
      </c>
      <c r="E577" s="356" t="str">
        <f t="shared" si="25"/>
        <v>M3</v>
      </c>
      <c r="F577" s="358" t="str">
        <f t="shared" si="26"/>
        <v xml:space="preserve">A03AE032-00020 Concrete Work Mass Concrete Work Structural Concrete  Cement Type-2 30MPa ≤ F'c (Cylinder Strength) &lt; 35MPa   Including Concrete Temperature Control (Pile Cooling &amp; Curing), Max Temperature of Concrete : 30℃  </v>
      </c>
      <c r="G577" s="343" t="str" cm="1">
        <f t="array" ref="G577:H577">_xlfn.TEXTSPLIT(I577,"-")</f>
        <v>A03AE032</v>
      </c>
      <c r="H577" s="343" t="str">
        <v>00020</v>
      </c>
      <c r="I577" t="s">
        <v>1949</v>
      </c>
      <c r="J577" t="s">
        <v>946</v>
      </c>
      <c r="K577" t="s">
        <v>1584</v>
      </c>
      <c r="L577" t="s">
        <v>1585</v>
      </c>
      <c r="M577" t="s">
        <v>1195</v>
      </c>
      <c r="N577" t="s">
        <v>1893</v>
      </c>
      <c r="O577" t="s">
        <v>1682</v>
      </c>
      <c r="P577" t="s">
        <v>1683</v>
      </c>
      <c r="Q577" t="s">
        <v>954</v>
      </c>
      <c r="R577">
        <v>0</v>
      </c>
      <c r="S577" t="s">
        <v>963</v>
      </c>
      <c r="T577" t="s">
        <v>1688</v>
      </c>
      <c r="U577" t="s">
        <v>1692</v>
      </c>
      <c r="V577" t="s">
        <v>1693</v>
      </c>
      <c r="W577" t="s">
        <v>954</v>
      </c>
      <c r="X577">
        <v>0</v>
      </c>
      <c r="Y577" t="s">
        <v>954</v>
      </c>
      <c r="Z577">
        <v>0</v>
      </c>
      <c r="AA577" t="s">
        <v>1697</v>
      </c>
      <c r="AB577" t="s">
        <v>1944</v>
      </c>
      <c r="AC577" t="s">
        <v>954</v>
      </c>
      <c r="AD577">
        <v>0</v>
      </c>
      <c r="AE577" t="s">
        <v>954</v>
      </c>
      <c r="AF577" t="s">
        <v>954</v>
      </c>
      <c r="AG577">
        <v>0</v>
      </c>
      <c r="AH577" t="s">
        <v>954</v>
      </c>
      <c r="AI577">
        <v>0</v>
      </c>
      <c r="AJ577">
        <v>0</v>
      </c>
      <c r="AK577">
        <v>0</v>
      </c>
      <c r="AL577">
        <v>0</v>
      </c>
      <c r="AM577">
        <v>0</v>
      </c>
      <c r="AN577">
        <v>0</v>
      </c>
      <c r="AO577" t="s">
        <v>954</v>
      </c>
      <c r="AP577" t="s">
        <v>957</v>
      </c>
      <c r="AQ577" t="s">
        <v>957</v>
      </c>
      <c r="AR577" t="s">
        <v>1945</v>
      </c>
      <c r="AS577" t="s">
        <v>1949</v>
      </c>
    </row>
    <row r="578" spans="1:45" ht="17.25" customHeight="1">
      <c r="B578" s="356" t="b">
        <v>0</v>
      </c>
      <c r="C578" s="356" t="s">
        <v>99</v>
      </c>
      <c r="D578" s="357" t="str">
        <f t="shared" si="24"/>
        <v>Concrete Work_Mass Concrete Work</v>
      </c>
      <c r="E578" s="356" t="str">
        <f t="shared" si="25"/>
        <v>M3</v>
      </c>
      <c r="F578" s="358" t="str">
        <f t="shared" si="26"/>
        <v xml:space="preserve">A03AE032-00021 Concrete Work Mass Concrete Work Structural Concrete  Cement Type-5 30MPa ≤ F'c (Cylinder Strength) &lt; 35MPa   Including Concrete Temperature Control (Pile Cooling &amp; Curing), Max Temperature of Concrete : 30℃  </v>
      </c>
      <c r="G578" s="343" t="str" cm="1">
        <f t="array" ref="G578:H578">_xlfn.TEXTSPLIT(I578,"-")</f>
        <v>A03AE032</v>
      </c>
      <c r="H578" s="343" t="str">
        <v>00021</v>
      </c>
      <c r="I578" t="s">
        <v>1950</v>
      </c>
      <c r="J578" t="s">
        <v>946</v>
      </c>
      <c r="K578" t="s">
        <v>1584</v>
      </c>
      <c r="L578" t="s">
        <v>1585</v>
      </c>
      <c r="M578" t="s">
        <v>1195</v>
      </c>
      <c r="N578" t="s">
        <v>1893</v>
      </c>
      <c r="O578" t="s">
        <v>1682</v>
      </c>
      <c r="P578" t="s">
        <v>1683</v>
      </c>
      <c r="Q578" t="s">
        <v>954</v>
      </c>
      <c r="R578">
        <v>0</v>
      </c>
      <c r="S578" t="s">
        <v>971</v>
      </c>
      <c r="T578" t="s">
        <v>1690</v>
      </c>
      <c r="U578" t="s">
        <v>1692</v>
      </c>
      <c r="V578" t="s">
        <v>1693</v>
      </c>
      <c r="W578" t="s">
        <v>954</v>
      </c>
      <c r="X578">
        <v>0</v>
      </c>
      <c r="Y578" t="s">
        <v>954</v>
      </c>
      <c r="Z578">
        <v>0</v>
      </c>
      <c r="AA578" t="s">
        <v>1697</v>
      </c>
      <c r="AB578" t="s">
        <v>1944</v>
      </c>
      <c r="AC578" t="s">
        <v>954</v>
      </c>
      <c r="AD578">
        <v>0</v>
      </c>
      <c r="AE578" t="s">
        <v>954</v>
      </c>
      <c r="AF578" t="s">
        <v>954</v>
      </c>
      <c r="AG578">
        <v>0</v>
      </c>
      <c r="AH578" t="s">
        <v>954</v>
      </c>
      <c r="AI578">
        <v>0</v>
      </c>
      <c r="AJ578">
        <v>0</v>
      </c>
      <c r="AK578">
        <v>0</v>
      </c>
      <c r="AL578">
        <v>0</v>
      </c>
      <c r="AM578">
        <v>0</v>
      </c>
      <c r="AN578">
        <v>0</v>
      </c>
      <c r="AO578" t="s">
        <v>954</v>
      </c>
      <c r="AP578" t="s">
        <v>957</v>
      </c>
      <c r="AQ578" t="s">
        <v>957</v>
      </c>
      <c r="AR578" t="s">
        <v>1945</v>
      </c>
      <c r="AS578" t="s">
        <v>1950</v>
      </c>
    </row>
    <row r="579" spans="1:45" ht="17.25" customHeight="1">
      <c r="B579" s="356" t="b">
        <v>0</v>
      </c>
      <c r="C579" s="356" t="s">
        <v>99</v>
      </c>
      <c r="D579" s="357" t="str">
        <f t="shared" si="24"/>
        <v>Concrete Work_Mass Concrete Work</v>
      </c>
      <c r="E579" s="356" t="str">
        <f t="shared" si="25"/>
        <v>M3</v>
      </c>
      <c r="F579" s="358" t="str">
        <f t="shared" si="26"/>
        <v xml:space="preserve">A03AE032-00022 Concrete Work Mass Concrete Work Structural Concrete  Cement Type-1 25MPa ≤ F'c (Cylinder Strength) &lt; 30MPa   Including Concrete Temperature Control (Pile Cooling &amp; Curing), Max Temperature of Concrete : 30℃  </v>
      </c>
      <c r="G579" s="343" t="str" cm="1">
        <f t="array" ref="G579:H579">_xlfn.TEXTSPLIT(I579,"-")</f>
        <v>A03AE032</v>
      </c>
      <c r="H579" s="343" t="str">
        <v>00022</v>
      </c>
      <c r="I579" t="s">
        <v>1951</v>
      </c>
      <c r="J579" t="s">
        <v>946</v>
      </c>
      <c r="K579" t="s">
        <v>1584</v>
      </c>
      <c r="L579" t="s">
        <v>1585</v>
      </c>
      <c r="M579" t="s">
        <v>1195</v>
      </c>
      <c r="N579" t="s">
        <v>1893</v>
      </c>
      <c r="O579" t="s">
        <v>1682</v>
      </c>
      <c r="P579" t="s">
        <v>1683</v>
      </c>
      <c r="Q579" t="s">
        <v>954</v>
      </c>
      <c r="R579">
        <v>0</v>
      </c>
      <c r="S579" t="s">
        <v>952</v>
      </c>
      <c r="T579" t="s">
        <v>1684</v>
      </c>
      <c r="U579" t="s">
        <v>1697</v>
      </c>
      <c r="V579" t="s">
        <v>1698</v>
      </c>
      <c r="W579" t="s">
        <v>954</v>
      </c>
      <c r="X579">
        <v>0</v>
      </c>
      <c r="Y579" t="s">
        <v>954</v>
      </c>
      <c r="Z579">
        <v>0</v>
      </c>
      <c r="AA579" t="s">
        <v>1697</v>
      </c>
      <c r="AB579" t="s">
        <v>1944</v>
      </c>
      <c r="AC579" t="s">
        <v>954</v>
      </c>
      <c r="AD579">
        <v>0</v>
      </c>
      <c r="AE579" t="s">
        <v>954</v>
      </c>
      <c r="AF579" t="s">
        <v>954</v>
      </c>
      <c r="AG579">
        <v>0</v>
      </c>
      <c r="AH579" t="s">
        <v>954</v>
      </c>
      <c r="AI579">
        <v>0</v>
      </c>
      <c r="AJ579">
        <v>0</v>
      </c>
      <c r="AK579">
        <v>0</v>
      </c>
      <c r="AL579">
        <v>0</v>
      </c>
      <c r="AM579">
        <v>0</v>
      </c>
      <c r="AN579">
        <v>0</v>
      </c>
      <c r="AO579" t="s">
        <v>954</v>
      </c>
      <c r="AP579" t="s">
        <v>957</v>
      </c>
      <c r="AQ579" t="s">
        <v>957</v>
      </c>
      <c r="AR579" t="s">
        <v>1945</v>
      </c>
      <c r="AS579" t="s">
        <v>1951</v>
      </c>
    </row>
    <row r="580" spans="1:45" ht="17.25" customHeight="1">
      <c r="B580" s="356" t="b">
        <v>0</v>
      </c>
      <c r="C580" s="356" t="s">
        <v>99</v>
      </c>
      <c r="D580" s="357" t="str">
        <f t="shared" si="24"/>
        <v>Concrete Work_Mass Concrete Work</v>
      </c>
      <c r="E580" s="356" t="str">
        <f t="shared" si="25"/>
        <v>M3</v>
      </c>
      <c r="F580" s="358" t="str">
        <f t="shared" si="26"/>
        <v xml:space="preserve">A03AE032-00023 Concrete Work Mass Concrete Work Structural Concrete  Cement Type-2 25MPa ≤ F'c (Cylinder Strength) &lt; 30MPa   Including Concrete Temperature Control (Pile Cooling &amp; Curing), Max Temperature of Concrete : 30℃  </v>
      </c>
      <c r="G580" s="343" t="str" cm="1">
        <f t="array" ref="G580:H580">_xlfn.TEXTSPLIT(I580,"-")</f>
        <v>A03AE032</v>
      </c>
      <c r="H580" s="343" t="str">
        <v>00023</v>
      </c>
      <c r="I580" t="s">
        <v>1952</v>
      </c>
      <c r="J580" t="s">
        <v>946</v>
      </c>
      <c r="K580" t="s">
        <v>1584</v>
      </c>
      <c r="L580" t="s">
        <v>1585</v>
      </c>
      <c r="M580" t="s">
        <v>1195</v>
      </c>
      <c r="N580" t="s">
        <v>1893</v>
      </c>
      <c r="O580" t="s">
        <v>1682</v>
      </c>
      <c r="P580" t="s">
        <v>1683</v>
      </c>
      <c r="Q580" t="s">
        <v>954</v>
      </c>
      <c r="R580">
        <v>0</v>
      </c>
      <c r="S580" t="s">
        <v>963</v>
      </c>
      <c r="T580" t="s">
        <v>1688</v>
      </c>
      <c r="U580" t="s">
        <v>1697</v>
      </c>
      <c r="V580" t="s">
        <v>1698</v>
      </c>
      <c r="W580" t="s">
        <v>954</v>
      </c>
      <c r="X580">
        <v>0</v>
      </c>
      <c r="Y580" t="s">
        <v>954</v>
      </c>
      <c r="Z580">
        <v>0</v>
      </c>
      <c r="AA580" t="s">
        <v>1697</v>
      </c>
      <c r="AB580" t="s">
        <v>1944</v>
      </c>
      <c r="AC580" t="s">
        <v>954</v>
      </c>
      <c r="AD580">
        <v>0</v>
      </c>
      <c r="AE580" t="s">
        <v>954</v>
      </c>
      <c r="AF580" t="s">
        <v>954</v>
      </c>
      <c r="AG580">
        <v>0</v>
      </c>
      <c r="AH580" t="s">
        <v>954</v>
      </c>
      <c r="AI580">
        <v>0</v>
      </c>
      <c r="AJ580">
        <v>0</v>
      </c>
      <c r="AK580">
        <v>0</v>
      </c>
      <c r="AL580">
        <v>0</v>
      </c>
      <c r="AM580">
        <v>0</v>
      </c>
      <c r="AN580">
        <v>0</v>
      </c>
      <c r="AO580" t="s">
        <v>954</v>
      </c>
      <c r="AP580" t="s">
        <v>957</v>
      </c>
      <c r="AQ580" t="s">
        <v>957</v>
      </c>
      <c r="AR580" t="s">
        <v>1945</v>
      </c>
      <c r="AS580" t="s">
        <v>1952</v>
      </c>
    </row>
    <row r="581" spans="1:45" ht="17.25" customHeight="1">
      <c r="B581" s="356" t="b">
        <v>0</v>
      </c>
      <c r="C581" s="356" t="s">
        <v>99</v>
      </c>
      <c r="D581" s="357" t="str">
        <f t="shared" si="24"/>
        <v>Concrete Work_Mass Concrete Work</v>
      </c>
      <c r="E581" s="356" t="str">
        <f t="shared" si="25"/>
        <v>M3</v>
      </c>
      <c r="F581" s="358" t="str">
        <f t="shared" si="26"/>
        <v xml:space="preserve">A03AE032-00024 Concrete Work Mass Concrete Work Structural Concrete  Cement Type-5 25MPa ≤ F'c (Cylinder Strength) &lt; 30MPa   Including Concrete Temperature Control (Pile Cooling &amp; Curing), Max Temperature of Concrete : 30℃  </v>
      </c>
      <c r="G581" s="343" t="str" cm="1">
        <f t="array" ref="G581:H581">_xlfn.TEXTSPLIT(I581,"-")</f>
        <v>A03AE032</v>
      </c>
      <c r="H581" s="343" t="str">
        <v>00024</v>
      </c>
      <c r="I581" t="s">
        <v>1953</v>
      </c>
      <c r="J581" t="s">
        <v>946</v>
      </c>
      <c r="K581" t="s">
        <v>1584</v>
      </c>
      <c r="L581" t="s">
        <v>1585</v>
      </c>
      <c r="M581" t="s">
        <v>1195</v>
      </c>
      <c r="N581" t="s">
        <v>1893</v>
      </c>
      <c r="O581" t="s">
        <v>1682</v>
      </c>
      <c r="P581" t="s">
        <v>1683</v>
      </c>
      <c r="Q581" t="s">
        <v>954</v>
      </c>
      <c r="R581">
        <v>0</v>
      </c>
      <c r="S581" t="s">
        <v>971</v>
      </c>
      <c r="T581" t="s">
        <v>1690</v>
      </c>
      <c r="U581" t="s">
        <v>1697</v>
      </c>
      <c r="V581" t="s">
        <v>1698</v>
      </c>
      <c r="W581" t="s">
        <v>954</v>
      </c>
      <c r="X581">
        <v>0</v>
      </c>
      <c r="Y581" t="s">
        <v>954</v>
      </c>
      <c r="Z581">
        <v>0</v>
      </c>
      <c r="AA581" t="s">
        <v>1697</v>
      </c>
      <c r="AB581" t="s">
        <v>1944</v>
      </c>
      <c r="AC581" t="s">
        <v>954</v>
      </c>
      <c r="AD581">
        <v>0</v>
      </c>
      <c r="AE581" t="s">
        <v>954</v>
      </c>
      <c r="AF581" t="s">
        <v>954</v>
      </c>
      <c r="AG581">
        <v>0</v>
      </c>
      <c r="AH581" t="s">
        <v>954</v>
      </c>
      <c r="AI581">
        <v>0</v>
      </c>
      <c r="AJ581">
        <v>0</v>
      </c>
      <c r="AK581">
        <v>0</v>
      </c>
      <c r="AL581">
        <v>0</v>
      </c>
      <c r="AM581">
        <v>0</v>
      </c>
      <c r="AN581">
        <v>0</v>
      </c>
      <c r="AO581" t="s">
        <v>954</v>
      </c>
      <c r="AP581" t="s">
        <v>957</v>
      </c>
      <c r="AQ581" t="s">
        <v>957</v>
      </c>
      <c r="AR581" t="s">
        <v>1945</v>
      </c>
      <c r="AS581" t="s">
        <v>1953</v>
      </c>
    </row>
    <row r="582" spans="1:45" ht="17.25" customHeight="1">
      <c r="B582" s="356" t="b">
        <v>0</v>
      </c>
      <c r="C582" s="356" t="s">
        <v>99</v>
      </c>
      <c r="D582" s="357" t="str">
        <f t="shared" si="24"/>
        <v>Concrete Work_Mass Concrete Work</v>
      </c>
      <c r="E582" s="356" t="str">
        <f t="shared" si="25"/>
        <v>M3</v>
      </c>
      <c r="F582" s="358" t="str">
        <f t="shared" si="26"/>
        <v xml:space="preserve">A03AE032-00025 Concrete Work Mass Concrete Work Structural Concrete  Cement Type-1 20MPa ≤ F'c (Cylinder Strength) &lt; 25MPa   Including Concrete Temperature Control (Pile Cooling &amp; Curing), Max Temperature of Concrete : 30℃  </v>
      </c>
      <c r="G582" s="343" t="str" cm="1">
        <f t="array" ref="G582:H582">_xlfn.TEXTSPLIT(I582,"-")</f>
        <v>A03AE032</v>
      </c>
      <c r="H582" s="343" t="str">
        <v>00025</v>
      </c>
      <c r="I582" t="s">
        <v>1954</v>
      </c>
      <c r="J582" t="s">
        <v>946</v>
      </c>
      <c r="K582" t="s">
        <v>1584</v>
      </c>
      <c r="L582" t="s">
        <v>1585</v>
      </c>
      <c r="M582" t="s">
        <v>1195</v>
      </c>
      <c r="N582" t="s">
        <v>1893</v>
      </c>
      <c r="O582" t="s">
        <v>1682</v>
      </c>
      <c r="P582" t="s">
        <v>1683</v>
      </c>
      <c r="Q582" t="s">
        <v>954</v>
      </c>
      <c r="R582">
        <v>0</v>
      </c>
      <c r="S582" t="s">
        <v>952</v>
      </c>
      <c r="T582" t="s">
        <v>1684</v>
      </c>
      <c r="U582" t="s">
        <v>1702</v>
      </c>
      <c r="V582" t="s">
        <v>1703</v>
      </c>
      <c r="W582" t="s">
        <v>954</v>
      </c>
      <c r="X582">
        <v>0</v>
      </c>
      <c r="Y582" t="s">
        <v>954</v>
      </c>
      <c r="Z582">
        <v>0</v>
      </c>
      <c r="AA582" t="s">
        <v>1697</v>
      </c>
      <c r="AB582" t="s">
        <v>1944</v>
      </c>
      <c r="AC582" t="s">
        <v>954</v>
      </c>
      <c r="AD582">
        <v>0</v>
      </c>
      <c r="AE582" t="s">
        <v>954</v>
      </c>
      <c r="AF582" t="s">
        <v>954</v>
      </c>
      <c r="AG582">
        <v>0</v>
      </c>
      <c r="AH582" t="s">
        <v>954</v>
      </c>
      <c r="AI582">
        <v>0</v>
      </c>
      <c r="AJ582">
        <v>0</v>
      </c>
      <c r="AK582">
        <v>0</v>
      </c>
      <c r="AL582">
        <v>0</v>
      </c>
      <c r="AM582">
        <v>0</v>
      </c>
      <c r="AN582">
        <v>0</v>
      </c>
      <c r="AO582" t="s">
        <v>954</v>
      </c>
      <c r="AP582" t="s">
        <v>957</v>
      </c>
      <c r="AQ582" t="s">
        <v>957</v>
      </c>
      <c r="AR582" t="s">
        <v>1945</v>
      </c>
      <c r="AS582" t="s">
        <v>1954</v>
      </c>
    </row>
    <row r="583" spans="1:45" ht="17.25" customHeight="1">
      <c r="B583" s="356" t="b">
        <v>0</v>
      </c>
      <c r="C583" s="356" t="s">
        <v>99</v>
      </c>
      <c r="D583" s="357" t="str">
        <f t="shared" si="24"/>
        <v>Concrete Work_Mass Concrete Work</v>
      </c>
      <c r="E583" s="356" t="str">
        <f t="shared" si="25"/>
        <v>M3</v>
      </c>
      <c r="F583" s="358" t="str">
        <f t="shared" si="26"/>
        <v xml:space="preserve">A03AE032-00026 Concrete Work Mass Concrete Work Structural Concrete  Cement Type-2 20MPa ≤ F'c (Cylinder Strength) &lt; 25MPa   Including Concrete Temperature Control (Pile Cooling &amp; Curing), Max Temperature of Concrete : 30℃  </v>
      </c>
      <c r="G583" s="343" t="str" cm="1">
        <f t="array" ref="G583:H583">_xlfn.TEXTSPLIT(I583,"-")</f>
        <v>A03AE032</v>
      </c>
      <c r="H583" s="343" t="str">
        <v>00026</v>
      </c>
      <c r="I583" t="s">
        <v>1955</v>
      </c>
      <c r="J583" t="s">
        <v>946</v>
      </c>
      <c r="K583" t="s">
        <v>1584</v>
      </c>
      <c r="L583" t="s">
        <v>1585</v>
      </c>
      <c r="M583" t="s">
        <v>1195</v>
      </c>
      <c r="N583" t="s">
        <v>1893</v>
      </c>
      <c r="O583" t="s">
        <v>1682</v>
      </c>
      <c r="P583" t="s">
        <v>1683</v>
      </c>
      <c r="Q583" t="s">
        <v>954</v>
      </c>
      <c r="R583">
        <v>0</v>
      </c>
      <c r="S583" t="s">
        <v>963</v>
      </c>
      <c r="T583" t="s">
        <v>1688</v>
      </c>
      <c r="U583" t="s">
        <v>1702</v>
      </c>
      <c r="V583" t="s">
        <v>1703</v>
      </c>
      <c r="W583" t="s">
        <v>954</v>
      </c>
      <c r="X583">
        <v>0</v>
      </c>
      <c r="Y583" t="s">
        <v>954</v>
      </c>
      <c r="Z583">
        <v>0</v>
      </c>
      <c r="AA583" t="s">
        <v>1697</v>
      </c>
      <c r="AB583" t="s">
        <v>1944</v>
      </c>
      <c r="AC583" t="s">
        <v>954</v>
      </c>
      <c r="AD583">
        <v>0</v>
      </c>
      <c r="AE583" t="s">
        <v>954</v>
      </c>
      <c r="AF583" t="s">
        <v>954</v>
      </c>
      <c r="AG583">
        <v>0</v>
      </c>
      <c r="AH583" t="s">
        <v>954</v>
      </c>
      <c r="AI583">
        <v>0</v>
      </c>
      <c r="AJ583">
        <v>0</v>
      </c>
      <c r="AK583">
        <v>0</v>
      </c>
      <c r="AL583">
        <v>0</v>
      </c>
      <c r="AM583">
        <v>0</v>
      </c>
      <c r="AN583">
        <v>0</v>
      </c>
      <c r="AO583" t="s">
        <v>954</v>
      </c>
      <c r="AP583" t="s">
        <v>957</v>
      </c>
      <c r="AQ583" t="s">
        <v>957</v>
      </c>
      <c r="AR583" t="s">
        <v>1945</v>
      </c>
      <c r="AS583" t="s">
        <v>1955</v>
      </c>
    </row>
    <row r="584" spans="1:45" ht="17.25" customHeight="1">
      <c r="B584" s="356" t="b">
        <v>0</v>
      </c>
      <c r="C584" s="356" t="s">
        <v>99</v>
      </c>
      <c r="D584" s="357" t="str">
        <f t="shared" ref="D584:D647" si="27">L584&amp;"_"&amp;N584</f>
        <v>Concrete Work_Mass Concrete Work</v>
      </c>
      <c r="E584" s="356" t="str">
        <f t="shared" ref="E584:E647" si="28">AP584</f>
        <v>M3</v>
      </c>
      <c r="F584" s="358" t="str">
        <f t="shared" si="26"/>
        <v xml:space="preserve">A03AE032-00027 Concrete Work Mass Concrete Work Structural Concrete  Cement Type-5 20MPa ≤ F'c (Cylinder Strength) &lt; 25MPa   Including Concrete Temperature Control (Pile Cooling &amp; Curing), Max Temperature of Concrete : 30℃  </v>
      </c>
      <c r="G584" s="343" t="str" cm="1">
        <f t="array" ref="G584:H584">_xlfn.TEXTSPLIT(I584,"-")</f>
        <v>A03AE032</v>
      </c>
      <c r="H584" s="343" t="str">
        <v>00027</v>
      </c>
      <c r="I584" t="s">
        <v>1956</v>
      </c>
      <c r="J584" t="s">
        <v>946</v>
      </c>
      <c r="K584" t="s">
        <v>1584</v>
      </c>
      <c r="L584" t="s">
        <v>1585</v>
      </c>
      <c r="M584" t="s">
        <v>1195</v>
      </c>
      <c r="N584" t="s">
        <v>1893</v>
      </c>
      <c r="O584" t="s">
        <v>1682</v>
      </c>
      <c r="P584" t="s">
        <v>1683</v>
      </c>
      <c r="Q584" t="s">
        <v>954</v>
      </c>
      <c r="R584">
        <v>0</v>
      </c>
      <c r="S584" t="s">
        <v>971</v>
      </c>
      <c r="T584" t="s">
        <v>1690</v>
      </c>
      <c r="U584" t="s">
        <v>1702</v>
      </c>
      <c r="V584" t="s">
        <v>1703</v>
      </c>
      <c r="W584" t="s">
        <v>954</v>
      </c>
      <c r="X584">
        <v>0</v>
      </c>
      <c r="Y584" t="s">
        <v>954</v>
      </c>
      <c r="Z584">
        <v>0</v>
      </c>
      <c r="AA584" t="s">
        <v>1697</v>
      </c>
      <c r="AB584" t="s">
        <v>1944</v>
      </c>
      <c r="AC584" t="s">
        <v>954</v>
      </c>
      <c r="AD584">
        <v>0</v>
      </c>
      <c r="AE584" t="s">
        <v>954</v>
      </c>
      <c r="AF584" t="s">
        <v>954</v>
      </c>
      <c r="AG584">
        <v>0</v>
      </c>
      <c r="AH584" t="s">
        <v>954</v>
      </c>
      <c r="AI584">
        <v>0</v>
      </c>
      <c r="AJ584">
        <v>0</v>
      </c>
      <c r="AK584">
        <v>0</v>
      </c>
      <c r="AL584">
        <v>0</v>
      </c>
      <c r="AM584">
        <v>0</v>
      </c>
      <c r="AN584">
        <v>0</v>
      </c>
      <c r="AO584" t="s">
        <v>954</v>
      </c>
      <c r="AP584" t="s">
        <v>957</v>
      </c>
      <c r="AQ584" t="s">
        <v>957</v>
      </c>
      <c r="AR584" t="s">
        <v>1945</v>
      </c>
      <c r="AS584" t="s">
        <v>1956</v>
      </c>
    </row>
    <row r="585" spans="1:45" ht="17.25" customHeight="1">
      <c r="B585" s="356" t="b">
        <v>0</v>
      </c>
      <c r="C585" s="356" t="s">
        <v>99</v>
      </c>
      <c r="D585" s="357" t="str">
        <f t="shared" si="27"/>
        <v>Concrete Work_Mass Concrete Work</v>
      </c>
      <c r="E585" s="356" t="str">
        <f t="shared" si="28"/>
        <v>M3</v>
      </c>
      <c r="F585" s="358"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3" t="str" cm="1">
        <f t="array" ref="G585:H585">_xlfn.TEXTSPLIT(I585,"-")</f>
        <v>A03AE032</v>
      </c>
      <c r="H585" s="343" t="str">
        <v>00028</v>
      </c>
      <c r="I585" t="s">
        <v>1957</v>
      </c>
      <c r="J585" t="s">
        <v>946</v>
      </c>
      <c r="K585" t="s">
        <v>1584</v>
      </c>
      <c r="L585" t="s">
        <v>1585</v>
      </c>
      <c r="M585" t="s">
        <v>1195</v>
      </c>
      <c r="N585" t="s">
        <v>1893</v>
      </c>
      <c r="O585" t="s">
        <v>1682</v>
      </c>
      <c r="P585" t="s">
        <v>1683</v>
      </c>
      <c r="Q585" t="s">
        <v>954</v>
      </c>
      <c r="R585">
        <v>0</v>
      </c>
      <c r="S585" t="s">
        <v>952</v>
      </c>
      <c r="T585" t="s">
        <v>1684</v>
      </c>
      <c r="U585" t="s">
        <v>1707</v>
      </c>
      <c r="V585" t="s">
        <v>1708</v>
      </c>
      <c r="W585" t="s">
        <v>954</v>
      </c>
      <c r="X585">
        <v>0</v>
      </c>
      <c r="Y585" t="s">
        <v>954</v>
      </c>
      <c r="Z585">
        <v>0</v>
      </c>
      <c r="AA585" t="s">
        <v>1697</v>
      </c>
      <c r="AB585" t="s">
        <v>1944</v>
      </c>
      <c r="AC585" t="s">
        <v>954</v>
      </c>
      <c r="AD585">
        <v>0</v>
      </c>
      <c r="AE585" t="s">
        <v>954</v>
      </c>
      <c r="AF585" t="s">
        <v>954</v>
      </c>
      <c r="AG585">
        <v>0</v>
      </c>
      <c r="AH585" t="s">
        <v>954</v>
      </c>
      <c r="AI585">
        <v>0</v>
      </c>
      <c r="AJ585">
        <v>0</v>
      </c>
      <c r="AK585">
        <v>0</v>
      </c>
      <c r="AL585">
        <v>0</v>
      </c>
      <c r="AM585">
        <v>0</v>
      </c>
      <c r="AN585">
        <v>0</v>
      </c>
      <c r="AO585" t="s">
        <v>954</v>
      </c>
      <c r="AP585" t="s">
        <v>957</v>
      </c>
      <c r="AQ585" t="s">
        <v>957</v>
      </c>
      <c r="AR585" t="s">
        <v>1945</v>
      </c>
      <c r="AS585" t="s">
        <v>1957</v>
      </c>
    </row>
    <row r="586" spans="1:45" ht="16.149999999999999" customHeight="1">
      <c r="B586" s="356" t="b">
        <v>0</v>
      </c>
      <c r="C586" s="356" t="s">
        <v>99</v>
      </c>
      <c r="D586" s="357" t="str">
        <f t="shared" si="27"/>
        <v>Concrete Work_Mass Concrete Work</v>
      </c>
      <c r="E586" s="356" t="str">
        <f t="shared" si="28"/>
        <v>M3</v>
      </c>
      <c r="F586" s="358" t="str">
        <f t="shared" si="29"/>
        <v xml:space="preserve">A03AE032-00029 Concrete Work Mass Concrete Work Structural Concrete  Cement Type-2 F'c (Cylinder Strength) &lt; 20MPa   Including Concrete Temperature Control (Pile Cooling &amp; Curing), Max Temperature of Concrete : 30℃  </v>
      </c>
      <c r="G586" s="343" t="str" cm="1">
        <f t="array" ref="G586:H586">_xlfn.TEXTSPLIT(I586,"-")</f>
        <v>A03AE032</v>
      </c>
      <c r="H586" s="343" t="str">
        <v>00029</v>
      </c>
      <c r="I586" t="s">
        <v>1958</v>
      </c>
      <c r="J586" t="s">
        <v>946</v>
      </c>
      <c r="K586" t="s">
        <v>1584</v>
      </c>
      <c r="L586" t="s">
        <v>1585</v>
      </c>
      <c r="M586" t="s">
        <v>1195</v>
      </c>
      <c r="N586" t="s">
        <v>1893</v>
      </c>
      <c r="O586" t="s">
        <v>1682</v>
      </c>
      <c r="P586" t="s">
        <v>1683</v>
      </c>
      <c r="Q586" t="s">
        <v>954</v>
      </c>
      <c r="R586">
        <v>0</v>
      </c>
      <c r="S586" t="s">
        <v>963</v>
      </c>
      <c r="T586" t="s">
        <v>1688</v>
      </c>
      <c r="U586" t="s">
        <v>1707</v>
      </c>
      <c r="V586" t="s">
        <v>1708</v>
      </c>
      <c r="W586" t="s">
        <v>954</v>
      </c>
      <c r="X586">
        <v>0</v>
      </c>
      <c r="Y586" t="s">
        <v>954</v>
      </c>
      <c r="Z586">
        <v>0</v>
      </c>
      <c r="AA586" t="s">
        <v>1697</v>
      </c>
      <c r="AB586" t="s">
        <v>1944</v>
      </c>
      <c r="AC586" t="s">
        <v>954</v>
      </c>
      <c r="AD586">
        <v>0</v>
      </c>
      <c r="AE586" t="s">
        <v>954</v>
      </c>
      <c r="AF586" t="s">
        <v>954</v>
      </c>
      <c r="AG586">
        <v>0</v>
      </c>
      <c r="AH586" t="s">
        <v>954</v>
      </c>
      <c r="AI586">
        <v>0</v>
      </c>
      <c r="AJ586">
        <v>0</v>
      </c>
      <c r="AK586">
        <v>0</v>
      </c>
      <c r="AL586">
        <v>0</v>
      </c>
      <c r="AM586">
        <v>0</v>
      </c>
      <c r="AN586">
        <v>0</v>
      </c>
      <c r="AO586" t="s">
        <v>954</v>
      </c>
      <c r="AP586" t="s">
        <v>957</v>
      </c>
      <c r="AQ586" t="s">
        <v>957</v>
      </c>
      <c r="AR586" t="s">
        <v>1945</v>
      </c>
      <c r="AS586" t="s">
        <v>1958</v>
      </c>
    </row>
    <row r="587" spans="1:45" ht="17.25" customHeight="1">
      <c r="B587" s="356" t="b">
        <v>0</v>
      </c>
      <c r="C587" s="356" t="s">
        <v>99</v>
      </c>
      <c r="D587" s="357" t="str">
        <f t="shared" si="27"/>
        <v>Concrete Work_Mass Concrete Work</v>
      </c>
      <c r="E587" s="356" t="str">
        <f t="shared" si="28"/>
        <v>M3</v>
      </c>
      <c r="F587" s="358" t="str">
        <f t="shared" si="29"/>
        <v xml:space="preserve">A03AE032-00030 Concrete Work Mass Concrete Work Structural Concrete  Cement Type-5 F'c (Cylinder Strength) &lt; 20MPa   Including Concrete Temperature Control (Pile Cooling &amp; Curing), Max Temperature of Concrete : 30℃  </v>
      </c>
      <c r="G587" s="343" t="str" cm="1">
        <f t="array" ref="G587:H587">_xlfn.TEXTSPLIT(I587,"-")</f>
        <v>A03AE032</v>
      </c>
      <c r="H587" s="343" t="str">
        <v>00030</v>
      </c>
      <c r="I587" t="s">
        <v>1959</v>
      </c>
      <c r="J587" t="s">
        <v>946</v>
      </c>
      <c r="K587" t="s">
        <v>1584</v>
      </c>
      <c r="L587" t="s">
        <v>1585</v>
      </c>
      <c r="M587" t="s">
        <v>1195</v>
      </c>
      <c r="N587" t="s">
        <v>1893</v>
      </c>
      <c r="O587" t="s">
        <v>1682</v>
      </c>
      <c r="P587" t="s">
        <v>1683</v>
      </c>
      <c r="Q587" t="s">
        <v>954</v>
      </c>
      <c r="R587">
        <v>0</v>
      </c>
      <c r="S587" t="s">
        <v>971</v>
      </c>
      <c r="T587" t="s">
        <v>1690</v>
      </c>
      <c r="U587" t="s">
        <v>1707</v>
      </c>
      <c r="V587" t="s">
        <v>1708</v>
      </c>
      <c r="W587" t="s">
        <v>954</v>
      </c>
      <c r="X587">
        <v>0</v>
      </c>
      <c r="Y587" t="s">
        <v>954</v>
      </c>
      <c r="Z587">
        <v>0</v>
      </c>
      <c r="AA587" t="s">
        <v>1697</v>
      </c>
      <c r="AB587" t="s">
        <v>1944</v>
      </c>
      <c r="AC587" t="s">
        <v>954</v>
      </c>
      <c r="AD587">
        <v>0</v>
      </c>
      <c r="AE587" t="s">
        <v>954</v>
      </c>
      <c r="AF587" t="s">
        <v>954</v>
      </c>
      <c r="AG587">
        <v>0</v>
      </c>
      <c r="AH587" t="s">
        <v>954</v>
      </c>
      <c r="AI587">
        <v>0</v>
      </c>
      <c r="AJ587">
        <v>0</v>
      </c>
      <c r="AK587">
        <v>0</v>
      </c>
      <c r="AL587">
        <v>0</v>
      </c>
      <c r="AM587">
        <v>0</v>
      </c>
      <c r="AN587">
        <v>0</v>
      </c>
      <c r="AO587" t="s">
        <v>954</v>
      </c>
      <c r="AP587" t="s">
        <v>957</v>
      </c>
      <c r="AQ587" t="s">
        <v>957</v>
      </c>
      <c r="AR587" t="s">
        <v>1945</v>
      </c>
      <c r="AS587" t="s">
        <v>1959</v>
      </c>
    </row>
    <row r="588" spans="1:45" ht="17.25" customHeight="1">
      <c r="B588" s="349" t="b">
        <v>0</v>
      </c>
      <c r="C588" s="349" t="s">
        <v>99</v>
      </c>
      <c r="D588" s="352" t="str">
        <f t="shared" si="27"/>
        <v>Concrete Work_Mass Concrete Work</v>
      </c>
      <c r="E588" s="349" t="str">
        <f t="shared" si="28"/>
        <v>M3</v>
      </c>
      <c r="F588" s="353" t="str">
        <f t="shared" si="29"/>
        <v xml:space="preserve">A03AE034-00010 Concrete Work Mass Concrete Work Lean Concrete (including Form work)  Cement Type-1 15MPa ≤ F'c (Cylinder Strength) &lt; 20MPa     </v>
      </c>
      <c r="G588" s="343" t="str" cm="1">
        <f t="array" ref="G588:H588">_xlfn.TEXTSPLIT(I588,"-")</f>
        <v>A03AE034</v>
      </c>
      <c r="H588" s="343" t="str">
        <v>00010</v>
      </c>
      <c r="I588" t="s">
        <v>1960</v>
      </c>
      <c r="J588" t="s">
        <v>946</v>
      </c>
      <c r="K588" t="s">
        <v>1584</v>
      </c>
      <c r="L588" t="s">
        <v>1585</v>
      </c>
      <c r="M588" t="s">
        <v>1195</v>
      </c>
      <c r="N588" t="s">
        <v>1893</v>
      </c>
      <c r="O588" t="s">
        <v>1730</v>
      </c>
      <c r="P588" t="s">
        <v>1731</v>
      </c>
      <c r="Q588" t="s">
        <v>954</v>
      </c>
      <c r="R588">
        <v>0</v>
      </c>
      <c r="S588" t="s">
        <v>952</v>
      </c>
      <c r="T588" t="s">
        <v>1684</v>
      </c>
      <c r="U588" t="s">
        <v>1419</v>
      </c>
      <c r="V588" t="s">
        <v>1732</v>
      </c>
      <c r="W588" t="s">
        <v>954</v>
      </c>
      <c r="X588">
        <v>0</v>
      </c>
      <c r="Y588" t="s">
        <v>954</v>
      </c>
      <c r="Z588">
        <v>0</v>
      </c>
      <c r="AA588" t="s">
        <v>954</v>
      </c>
      <c r="AB588" t="s">
        <v>954</v>
      </c>
      <c r="AC588" t="s">
        <v>954</v>
      </c>
      <c r="AD588">
        <v>0</v>
      </c>
      <c r="AE588" t="s">
        <v>954</v>
      </c>
      <c r="AF588" t="s">
        <v>954</v>
      </c>
      <c r="AG588">
        <v>0</v>
      </c>
      <c r="AH588" t="s">
        <v>954</v>
      </c>
      <c r="AI588">
        <v>0</v>
      </c>
      <c r="AJ588">
        <v>0</v>
      </c>
      <c r="AK588">
        <v>0</v>
      </c>
      <c r="AL588">
        <v>0</v>
      </c>
      <c r="AM588">
        <v>0</v>
      </c>
      <c r="AN588">
        <v>0</v>
      </c>
      <c r="AO588" t="s">
        <v>954</v>
      </c>
      <c r="AP588" t="s">
        <v>957</v>
      </c>
      <c r="AQ588" t="s">
        <v>957</v>
      </c>
      <c r="AR588" t="s">
        <v>1961</v>
      </c>
      <c r="AS588" t="s">
        <v>1960</v>
      </c>
    </row>
    <row r="589" spans="1:45" ht="17.25" customHeight="1">
      <c r="B589" s="349" t="b">
        <v>0</v>
      </c>
      <c r="C589" s="349" t="s">
        <v>99</v>
      </c>
      <c r="D589" s="352" t="str">
        <f t="shared" si="27"/>
        <v>Concrete Work_Mass Concrete Work</v>
      </c>
      <c r="E589" s="349" t="str">
        <f t="shared" si="28"/>
        <v>M3</v>
      </c>
      <c r="F589" s="353" t="str">
        <f t="shared" si="29"/>
        <v xml:space="preserve">A03AE034-00011 Concrete Work Mass Concrete Work Lean Concrete (including Form work)  Cement Type-2 15MPa ≤ F'c (Cylinder Strength) &lt; 20MPa     </v>
      </c>
      <c r="G589" s="343" t="str" cm="1">
        <f t="array" ref="G589:H589">_xlfn.TEXTSPLIT(I589,"-")</f>
        <v>A03AE034</v>
      </c>
      <c r="H589" s="343" t="str">
        <v>00011</v>
      </c>
      <c r="I589" t="s">
        <v>1962</v>
      </c>
      <c r="J589" t="s">
        <v>946</v>
      </c>
      <c r="K589" t="s">
        <v>1584</v>
      </c>
      <c r="L589" t="s">
        <v>1585</v>
      </c>
      <c r="M589" t="s">
        <v>1195</v>
      </c>
      <c r="N589" t="s">
        <v>1893</v>
      </c>
      <c r="O589" t="s">
        <v>1730</v>
      </c>
      <c r="P589" t="s">
        <v>1731</v>
      </c>
      <c r="Q589" t="s">
        <v>954</v>
      </c>
      <c r="R589">
        <v>0</v>
      </c>
      <c r="S589" t="s">
        <v>963</v>
      </c>
      <c r="T589" t="s">
        <v>1688</v>
      </c>
      <c r="U589" t="s">
        <v>1419</v>
      </c>
      <c r="V589" t="s">
        <v>1732</v>
      </c>
      <c r="W589" t="s">
        <v>954</v>
      </c>
      <c r="X589">
        <v>0</v>
      </c>
      <c r="Y589" t="s">
        <v>954</v>
      </c>
      <c r="Z589">
        <v>0</v>
      </c>
      <c r="AA589" t="s">
        <v>954</v>
      </c>
      <c r="AB589" t="s">
        <v>954</v>
      </c>
      <c r="AC589" t="s">
        <v>954</v>
      </c>
      <c r="AD589">
        <v>0</v>
      </c>
      <c r="AE589" t="s">
        <v>954</v>
      </c>
      <c r="AF589" t="s">
        <v>954</v>
      </c>
      <c r="AG589">
        <v>0</v>
      </c>
      <c r="AH589" t="s">
        <v>954</v>
      </c>
      <c r="AI589">
        <v>0</v>
      </c>
      <c r="AJ589">
        <v>0</v>
      </c>
      <c r="AK589">
        <v>0</v>
      </c>
      <c r="AL589">
        <v>0</v>
      </c>
      <c r="AM589">
        <v>0</v>
      </c>
      <c r="AN589">
        <v>0</v>
      </c>
      <c r="AO589" t="s">
        <v>954</v>
      </c>
      <c r="AP589" t="s">
        <v>957</v>
      </c>
      <c r="AQ589" t="s">
        <v>957</v>
      </c>
      <c r="AR589" t="s">
        <v>1961</v>
      </c>
      <c r="AS589" t="s">
        <v>1962</v>
      </c>
    </row>
    <row r="590" spans="1:45" s="370" customFormat="1" ht="17.25" customHeight="1">
      <c r="A590" s="341"/>
      <c r="B590" s="349" t="b">
        <v>0</v>
      </c>
      <c r="C590" s="349" t="s">
        <v>99</v>
      </c>
      <c r="D590" s="352" t="str">
        <f t="shared" si="27"/>
        <v>Concrete Work_Mass Concrete Work</v>
      </c>
      <c r="E590" s="349" t="str">
        <f t="shared" si="28"/>
        <v>M3</v>
      </c>
      <c r="F590" s="353" t="str">
        <f t="shared" si="29"/>
        <v xml:space="preserve">A03AE034-00012 Concrete Work Mass Concrete Work Lean Concrete (including Form work)  Cement Type-5 15MPa ≤ F'c (Cylinder Strength) &lt; 20MPa     </v>
      </c>
      <c r="G590" s="343" t="str" cm="1">
        <f t="array" ref="G590:H590">_xlfn.TEXTSPLIT(I590,"-")</f>
        <v>A03AE034</v>
      </c>
      <c r="H590" s="343" t="str">
        <v>00012</v>
      </c>
      <c r="I590" t="s">
        <v>1963</v>
      </c>
      <c r="J590" t="s">
        <v>946</v>
      </c>
      <c r="K590" t="s">
        <v>1584</v>
      </c>
      <c r="L590" t="s">
        <v>1585</v>
      </c>
      <c r="M590" t="s">
        <v>1195</v>
      </c>
      <c r="N590" t="s">
        <v>1893</v>
      </c>
      <c r="O590" t="s">
        <v>1730</v>
      </c>
      <c r="P590" t="s">
        <v>1731</v>
      </c>
      <c r="Q590" t="s">
        <v>954</v>
      </c>
      <c r="R590">
        <v>0</v>
      </c>
      <c r="S590" t="s">
        <v>971</v>
      </c>
      <c r="T590" t="s">
        <v>1690</v>
      </c>
      <c r="U590" t="s">
        <v>1419</v>
      </c>
      <c r="V590" t="s">
        <v>1732</v>
      </c>
      <c r="W590" t="s">
        <v>954</v>
      </c>
      <c r="X590">
        <v>0</v>
      </c>
      <c r="Y590" t="s">
        <v>954</v>
      </c>
      <c r="Z590">
        <v>0</v>
      </c>
      <c r="AA590" t="s">
        <v>954</v>
      </c>
      <c r="AB590">
        <v>0</v>
      </c>
      <c r="AC590" t="s">
        <v>954</v>
      </c>
      <c r="AD590">
        <v>0</v>
      </c>
      <c r="AE590" t="s">
        <v>954</v>
      </c>
      <c r="AF590">
        <v>0</v>
      </c>
      <c r="AG590">
        <v>0</v>
      </c>
      <c r="AH590" t="s">
        <v>954</v>
      </c>
      <c r="AI590">
        <v>0</v>
      </c>
      <c r="AJ590">
        <v>0</v>
      </c>
      <c r="AK590">
        <v>0</v>
      </c>
      <c r="AL590">
        <v>0</v>
      </c>
      <c r="AM590">
        <v>0</v>
      </c>
      <c r="AN590">
        <v>0</v>
      </c>
      <c r="AO590" t="s">
        <v>954</v>
      </c>
      <c r="AP590" t="s">
        <v>957</v>
      </c>
      <c r="AQ590" t="s">
        <v>957</v>
      </c>
      <c r="AR590" t="s">
        <v>1961</v>
      </c>
      <c r="AS590" t="s">
        <v>1963</v>
      </c>
    </row>
    <row r="591" spans="1:45" s="370" customFormat="1" ht="17.25" customHeight="1">
      <c r="A591" s="341"/>
      <c r="B591" s="349" t="b">
        <v>1</v>
      </c>
      <c r="C591" s="349" t="s">
        <v>99</v>
      </c>
      <c r="D591" s="352" t="str">
        <f t="shared" si="27"/>
        <v>Concrete Work_Mass Concrete Work</v>
      </c>
      <c r="E591" s="349" t="str">
        <f t="shared" si="28"/>
        <v>M3</v>
      </c>
      <c r="F591" s="353" t="str">
        <f t="shared" si="29"/>
        <v xml:space="preserve">A03AE034-00013 Concrete Work Mass Concrete Work Lean Concrete (including Form work)  Cement Type-1 10MPa ≤ F'c (Cylinder Strength) &lt; 15MPa     </v>
      </c>
      <c r="G591" s="343" t="str" cm="1">
        <f t="array" ref="G591:H591">_xlfn.TEXTSPLIT(I591,"-")</f>
        <v>A03AE034</v>
      </c>
      <c r="H591" s="343" t="str">
        <v>00013</v>
      </c>
      <c r="I591" t="s">
        <v>1964</v>
      </c>
      <c r="J591" t="s">
        <v>946</v>
      </c>
      <c r="K591" t="s">
        <v>1584</v>
      </c>
      <c r="L591" t="s">
        <v>1585</v>
      </c>
      <c r="M591" t="s">
        <v>1195</v>
      </c>
      <c r="N591" t="s">
        <v>1893</v>
      </c>
      <c r="O591" t="s">
        <v>1730</v>
      </c>
      <c r="P591" t="s">
        <v>1731</v>
      </c>
      <c r="Q591" t="s">
        <v>954</v>
      </c>
      <c r="R591">
        <v>0</v>
      </c>
      <c r="S591" t="s">
        <v>952</v>
      </c>
      <c r="T591" t="s">
        <v>1684</v>
      </c>
      <c r="U591" t="s">
        <v>1441</v>
      </c>
      <c r="V591" t="s">
        <v>1737</v>
      </c>
      <c r="W591" t="s">
        <v>954</v>
      </c>
      <c r="X591">
        <v>0</v>
      </c>
      <c r="Y591" t="s">
        <v>954</v>
      </c>
      <c r="Z591">
        <v>0</v>
      </c>
      <c r="AA591" t="s">
        <v>954</v>
      </c>
      <c r="AB591">
        <v>0</v>
      </c>
      <c r="AC591" t="s">
        <v>954</v>
      </c>
      <c r="AD591">
        <v>0</v>
      </c>
      <c r="AE591" t="s">
        <v>954</v>
      </c>
      <c r="AF591">
        <v>0</v>
      </c>
      <c r="AG591">
        <v>0</v>
      </c>
      <c r="AH591" t="s">
        <v>954</v>
      </c>
      <c r="AI591">
        <v>0</v>
      </c>
      <c r="AJ591">
        <v>0</v>
      </c>
      <c r="AK591">
        <v>0</v>
      </c>
      <c r="AL591">
        <v>0</v>
      </c>
      <c r="AM591">
        <v>0</v>
      </c>
      <c r="AN591">
        <v>0</v>
      </c>
      <c r="AO591" t="s">
        <v>954</v>
      </c>
      <c r="AP591" t="s">
        <v>957</v>
      </c>
      <c r="AQ591" t="s">
        <v>957</v>
      </c>
      <c r="AR591" t="s">
        <v>1961</v>
      </c>
      <c r="AS591" t="s">
        <v>1964</v>
      </c>
    </row>
    <row r="592" spans="1:45" s="370" customFormat="1" ht="17.25" customHeight="1">
      <c r="A592" s="341"/>
      <c r="B592" s="349" t="b">
        <v>0</v>
      </c>
      <c r="C592" s="349" t="s">
        <v>99</v>
      </c>
      <c r="D592" s="352" t="str">
        <f t="shared" si="27"/>
        <v>Concrete Work_Mass Concrete Work</v>
      </c>
      <c r="E592" s="349" t="str">
        <f t="shared" si="28"/>
        <v>M3</v>
      </c>
      <c r="F592" s="353" t="str">
        <f t="shared" si="29"/>
        <v xml:space="preserve">A03AE034-00014 Concrete Work Mass Concrete Work Lean Concrete (including Form work)  Cement Type-2 10MPa ≤ F'c (Cylinder Strength) &lt; 15MPa     </v>
      </c>
      <c r="G592" s="343" t="str" cm="1">
        <f t="array" ref="G592:H592">_xlfn.TEXTSPLIT(I592,"-")</f>
        <v>A03AE034</v>
      </c>
      <c r="H592" s="343" t="str">
        <v>00014</v>
      </c>
      <c r="I592" t="s">
        <v>1965</v>
      </c>
      <c r="J592" t="s">
        <v>946</v>
      </c>
      <c r="K592" t="s">
        <v>1584</v>
      </c>
      <c r="L592" t="s">
        <v>1585</v>
      </c>
      <c r="M592" t="s">
        <v>1195</v>
      </c>
      <c r="N592" t="s">
        <v>1893</v>
      </c>
      <c r="O592" t="s">
        <v>1730</v>
      </c>
      <c r="P592" t="s">
        <v>1731</v>
      </c>
      <c r="Q592" t="s">
        <v>954</v>
      </c>
      <c r="R592">
        <v>0</v>
      </c>
      <c r="S592" t="s">
        <v>963</v>
      </c>
      <c r="T592" t="s">
        <v>1688</v>
      </c>
      <c r="U592" t="s">
        <v>1441</v>
      </c>
      <c r="V592" t="s">
        <v>1737</v>
      </c>
      <c r="W592" t="s">
        <v>954</v>
      </c>
      <c r="X592">
        <v>0</v>
      </c>
      <c r="Y592" t="s">
        <v>954</v>
      </c>
      <c r="Z592">
        <v>0</v>
      </c>
      <c r="AA592" t="s">
        <v>954</v>
      </c>
      <c r="AB592">
        <v>0</v>
      </c>
      <c r="AC592" t="s">
        <v>954</v>
      </c>
      <c r="AD592">
        <v>0</v>
      </c>
      <c r="AE592" t="s">
        <v>954</v>
      </c>
      <c r="AF592">
        <v>0</v>
      </c>
      <c r="AG592">
        <v>0</v>
      </c>
      <c r="AH592" t="s">
        <v>954</v>
      </c>
      <c r="AI592">
        <v>0</v>
      </c>
      <c r="AJ592">
        <v>0</v>
      </c>
      <c r="AK592">
        <v>0</v>
      </c>
      <c r="AL592">
        <v>0</v>
      </c>
      <c r="AM592">
        <v>0</v>
      </c>
      <c r="AN592">
        <v>0</v>
      </c>
      <c r="AO592" t="s">
        <v>954</v>
      </c>
      <c r="AP592" t="s">
        <v>957</v>
      </c>
      <c r="AQ592" t="s">
        <v>957</v>
      </c>
      <c r="AR592" t="s">
        <v>1961</v>
      </c>
      <c r="AS592" t="s">
        <v>1965</v>
      </c>
    </row>
    <row r="593" spans="1:45" s="370" customFormat="1" ht="17.25" customHeight="1">
      <c r="A593" s="341"/>
      <c r="B593" s="349" t="b">
        <v>0</v>
      </c>
      <c r="C593" s="349" t="s">
        <v>99</v>
      </c>
      <c r="D593" s="352" t="str">
        <f t="shared" si="27"/>
        <v>Concrete Work_Mass Concrete Work</v>
      </c>
      <c r="E593" s="349" t="str">
        <f t="shared" si="28"/>
        <v>M3</v>
      </c>
      <c r="F593" s="353" t="str">
        <f t="shared" si="29"/>
        <v xml:space="preserve">A03AE034-00015 Concrete Work Mass Concrete Work Lean Concrete (including Form work)  Cement Type-5 10MPa ≤ F'c (Cylinder Strength) &lt; 15MPa     </v>
      </c>
      <c r="G593" s="343" t="str" cm="1">
        <f t="array" ref="G593:H593">_xlfn.TEXTSPLIT(I593,"-")</f>
        <v>A03AE034</v>
      </c>
      <c r="H593" s="343" t="str">
        <v>00015</v>
      </c>
      <c r="I593" t="s">
        <v>1966</v>
      </c>
      <c r="J593" t="s">
        <v>946</v>
      </c>
      <c r="K593" t="s">
        <v>1584</v>
      </c>
      <c r="L593" t="s">
        <v>1585</v>
      </c>
      <c r="M593" t="s">
        <v>1195</v>
      </c>
      <c r="N593" t="s">
        <v>1893</v>
      </c>
      <c r="O593" t="s">
        <v>1730</v>
      </c>
      <c r="P593" t="s">
        <v>1731</v>
      </c>
      <c r="Q593" t="s">
        <v>954</v>
      </c>
      <c r="R593">
        <v>0</v>
      </c>
      <c r="S593" t="s">
        <v>971</v>
      </c>
      <c r="T593" t="s">
        <v>1690</v>
      </c>
      <c r="U593" t="s">
        <v>1441</v>
      </c>
      <c r="V593" t="s">
        <v>1737</v>
      </c>
      <c r="W593" t="s">
        <v>954</v>
      </c>
      <c r="X593">
        <v>0</v>
      </c>
      <c r="Y593" t="s">
        <v>954</v>
      </c>
      <c r="Z593">
        <v>0</v>
      </c>
      <c r="AA593" t="s">
        <v>954</v>
      </c>
      <c r="AB593">
        <v>0</v>
      </c>
      <c r="AC593" t="s">
        <v>954</v>
      </c>
      <c r="AD593">
        <v>0</v>
      </c>
      <c r="AE593" t="s">
        <v>954</v>
      </c>
      <c r="AF593">
        <v>0</v>
      </c>
      <c r="AG593">
        <v>0</v>
      </c>
      <c r="AH593" t="s">
        <v>954</v>
      </c>
      <c r="AI593">
        <v>0</v>
      </c>
      <c r="AJ593">
        <v>0</v>
      </c>
      <c r="AK593">
        <v>0</v>
      </c>
      <c r="AL593">
        <v>0</v>
      </c>
      <c r="AM593">
        <v>0</v>
      </c>
      <c r="AN593">
        <v>0</v>
      </c>
      <c r="AO593" t="s">
        <v>954</v>
      </c>
      <c r="AP593" t="s">
        <v>957</v>
      </c>
      <c r="AQ593" t="s">
        <v>957</v>
      </c>
      <c r="AR593" t="s">
        <v>1961</v>
      </c>
      <c r="AS593" t="s">
        <v>1966</v>
      </c>
    </row>
    <row r="594" spans="1:45" s="370" customFormat="1" ht="17.25" customHeight="1">
      <c r="A594" s="341"/>
      <c r="B594" s="349" t="b">
        <v>0</v>
      </c>
      <c r="C594" s="349" t="s">
        <v>99</v>
      </c>
      <c r="D594" s="352" t="str">
        <f t="shared" si="27"/>
        <v>Concrete Work_Mass Concrete Work</v>
      </c>
      <c r="E594" s="349" t="str">
        <f t="shared" si="28"/>
        <v>M3</v>
      </c>
      <c r="F594" s="353" t="str">
        <f t="shared" si="29"/>
        <v xml:space="preserve">A03AE034-00016 Concrete Work Mass Concrete Work Lean Concrete (including Form work)  Cement Type-1 F'c (Cylinder Strength) &lt; 10MPa     </v>
      </c>
      <c r="G594" s="343" t="str" cm="1">
        <f t="array" ref="G594:H594">_xlfn.TEXTSPLIT(I594,"-")</f>
        <v>A03AE034</v>
      </c>
      <c r="H594" s="343" t="str">
        <v>00016</v>
      </c>
      <c r="I594" t="s">
        <v>1967</v>
      </c>
      <c r="J594" t="s">
        <v>946</v>
      </c>
      <c r="K594" t="s">
        <v>1584</v>
      </c>
      <c r="L594" t="s">
        <v>1585</v>
      </c>
      <c r="M594" t="s">
        <v>1195</v>
      </c>
      <c r="N594" t="s">
        <v>1893</v>
      </c>
      <c r="O594" t="s">
        <v>1730</v>
      </c>
      <c r="P594" t="s">
        <v>1731</v>
      </c>
      <c r="Q594" t="s">
        <v>954</v>
      </c>
      <c r="R594">
        <v>0</v>
      </c>
      <c r="S594" t="s">
        <v>952</v>
      </c>
      <c r="T594" t="s">
        <v>1684</v>
      </c>
      <c r="U594" t="s">
        <v>1455</v>
      </c>
      <c r="V594" t="s">
        <v>1741</v>
      </c>
      <c r="W594" t="s">
        <v>954</v>
      </c>
      <c r="X594">
        <v>0</v>
      </c>
      <c r="Y594" t="s">
        <v>954</v>
      </c>
      <c r="Z594">
        <v>0</v>
      </c>
      <c r="AA594" t="s">
        <v>954</v>
      </c>
      <c r="AB594">
        <v>0</v>
      </c>
      <c r="AC594" t="s">
        <v>954</v>
      </c>
      <c r="AD594">
        <v>0</v>
      </c>
      <c r="AE594" t="s">
        <v>954</v>
      </c>
      <c r="AF594">
        <v>0</v>
      </c>
      <c r="AG594">
        <v>0</v>
      </c>
      <c r="AH594" t="s">
        <v>954</v>
      </c>
      <c r="AI594">
        <v>0</v>
      </c>
      <c r="AJ594">
        <v>0</v>
      </c>
      <c r="AK594">
        <v>0</v>
      </c>
      <c r="AL594">
        <v>0</v>
      </c>
      <c r="AM594">
        <v>0</v>
      </c>
      <c r="AN594">
        <v>0</v>
      </c>
      <c r="AO594" t="s">
        <v>954</v>
      </c>
      <c r="AP594" t="s">
        <v>957</v>
      </c>
      <c r="AQ594" t="s">
        <v>957</v>
      </c>
      <c r="AR594" t="s">
        <v>1961</v>
      </c>
      <c r="AS594" t="s">
        <v>1967</v>
      </c>
    </row>
    <row r="595" spans="1:45" s="370" customFormat="1" ht="16.899999999999999" customHeight="1">
      <c r="A595" s="341"/>
      <c r="B595" s="349" t="b">
        <v>0</v>
      </c>
      <c r="C595" s="349" t="s">
        <v>99</v>
      </c>
      <c r="D595" s="352" t="str">
        <f t="shared" si="27"/>
        <v>Concrete Work_Mass Concrete Work</v>
      </c>
      <c r="E595" s="349" t="str">
        <f t="shared" si="28"/>
        <v>M3</v>
      </c>
      <c r="F595" s="353" t="str">
        <f t="shared" si="29"/>
        <v xml:space="preserve">A03AE034-00017 Concrete Work Mass Concrete Work Lean Concrete (including Form work)  Cement Type-2 F'c (Cylinder Strength) &lt; 10MPa     </v>
      </c>
      <c r="G595" s="343" t="str" cm="1">
        <f t="array" ref="G595:H595">_xlfn.TEXTSPLIT(I595,"-")</f>
        <v>A03AE034</v>
      </c>
      <c r="H595" s="343" t="str">
        <v>00017</v>
      </c>
      <c r="I595" t="s">
        <v>1968</v>
      </c>
      <c r="J595" t="s">
        <v>946</v>
      </c>
      <c r="K595" t="s">
        <v>1584</v>
      </c>
      <c r="L595" t="s">
        <v>1585</v>
      </c>
      <c r="M595" t="s">
        <v>1195</v>
      </c>
      <c r="N595" t="s">
        <v>1893</v>
      </c>
      <c r="O595" t="s">
        <v>1730</v>
      </c>
      <c r="P595" t="s">
        <v>1731</v>
      </c>
      <c r="Q595" t="s">
        <v>954</v>
      </c>
      <c r="R595">
        <v>0</v>
      </c>
      <c r="S595" t="s">
        <v>963</v>
      </c>
      <c r="T595" t="s">
        <v>1688</v>
      </c>
      <c r="U595" t="s">
        <v>1455</v>
      </c>
      <c r="V595" t="s">
        <v>1741</v>
      </c>
      <c r="W595" t="s">
        <v>954</v>
      </c>
      <c r="X595">
        <v>0</v>
      </c>
      <c r="Y595" t="s">
        <v>954</v>
      </c>
      <c r="Z595">
        <v>0</v>
      </c>
      <c r="AA595" t="s">
        <v>954</v>
      </c>
      <c r="AB595">
        <v>0</v>
      </c>
      <c r="AC595" t="s">
        <v>954</v>
      </c>
      <c r="AD595">
        <v>0</v>
      </c>
      <c r="AE595" t="s">
        <v>954</v>
      </c>
      <c r="AF595">
        <v>0</v>
      </c>
      <c r="AG595">
        <v>0</v>
      </c>
      <c r="AH595" t="s">
        <v>954</v>
      </c>
      <c r="AI595">
        <v>0</v>
      </c>
      <c r="AJ595">
        <v>0</v>
      </c>
      <c r="AK595">
        <v>0</v>
      </c>
      <c r="AL595">
        <v>0</v>
      </c>
      <c r="AM595">
        <v>0</v>
      </c>
      <c r="AN595">
        <v>0</v>
      </c>
      <c r="AO595" t="s">
        <v>954</v>
      </c>
      <c r="AP595" t="s">
        <v>957</v>
      </c>
      <c r="AQ595" t="s">
        <v>957</v>
      </c>
      <c r="AR595" t="s">
        <v>1961</v>
      </c>
      <c r="AS595" t="s">
        <v>1968</v>
      </c>
    </row>
    <row r="596" spans="1:45" s="370" customFormat="1" ht="16.899999999999999" customHeight="1">
      <c r="A596" s="341"/>
      <c r="B596" s="349" t="b">
        <v>0</v>
      </c>
      <c r="C596" s="349" t="s">
        <v>99</v>
      </c>
      <c r="D596" s="352" t="str">
        <f t="shared" si="27"/>
        <v>Concrete Work_Mass Concrete Work</v>
      </c>
      <c r="E596" s="349" t="str">
        <f t="shared" si="28"/>
        <v>M3</v>
      </c>
      <c r="F596" s="353" t="str">
        <f t="shared" si="29"/>
        <v xml:space="preserve">A03AE034-00018 Concrete Work Mass Concrete Work Lean Concrete (including Form work)  Cement Type-5 F'c (Cylinder Strength) &lt; 10MPa     </v>
      </c>
      <c r="G596" s="343" t="str" cm="1">
        <f t="array" ref="G596:H596">_xlfn.TEXTSPLIT(I596,"-")</f>
        <v>A03AE034</v>
      </c>
      <c r="H596" s="343" t="str">
        <v>00018</v>
      </c>
      <c r="I596" t="s">
        <v>1969</v>
      </c>
      <c r="J596" t="s">
        <v>946</v>
      </c>
      <c r="K596" t="s">
        <v>1584</v>
      </c>
      <c r="L596" t="s">
        <v>1585</v>
      </c>
      <c r="M596" t="s">
        <v>1195</v>
      </c>
      <c r="N596" t="s">
        <v>1893</v>
      </c>
      <c r="O596" t="s">
        <v>1730</v>
      </c>
      <c r="P596" t="s">
        <v>1731</v>
      </c>
      <c r="Q596" t="s">
        <v>954</v>
      </c>
      <c r="R596">
        <v>0</v>
      </c>
      <c r="S596" t="s">
        <v>971</v>
      </c>
      <c r="T596" t="s">
        <v>1690</v>
      </c>
      <c r="U596" t="s">
        <v>1455</v>
      </c>
      <c r="V596" t="s">
        <v>1741</v>
      </c>
      <c r="W596" t="s">
        <v>954</v>
      </c>
      <c r="X596">
        <v>0</v>
      </c>
      <c r="Y596" t="s">
        <v>954</v>
      </c>
      <c r="Z596">
        <v>0</v>
      </c>
      <c r="AA596" t="s">
        <v>954</v>
      </c>
      <c r="AB596">
        <v>0</v>
      </c>
      <c r="AC596" t="s">
        <v>954</v>
      </c>
      <c r="AD596">
        <v>0</v>
      </c>
      <c r="AE596" t="s">
        <v>954</v>
      </c>
      <c r="AF596">
        <v>0</v>
      </c>
      <c r="AG596">
        <v>0</v>
      </c>
      <c r="AH596" t="s">
        <v>954</v>
      </c>
      <c r="AI596">
        <v>0</v>
      </c>
      <c r="AJ596">
        <v>0</v>
      </c>
      <c r="AK596">
        <v>0</v>
      </c>
      <c r="AL596">
        <v>0</v>
      </c>
      <c r="AM596">
        <v>0</v>
      </c>
      <c r="AN596">
        <v>0</v>
      </c>
      <c r="AO596" t="s">
        <v>954</v>
      </c>
      <c r="AP596" t="s">
        <v>957</v>
      </c>
      <c r="AQ596" t="s">
        <v>957</v>
      </c>
      <c r="AR596" t="s">
        <v>1961</v>
      </c>
      <c r="AS596" t="s">
        <v>1969</v>
      </c>
    </row>
    <row r="597" spans="1:45" s="370" customFormat="1" ht="17.25" customHeight="1">
      <c r="A597" s="341"/>
      <c r="B597" s="356" t="b">
        <v>1</v>
      </c>
      <c r="C597" s="356" t="s">
        <v>99</v>
      </c>
      <c r="D597" s="357" t="str">
        <f t="shared" si="27"/>
        <v>Concrete Work_Mass Concrete Work</v>
      </c>
      <c r="E597" s="356" t="str">
        <f t="shared" si="28"/>
        <v>M2</v>
      </c>
      <c r="F597" s="358" t="str">
        <f t="shared" si="29"/>
        <v xml:space="preserve">A03AE035-00001 Concrete Work Mass Concrete Work Form Work (3 times in use) Flat Form     Dressed Lumber, Plywood or Steel Form(Wood Planks are not Allowed) incl. Chamfer  </v>
      </c>
      <c r="G597" s="343" t="str" cm="1">
        <f t="array" ref="G597:H597">_xlfn.TEXTSPLIT(I597,"-")</f>
        <v>A03AE035</v>
      </c>
      <c r="H597" s="343" t="str">
        <v>00001</v>
      </c>
      <c r="I597" t="s">
        <v>1970</v>
      </c>
      <c r="J597" t="s">
        <v>946</v>
      </c>
      <c r="K597" t="s">
        <v>1584</v>
      </c>
      <c r="L597" t="s">
        <v>1585</v>
      </c>
      <c r="M597" t="s">
        <v>1195</v>
      </c>
      <c r="N597" t="s">
        <v>1893</v>
      </c>
      <c r="O597" t="s">
        <v>1745</v>
      </c>
      <c r="P597" t="s">
        <v>1746</v>
      </c>
      <c r="Q597" t="s">
        <v>1747</v>
      </c>
      <c r="R597" t="s">
        <v>1748</v>
      </c>
      <c r="S597" t="s">
        <v>954</v>
      </c>
      <c r="T597">
        <v>0</v>
      </c>
      <c r="U597" t="s">
        <v>954</v>
      </c>
      <c r="V597">
        <v>0</v>
      </c>
      <c r="W597" t="s">
        <v>954</v>
      </c>
      <c r="X597">
        <v>0</v>
      </c>
      <c r="Y597" t="s">
        <v>954</v>
      </c>
      <c r="Z597">
        <v>0</v>
      </c>
      <c r="AA597" t="s">
        <v>988</v>
      </c>
      <c r="AB597" t="s">
        <v>1749</v>
      </c>
      <c r="AC597" t="s">
        <v>954</v>
      </c>
      <c r="AD597">
        <v>0</v>
      </c>
      <c r="AE597" t="s">
        <v>954</v>
      </c>
      <c r="AF597" t="s">
        <v>954</v>
      </c>
      <c r="AG597">
        <v>0</v>
      </c>
      <c r="AH597" t="s">
        <v>954</v>
      </c>
      <c r="AI597">
        <v>0</v>
      </c>
      <c r="AJ597">
        <v>0</v>
      </c>
      <c r="AK597">
        <v>0</v>
      </c>
      <c r="AL597">
        <v>0</v>
      </c>
      <c r="AM597">
        <v>0</v>
      </c>
      <c r="AN597">
        <v>0</v>
      </c>
      <c r="AO597" t="s">
        <v>954</v>
      </c>
      <c r="AP597" t="s">
        <v>1021</v>
      </c>
      <c r="AQ597" t="s">
        <v>1021</v>
      </c>
      <c r="AR597" t="s">
        <v>1971</v>
      </c>
      <c r="AS597" t="s">
        <v>1970</v>
      </c>
    </row>
    <row r="598" spans="1:45" s="370" customFormat="1" ht="16.899999999999999" customHeight="1">
      <c r="A598" s="341"/>
      <c r="B598" s="356" t="b">
        <v>0</v>
      </c>
      <c r="C598" s="356" t="s">
        <v>99</v>
      </c>
      <c r="D598" s="357" t="str">
        <f t="shared" si="27"/>
        <v>Concrete Work_Mass Concrete Work</v>
      </c>
      <c r="E598" s="356" t="str">
        <f t="shared" si="28"/>
        <v>M2</v>
      </c>
      <c r="F598" s="358" t="str">
        <f t="shared" si="29"/>
        <v xml:space="preserve">A03AE035-00002 Concrete Work Mass Concrete Work Form Work (3 times in use) Circular Form     Dressed Lumber, Plywood or Steel Form(Wood Planks are not Allowed) incl. Chamfer  </v>
      </c>
      <c r="G598" s="343" t="str" cm="1">
        <f t="array" ref="G598:H598">_xlfn.TEXTSPLIT(I598,"-")</f>
        <v>A03AE035</v>
      </c>
      <c r="H598" s="343" t="str">
        <v>00002</v>
      </c>
      <c r="I598" t="s">
        <v>1972</v>
      </c>
      <c r="J598" t="s">
        <v>946</v>
      </c>
      <c r="K598" t="s">
        <v>1584</v>
      </c>
      <c r="L598" t="s">
        <v>1585</v>
      </c>
      <c r="M598" t="s">
        <v>1195</v>
      </c>
      <c r="N598" t="s">
        <v>1893</v>
      </c>
      <c r="O598" t="s">
        <v>1745</v>
      </c>
      <c r="P598" t="s">
        <v>1746</v>
      </c>
      <c r="Q598" t="s">
        <v>1752</v>
      </c>
      <c r="R598" t="s">
        <v>1753</v>
      </c>
      <c r="S598" t="s">
        <v>954</v>
      </c>
      <c r="T598">
        <v>0</v>
      </c>
      <c r="U598" t="s">
        <v>954</v>
      </c>
      <c r="V598">
        <v>0</v>
      </c>
      <c r="W598" t="s">
        <v>954</v>
      </c>
      <c r="X598">
        <v>0</v>
      </c>
      <c r="Y598" t="s">
        <v>954</v>
      </c>
      <c r="Z598">
        <v>0</v>
      </c>
      <c r="AA598" t="s">
        <v>988</v>
      </c>
      <c r="AB598" t="s">
        <v>1749</v>
      </c>
      <c r="AC598" t="s">
        <v>954</v>
      </c>
      <c r="AD598">
        <v>0</v>
      </c>
      <c r="AE598" t="s">
        <v>954</v>
      </c>
      <c r="AF598" t="s">
        <v>954</v>
      </c>
      <c r="AG598">
        <v>0</v>
      </c>
      <c r="AH598" t="s">
        <v>954</v>
      </c>
      <c r="AI598">
        <v>0</v>
      </c>
      <c r="AJ598">
        <v>0</v>
      </c>
      <c r="AK598">
        <v>0</v>
      </c>
      <c r="AL598">
        <v>0</v>
      </c>
      <c r="AM598">
        <v>0</v>
      </c>
      <c r="AN598">
        <v>0</v>
      </c>
      <c r="AO598" t="s">
        <v>954</v>
      </c>
      <c r="AP598" t="s">
        <v>1021</v>
      </c>
      <c r="AQ598" t="s">
        <v>1021</v>
      </c>
      <c r="AR598" t="s">
        <v>1971</v>
      </c>
      <c r="AS598" t="s">
        <v>1972</v>
      </c>
    </row>
    <row r="599" spans="1:45" s="370" customFormat="1" ht="17.25" customHeight="1">
      <c r="A599" s="341"/>
      <c r="B599" s="356" t="b">
        <v>1</v>
      </c>
      <c r="C599" s="356" t="s">
        <v>99</v>
      </c>
      <c r="D599" s="357" t="str">
        <f t="shared" si="27"/>
        <v>Concrete Work_Mass Concrete Work</v>
      </c>
      <c r="E599" s="356" t="str">
        <f t="shared" si="28"/>
        <v>M2</v>
      </c>
      <c r="F599" s="358" t="str">
        <f t="shared" si="29"/>
        <v xml:space="preserve">A03AE036-00001 Concrete Work Mass Concrete Work Form Work (1 time in use) Flat Form     Dressed Lumber, Plywood or Steel Form(Wood Planks are not Allowed) incl. Chamfer  </v>
      </c>
      <c r="G599" s="343" t="str" cm="1">
        <f t="array" ref="G599:H599">_xlfn.TEXTSPLIT(I599,"-")</f>
        <v>A03AE036</v>
      </c>
      <c r="H599" s="343" t="str">
        <v>00001</v>
      </c>
      <c r="I599" t="s">
        <v>1973</v>
      </c>
      <c r="J599" t="s">
        <v>946</v>
      </c>
      <c r="K599" t="s">
        <v>1584</v>
      </c>
      <c r="L599" t="s">
        <v>1585</v>
      </c>
      <c r="M599" t="s">
        <v>1195</v>
      </c>
      <c r="N599" t="s">
        <v>1893</v>
      </c>
      <c r="O599" t="s">
        <v>1755</v>
      </c>
      <c r="P599" t="s">
        <v>1756</v>
      </c>
      <c r="Q599" t="s">
        <v>1747</v>
      </c>
      <c r="R599" t="s">
        <v>1748</v>
      </c>
      <c r="S599" t="s">
        <v>954</v>
      </c>
      <c r="T599">
        <v>0</v>
      </c>
      <c r="U599" t="s">
        <v>954</v>
      </c>
      <c r="V599">
        <v>0</v>
      </c>
      <c r="W599" t="s">
        <v>954</v>
      </c>
      <c r="X599">
        <v>0</v>
      </c>
      <c r="Y599" t="s">
        <v>954</v>
      </c>
      <c r="Z599">
        <v>0</v>
      </c>
      <c r="AA599" t="s">
        <v>988</v>
      </c>
      <c r="AB599" t="s">
        <v>1749</v>
      </c>
      <c r="AC599" t="s">
        <v>954</v>
      </c>
      <c r="AD599">
        <v>0</v>
      </c>
      <c r="AE599" t="s">
        <v>954</v>
      </c>
      <c r="AF599" t="s">
        <v>954</v>
      </c>
      <c r="AG599">
        <v>0</v>
      </c>
      <c r="AH599" t="s">
        <v>954</v>
      </c>
      <c r="AI599">
        <v>0</v>
      </c>
      <c r="AJ599">
        <v>0</v>
      </c>
      <c r="AK599">
        <v>0</v>
      </c>
      <c r="AL599">
        <v>0</v>
      </c>
      <c r="AM599">
        <v>0</v>
      </c>
      <c r="AN599">
        <v>0</v>
      </c>
      <c r="AO599" t="s">
        <v>954</v>
      </c>
      <c r="AP599" t="s">
        <v>1021</v>
      </c>
      <c r="AQ599" t="s">
        <v>1021</v>
      </c>
      <c r="AR599" t="s">
        <v>1974</v>
      </c>
      <c r="AS599" t="s">
        <v>1973</v>
      </c>
    </row>
    <row r="600" spans="1:45" s="370" customFormat="1" ht="17.25" customHeight="1">
      <c r="A600" s="341"/>
      <c r="B600" s="356" t="b">
        <v>0</v>
      </c>
      <c r="C600" s="356" t="s">
        <v>99</v>
      </c>
      <c r="D600" s="357" t="str">
        <f t="shared" si="27"/>
        <v>Concrete Work_Mass Concrete Work</v>
      </c>
      <c r="E600" s="356" t="str">
        <f t="shared" si="28"/>
        <v>M2</v>
      </c>
      <c r="F600" s="358" t="str">
        <f t="shared" si="29"/>
        <v xml:space="preserve">A03AE036-00002 Concrete Work Mass Concrete Work Form Work (1 time in use) Circular Form     Dressed Lumber, Plywood or Steel Form(Wood Planks are not Allowed) incl. Chamfer  </v>
      </c>
      <c r="G600" s="343" t="str" cm="1">
        <f t="array" ref="G600:H600">_xlfn.TEXTSPLIT(I600,"-")</f>
        <v>A03AE036</v>
      </c>
      <c r="H600" s="343" t="str">
        <v>00002</v>
      </c>
      <c r="I600" t="s">
        <v>1975</v>
      </c>
      <c r="J600" t="s">
        <v>946</v>
      </c>
      <c r="K600" t="s">
        <v>1584</v>
      </c>
      <c r="L600" t="s">
        <v>1585</v>
      </c>
      <c r="M600" t="s">
        <v>1195</v>
      </c>
      <c r="N600" t="s">
        <v>1893</v>
      </c>
      <c r="O600" t="s">
        <v>1755</v>
      </c>
      <c r="P600" t="s">
        <v>1756</v>
      </c>
      <c r="Q600" t="s">
        <v>1752</v>
      </c>
      <c r="R600" t="s">
        <v>1753</v>
      </c>
      <c r="S600" t="s">
        <v>954</v>
      </c>
      <c r="T600">
        <v>0</v>
      </c>
      <c r="U600" t="s">
        <v>954</v>
      </c>
      <c r="V600">
        <v>0</v>
      </c>
      <c r="W600" t="s">
        <v>954</v>
      </c>
      <c r="X600">
        <v>0</v>
      </c>
      <c r="Y600" t="s">
        <v>954</v>
      </c>
      <c r="Z600">
        <v>0</v>
      </c>
      <c r="AA600" t="s">
        <v>988</v>
      </c>
      <c r="AB600" t="s">
        <v>1749</v>
      </c>
      <c r="AC600" t="s">
        <v>954</v>
      </c>
      <c r="AD600">
        <v>0</v>
      </c>
      <c r="AE600" t="s">
        <v>954</v>
      </c>
      <c r="AF600" t="s">
        <v>954</v>
      </c>
      <c r="AG600">
        <v>0</v>
      </c>
      <c r="AH600" t="s">
        <v>954</v>
      </c>
      <c r="AI600">
        <v>0</v>
      </c>
      <c r="AJ600">
        <v>0</v>
      </c>
      <c r="AK600">
        <v>0</v>
      </c>
      <c r="AL600">
        <v>0</v>
      </c>
      <c r="AM600">
        <v>0</v>
      </c>
      <c r="AN600">
        <v>0</v>
      </c>
      <c r="AO600" t="s">
        <v>954</v>
      </c>
      <c r="AP600" t="s">
        <v>1021</v>
      </c>
      <c r="AQ600" t="s">
        <v>1021</v>
      </c>
      <c r="AR600" t="s">
        <v>1974</v>
      </c>
      <c r="AS600" t="s">
        <v>1975</v>
      </c>
    </row>
    <row r="601" spans="1:45" s="370" customFormat="1" ht="17.25" customHeight="1">
      <c r="A601" s="341"/>
      <c r="B601" s="349" t="b">
        <v>0</v>
      </c>
      <c r="C601" s="349" t="s">
        <v>99</v>
      </c>
      <c r="D601" s="352" t="str">
        <f t="shared" si="27"/>
        <v>Concrete Work_Mass Concrete Work</v>
      </c>
      <c r="E601" s="349" t="str">
        <f t="shared" si="28"/>
        <v>TON</v>
      </c>
      <c r="F601" s="353" t="str">
        <f t="shared" si="29"/>
        <v xml:space="preserve">A03AE037-00001 Concrete Work Mass Concrete Work Rebar Work Deformed Bar (Non-Coat.)  Fy&gt;470MPa     </v>
      </c>
      <c r="G601" s="343" t="str" cm="1">
        <f t="array" ref="G601:H601">_xlfn.TEXTSPLIT(I601,"-")</f>
        <v>A03AE037</v>
      </c>
      <c r="H601" s="343" t="str">
        <v>00001</v>
      </c>
      <c r="I601" t="s">
        <v>1976</v>
      </c>
      <c r="J601" t="s">
        <v>946</v>
      </c>
      <c r="K601" t="s">
        <v>1584</v>
      </c>
      <c r="L601" t="s">
        <v>1585</v>
      </c>
      <c r="M601" t="s">
        <v>1195</v>
      </c>
      <c r="N601" t="s">
        <v>1893</v>
      </c>
      <c r="O601" t="s">
        <v>1760</v>
      </c>
      <c r="P601" t="s">
        <v>1761</v>
      </c>
      <c r="Q601" t="s">
        <v>1762</v>
      </c>
      <c r="R601" t="s">
        <v>1763</v>
      </c>
      <c r="S601" t="s">
        <v>954</v>
      </c>
      <c r="T601">
        <v>0</v>
      </c>
      <c r="U601" t="s">
        <v>1005</v>
      </c>
      <c r="V601" t="s">
        <v>1764</v>
      </c>
      <c r="W601" t="s">
        <v>954</v>
      </c>
      <c r="X601">
        <v>0</v>
      </c>
      <c r="Y601" t="s">
        <v>954</v>
      </c>
      <c r="Z601">
        <v>0</v>
      </c>
      <c r="AA601" t="s">
        <v>954</v>
      </c>
      <c r="AB601" t="s">
        <v>954</v>
      </c>
      <c r="AC601" t="s">
        <v>954</v>
      </c>
      <c r="AD601">
        <v>0</v>
      </c>
      <c r="AE601" t="s">
        <v>954</v>
      </c>
      <c r="AF601" t="s">
        <v>954</v>
      </c>
      <c r="AG601">
        <v>0</v>
      </c>
      <c r="AH601" t="s">
        <v>954</v>
      </c>
      <c r="AI601">
        <v>0</v>
      </c>
      <c r="AJ601">
        <v>0</v>
      </c>
      <c r="AK601">
        <v>0</v>
      </c>
      <c r="AL601">
        <v>0</v>
      </c>
      <c r="AM601">
        <v>0</v>
      </c>
      <c r="AN601">
        <v>0</v>
      </c>
      <c r="AO601" t="s">
        <v>954</v>
      </c>
      <c r="AP601" t="s">
        <v>1765</v>
      </c>
      <c r="AQ601" t="s">
        <v>1765</v>
      </c>
      <c r="AR601" t="s">
        <v>1977</v>
      </c>
      <c r="AS601" t="s">
        <v>1976</v>
      </c>
    </row>
    <row r="602" spans="1:45" s="370" customFormat="1" ht="17.25" customHeight="1">
      <c r="A602" s="341"/>
      <c r="B602" s="349" t="b">
        <v>1</v>
      </c>
      <c r="C602" s="349" t="s">
        <v>99</v>
      </c>
      <c r="D602" s="352" t="str">
        <f t="shared" si="27"/>
        <v>Concrete Work_Mass Concrete Work</v>
      </c>
      <c r="E602" s="349" t="str">
        <f t="shared" si="28"/>
        <v>TON</v>
      </c>
      <c r="F602" s="353" t="str">
        <f t="shared" si="29"/>
        <v xml:space="preserve">A03AE037-00002 Concrete Work Mass Concrete Work Rebar Work Deformed Bar (Non-Coat.)  400MPa&lt;Fy≤470MPa     </v>
      </c>
      <c r="G602" s="343" t="str" cm="1">
        <f t="array" ref="G602:H602">_xlfn.TEXTSPLIT(I602,"-")</f>
        <v>A03AE037</v>
      </c>
      <c r="H602" s="343" t="str">
        <v>00002</v>
      </c>
      <c r="I602" t="s">
        <v>1978</v>
      </c>
      <c r="J602" t="s">
        <v>946</v>
      </c>
      <c r="K602" t="s">
        <v>1584</v>
      </c>
      <c r="L602" t="s">
        <v>1585</v>
      </c>
      <c r="M602" t="s">
        <v>1195</v>
      </c>
      <c r="N602" t="s">
        <v>1893</v>
      </c>
      <c r="O602" t="s">
        <v>1760</v>
      </c>
      <c r="P602" t="s">
        <v>1761</v>
      </c>
      <c r="Q602" t="s">
        <v>1762</v>
      </c>
      <c r="R602" t="s">
        <v>1763</v>
      </c>
      <c r="S602" t="s">
        <v>954</v>
      </c>
      <c r="T602">
        <v>0</v>
      </c>
      <c r="U602" t="s">
        <v>1013</v>
      </c>
      <c r="V602" t="s">
        <v>1768</v>
      </c>
      <c r="W602" t="s">
        <v>954</v>
      </c>
      <c r="X602">
        <v>0</v>
      </c>
      <c r="Y602" t="s">
        <v>954</v>
      </c>
      <c r="Z602">
        <v>0</v>
      </c>
      <c r="AA602" t="s">
        <v>954</v>
      </c>
      <c r="AB602" t="s">
        <v>954</v>
      </c>
      <c r="AC602" t="s">
        <v>954</v>
      </c>
      <c r="AD602">
        <v>0</v>
      </c>
      <c r="AE602" t="s">
        <v>954</v>
      </c>
      <c r="AF602" t="s">
        <v>954</v>
      </c>
      <c r="AG602">
        <v>0</v>
      </c>
      <c r="AH602" t="s">
        <v>954</v>
      </c>
      <c r="AI602">
        <v>0</v>
      </c>
      <c r="AJ602">
        <v>0</v>
      </c>
      <c r="AK602">
        <v>0</v>
      </c>
      <c r="AL602">
        <v>0</v>
      </c>
      <c r="AM602">
        <v>0</v>
      </c>
      <c r="AN602">
        <v>0</v>
      </c>
      <c r="AO602" t="s">
        <v>954</v>
      </c>
      <c r="AP602" t="s">
        <v>1765</v>
      </c>
      <c r="AQ602" t="s">
        <v>1765</v>
      </c>
      <c r="AR602" t="s">
        <v>1977</v>
      </c>
      <c r="AS602" t="s">
        <v>1978</v>
      </c>
    </row>
    <row r="603" spans="1:45" s="370" customFormat="1" ht="17.25" customHeight="1">
      <c r="A603" s="341"/>
      <c r="B603" s="349" t="b">
        <v>0</v>
      </c>
      <c r="C603" s="349" t="s">
        <v>99</v>
      </c>
      <c r="D603" s="352" t="str">
        <f t="shared" si="27"/>
        <v>Concrete Work_Mass Concrete Work</v>
      </c>
      <c r="E603" s="349" t="str">
        <f t="shared" si="28"/>
        <v>TON</v>
      </c>
      <c r="F603" s="353" t="str">
        <f t="shared" si="29"/>
        <v xml:space="preserve">A03AE037-00003 Concrete Work Mass Concrete Work Rebar Work Deformed Bar (Non-Coat.)  300MPa&lt;Fy≤400MPa     </v>
      </c>
      <c r="G603" s="343" t="str" cm="1">
        <f t="array" ref="G603:H603">_xlfn.TEXTSPLIT(I603,"-")</f>
        <v>A03AE037</v>
      </c>
      <c r="H603" s="343" t="str">
        <v>00003</v>
      </c>
      <c r="I603" t="s">
        <v>1979</v>
      </c>
      <c r="J603" t="s">
        <v>946</v>
      </c>
      <c r="K603" t="s">
        <v>1584</v>
      </c>
      <c r="L603" t="s">
        <v>1585</v>
      </c>
      <c r="M603" t="s">
        <v>1195</v>
      </c>
      <c r="N603" t="s">
        <v>1893</v>
      </c>
      <c r="O603" t="s">
        <v>1760</v>
      </c>
      <c r="P603" t="s">
        <v>1761</v>
      </c>
      <c r="Q603" t="s">
        <v>1762</v>
      </c>
      <c r="R603" t="s">
        <v>1763</v>
      </c>
      <c r="S603" t="s">
        <v>954</v>
      </c>
      <c r="T603">
        <v>0</v>
      </c>
      <c r="U603" t="s">
        <v>1095</v>
      </c>
      <c r="V603" t="s">
        <v>1770</v>
      </c>
      <c r="W603" t="s">
        <v>954</v>
      </c>
      <c r="X603">
        <v>0</v>
      </c>
      <c r="Y603" t="s">
        <v>954</v>
      </c>
      <c r="Z603">
        <v>0</v>
      </c>
      <c r="AA603" t="s">
        <v>954</v>
      </c>
      <c r="AB603" t="s">
        <v>954</v>
      </c>
      <c r="AC603" t="s">
        <v>954</v>
      </c>
      <c r="AD603">
        <v>0</v>
      </c>
      <c r="AE603" t="s">
        <v>954</v>
      </c>
      <c r="AF603" t="s">
        <v>954</v>
      </c>
      <c r="AG603">
        <v>0</v>
      </c>
      <c r="AH603" t="s">
        <v>954</v>
      </c>
      <c r="AI603">
        <v>0</v>
      </c>
      <c r="AJ603">
        <v>0</v>
      </c>
      <c r="AK603">
        <v>0</v>
      </c>
      <c r="AL603">
        <v>0</v>
      </c>
      <c r="AM603">
        <v>0</v>
      </c>
      <c r="AN603">
        <v>0</v>
      </c>
      <c r="AO603" t="s">
        <v>954</v>
      </c>
      <c r="AP603" t="s">
        <v>1765</v>
      </c>
      <c r="AQ603" t="s">
        <v>1765</v>
      </c>
      <c r="AR603" t="s">
        <v>1977</v>
      </c>
      <c r="AS603" t="s">
        <v>1979</v>
      </c>
    </row>
    <row r="604" spans="1:45" s="370" customFormat="1" ht="17.25" customHeight="1">
      <c r="A604" s="341"/>
      <c r="B604" s="349" t="b">
        <v>0</v>
      </c>
      <c r="C604" s="349" t="s">
        <v>99</v>
      </c>
      <c r="D604" s="352" t="str">
        <f t="shared" si="27"/>
        <v>Concrete Work_Mass Concrete Work</v>
      </c>
      <c r="E604" s="349" t="str">
        <f t="shared" si="28"/>
        <v>TON</v>
      </c>
      <c r="F604" s="353" t="str">
        <f t="shared" si="29"/>
        <v xml:space="preserve">A03AE037-00004 Concrete Work Mass Concrete Work Rebar Work Deformed Bar (Non-Coat.)  Fy≤300MPa     </v>
      </c>
      <c r="G604" s="343" t="str" cm="1">
        <f t="array" ref="G604:H604">_xlfn.TEXTSPLIT(I604,"-")</f>
        <v>A03AE037</v>
      </c>
      <c r="H604" s="343" t="str">
        <v>00004</v>
      </c>
      <c r="I604" t="s">
        <v>1980</v>
      </c>
      <c r="J604" t="s">
        <v>946</v>
      </c>
      <c r="K604" t="s">
        <v>1584</v>
      </c>
      <c r="L604" t="s">
        <v>1585</v>
      </c>
      <c r="M604" t="s">
        <v>1195</v>
      </c>
      <c r="N604" t="s">
        <v>1893</v>
      </c>
      <c r="O604" t="s">
        <v>1760</v>
      </c>
      <c r="P604" t="s">
        <v>1761</v>
      </c>
      <c r="Q604" t="s">
        <v>1762</v>
      </c>
      <c r="R604" t="s">
        <v>1763</v>
      </c>
      <c r="S604" t="s">
        <v>954</v>
      </c>
      <c r="T604">
        <v>0</v>
      </c>
      <c r="U604" t="s">
        <v>1772</v>
      </c>
      <c r="V604" t="s">
        <v>1773</v>
      </c>
      <c r="W604" t="s">
        <v>954</v>
      </c>
      <c r="X604">
        <v>0</v>
      </c>
      <c r="Y604" t="s">
        <v>954</v>
      </c>
      <c r="Z604">
        <v>0</v>
      </c>
      <c r="AA604" t="s">
        <v>954</v>
      </c>
      <c r="AB604" t="s">
        <v>954</v>
      </c>
      <c r="AC604" t="s">
        <v>954</v>
      </c>
      <c r="AD604">
        <v>0</v>
      </c>
      <c r="AE604" t="s">
        <v>954</v>
      </c>
      <c r="AF604" t="s">
        <v>954</v>
      </c>
      <c r="AG604">
        <v>0</v>
      </c>
      <c r="AH604" t="s">
        <v>954</v>
      </c>
      <c r="AI604">
        <v>0</v>
      </c>
      <c r="AJ604">
        <v>0</v>
      </c>
      <c r="AK604">
        <v>0</v>
      </c>
      <c r="AL604">
        <v>0</v>
      </c>
      <c r="AM604">
        <v>0</v>
      </c>
      <c r="AN604">
        <v>0</v>
      </c>
      <c r="AO604" t="s">
        <v>954</v>
      </c>
      <c r="AP604" t="s">
        <v>1765</v>
      </c>
      <c r="AQ604" t="s">
        <v>1765</v>
      </c>
      <c r="AR604" t="s">
        <v>1977</v>
      </c>
      <c r="AS604" t="s">
        <v>1980</v>
      </c>
    </row>
    <row r="605" spans="1:45" s="370" customFormat="1" ht="17.25" customHeight="1">
      <c r="A605" s="341"/>
      <c r="B605" s="349" t="b">
        <v>0</v>
      </c>
      <c r="C605" s="349" t="s">
        <v>99</v>
      </c>
      <c r="D605" s="352" t="str">
        <f t="shared" si="27"/>
        <v>Concrete Work_Mass Concrete Work</v>
      </c>
      <c r="E605" s="349" t="str">
        <f t="shared" si="28"/>
        <v>TON</v>
      </c>
      <c r="F605" s="353" t="str">
        <f t="shared" si="29"/>
        <v xml:space="preserve">A03AE037-00005 Concrete Work Mass Concrete Work Rebar Work Deformed Bar (Epoxy Coat.)  Fy&gt;470MPa     </v>
      </c>
      <c r="G605" s="343" t="str" cm="1">
        <f t="array" ref="G605:H605">_xlfn.TEXTSPLIT(I605,"-")</f>
        <v>A03AE037</v>
      </c>
      <c r="H605" s="343" t="str">
        <v>00005</v>
      </c>
      <c r="I605" t="s">
        <v>1981</v>
      </c>
      <c r="J605" t="s">
        <v>946</v>
      </c>
      <c r="K605" t="s">
        <v>1584</v>
      </c>
      <c r="L605" t="s">
        <v>1585</v>
      </c>
      <c r="M605" t="s">
        <v>1195</v>
      </c>
      <c r="N605" t="s">
        <v>1893</v>
      </c>
      <c r="O605" t="s">
        <v>1760</v>
      </c>
      <c r="P605" t="s">
        <v>1761</v>
      </c>
      <c r="Q605" t="s">
        <v>1775</v>
      </c>
      <c r="R605" t="s">
        <v>1776</v>
      </c>
      <c r="S605" t="s">
        <v>954</v>
      </c>
      <c r="T605">
        <v>0</v>
      </c>
      <c r="U605" t="s">
        <v>1005</v>
      </c>
      <c r="V605" t="s">
        <v>1764</v>
      </c>
      <c r="W605" t="s">
        <v>954</v>
      </c>
      <c r="X605">
        <v>0</v>
      </c>
      <c r="Y605" t="s">
        <v>954</v>
      </c>
      <c r="Z605">
        <v>0</v>
      </c>
      <c r="AA605" t="s">
        <v>954</v>
      </c>
      <c r="AB605" t="s">
        <v>954</v>
      </c>
      <c r="AC605" t="s">
        <v>954</v>
      </c>
      <c r="AD605">
        <v>0</v>
      </c>
      <c r="AE605" t="s">
        <v>954</v>
      </c>
      <c r="AF605" t="s">
        <v>954</v>
      </c>
      <c r="AG605">
        <v>0</v>
      </c>
      <c r="AH605" t="s">
        <v>954</v>
      </c>
      <c r="AI605">
        <v>0</v>
      </c>
      <c r="AJ605">
        <v>0</v>
      </c>
      <c r="AK605">
        <v>0</v>
      </c>
      <c r="AL605">
        <v>0</v>
      </c>
      <c r="AM605">
        <v>0</v>
      </c>
      <c r="AN605">
        <v>0</v>
      </c>
      <c r="AO605" t="s">
        <v>954</v>
      </c>
      <c r="AP605" t="s">
        <v>1765</v>
      </c>
      <c r="AQ605" t="s">
        <v>1765</v>
      </c>
      <c r="AR605" t="s">
        <v>1977</v>
      </c>
      <c r="AS605" t="s">
        <v>1981</v>
      </c>
    </row>
    <row r="606" spans="1:45" s="370" customFormat="1" ht="17.25" customHeight="1">
      <c r="A606" s="341"/>
      <c r="B606" s="349" t="b">
        <v>1</v>
      </c>
      <c r="C606" s="349" t="s">
        <v>99</v>
      </c>
      <c r="D606" s="352" t="str">
        <f t="shared" si="27"/>
        <v>Concrete Work_Mass Concrete Work</v>
      </c>
      <c r="E606" s="349" t="str">
        <f t="shared" si="28"/>
        <v>TON</v>
      </c>
      <c r="F606" s="353" t="str">
        <f t="shared" si="29"/>
        <v xml:space="preserve">A03AE037-00006 Concrete Work Mass Concrete Work Rebar Work Deformed Bar (Epoxy Coat.)  400MPa&lt;Fy≤470MPa     </v>
      </c>
      <c r="G606" s="343" t="str" cm="1">
        <f t="array" ref="G606:H606">_xlfn.TEXTSPLIT(I606,"-")</f>
        <v>A03AE037</v>
      </c>
      <c r="H606" s="343" t="str">
        <v>00006</v>
      </c>
      <c r="I606" t="s">
        <v>1982</v>
      </c>
      <c r="J606" t="s">
        <v>946</v>
      </c>
      <c r="K606" t="s">
        <v>1584</v>
      </c>
      <c r="L606" t="s">
        <v>1585</v>
      </c>
      <c r="M606" t="s">
        <v>1195</v>
      </c>
      <c r="N606" t="s">
        <v>1893</v>
      </c>
      <c r="O606" t="s">
        <v>1760</v>
      </c>
      <c r="P606" t="s">
        <v>1761</v>
      </c>
      <c r="Q606" t="s">
        <v>1775</v>
      </c>
      <c r="R606" t="s">
        <v>1776</v>
      </c>
      <c r="S606" t="s">
        <v>954</v>
      </c>
      <c r="T606">
        <v>0</v>
      </c>
      <c r="U606" t="s">
        <v>1013</v>
      </c>
      <c r="V606" t="s">
        <v>1768</v>
      </c>
      <c r="W606" t="s">
        <v>954</v>
      </c>
      <c r="X606">
        <v>0</v>
      </c>
      <c r="Y606" t="s">
        <v>954</v>
      </c>
      <c r="Z606">
        <v>0</v>
      </c>
      <c r="AA606" t="s">
        <v>954</v>
      </c>
      <c r="AB606" t="s">
        <v>954</v>
      </c>
      <c r="AC606" t="s">
        <v>954</v>
      </c>
      <c r="AD606">
        <v>0</v>
      </c>
      <c r="AE606" t="s">
        <v>954</v>
      </c>
      <c r="AF606" t="s">
        <v>954</v>
      </c>
      <c r="AG606">
        <v>0</v>
      </c>
      <c r="AH606" t="s">
        <v>954</v>
      </c>
      <c r="AI606">
        <v>0</v>
      </c>
      <c r="AJ606">
        <v>0</v>
      </c>
      <c r="AK606">
        <v>0</v>
      </c>
      <c r="AL606">
        <v>0</v>
      </c>
      <c r="AM606">
        <v>0</v>
      </c>
      <c r="AN606">
        <v>0</v>
      </c>
      <c r="AO606" t="s">
        <v>954</v>
      </c>
      <c r="AP606" t="s">
        <v>1765</v>
      </c>
      <c r="AQ606" t="s">
        <v>1765</v>
      </c>
      <c r="AR606" t="s">
        <v>1977</v>
      </c>
      <c r="AS606" t="s">
        <v>1982</v>
      </c>
    </row>
    <row r="607" spans="1:45" s="370" customFormat="1" ht="17.25" customHeight="1">
      <c r="A607" s="341"/>
      <c r="B607" s="349" t="b">
        <v>0</v>
      </c>
      <c r="C607" s="349" t="s">
        <v>99</v>
      </c>
      <c r="D607" s="352" t="str">
        <f t="shared" si="27"/>
        <v>Concrete Work_Mass Concrete Work</v>
      </c>
      <c r="E607" s="349" t="str">
        <f t="shared" si="28"/>
        <v>TON</v>
      </c>
      <c r="F607" s="353" t="str">
        <f t="shared" si="29"/>
        <v xml:space="preserve">A03AE037-00007 Concrete Work Mass Concrete Work Rebar Work Deformed Bar (Epoxy Coat.)  300MPa&lt;Fy≤400MPa     </v>
      </c>
      <c r="G607" s="343" t="str" cm="1">
        <f t="array" ref="G607:H607">_xlfn.TEXTSPLIT(I607,"-")</f>
        <v>A03AE037</v>
      </c>
      <c r="H607" s="343" t="str">
        <v>00007</v>
      </c>
      <c r="I607" t="s">
        <v>1983</v>
      </c>
      <c r="J607" t="s">
        <v>946</v>
      </c>
      <c r="K607" t="s">
        <v>1584</v>
      </c>
      <c r="L607" t="s">
        <v>1585</v>
      </c>
      <c r="M607" t="s">
        <v>1195</v>
      </c>
      <c r="N607" t="s">
        <v>1893</v>
      </c>
      <c r="O607" t="s">
        <v>1760</v>
      </c>
      <c r="P607" t="s">
        <v>1761</v>
      </c>
      <c r="Q607" t="s">
        <v>1775</v>
      </c>
      <c r="R607" t="s">
        <v>1776</v>
      </c>
      <c r="S607" t="s">
        <v>954</v>
      </c>
      <c r="T607">
        <v>0</v>
      </c>
      <c r="U607" t="s">
        <v>1095</v>
      </c>
      <c r="V607" t="s">
        <v>1770</v>
      </c>
      <c r="W607" t="s">
        <v>954</v>
      </c>
      <c r="X607">
        <v>0</v>
      </c>
      <c r="Y607" t="s">
        <v>954</v>
      </c>
      <c r="Z607">
        <v>0</v>
      </c>
      <c r="AA607" t="s">
        <v>954</v>
      </c>
      <c r="AB607" t="s">
        <v>954</v>
      </c>
      <c r="AC607" t="s">
        <v>954</v>
      </c>
      <c r="AD607">
        <v>0</v>
      </c>
      <c r="AE607" t="s">
        <v>954</v>
      </c>
      <c r="AF607" t="s">
        <v>954</v>
      </c>
      <c r="AG607">
        <v>0</v>
      </c>
      <c r="AH607" t="s">
        <v>954</v>
      </c>
      <c r="AI607">
        <v>0</v>
      </c>
      <c r="AJ607">
        <v>0</v>
      </c>
      <c r="AK607">
        <v>0</v>
      </c>
      <c r="AL607">
        <v>0</v>
      </c>
      <c r="AM607">
        <v>0</v>
      </c>
      <c r="AN607">
        <v>0</v>
      </c>
      <c r="AO607" t="s">
        <v>954</v>
      </c>
      <c r="AP607" t="s">
        <v>1765</v>
      </c>
      <c r="AQ607" t="s">
        <v>1765</v>
      </c>
      <c r="AR607" t="s">
        <v>1977</v>
      </c>
      <c r="AS607" t="s">
        <v>1983</v>
      </c>
    </row>
    <row r="608" spans="1:45" s="370" customFormat="1" ht="17.25" customHeight="1">
      <c r="A608" s="341"/>
      <c r="B608" s="349" t="b">
        <v>0</v>
      </c>
      <c r="C608" s="349" t="s">
        <v>99</v>
      </c>
      <c r="D608" s="352" t="str">
        <f t="shared" si="27"/>
        <v>Concrete Work_Mass Concrete Work</v>
      </c>
      <c r="E608" s="349" t="str">
        <f t="shared" si="28"/>
        <v>TON</v>
      </c>
      <c r="F608" s="353" t="str">
        <f t="shared" si="29"/>
        <v xml:space="preserve">A03AE037-00008 Concrete Work Mass Concrete Work Rebar Work Deformed Bar (Epoxy Coat.)  Fy≤300MPa     </v>
      </c>
      <c r="G608" s="343" t="str" cm="1">
        <f t="array" ref="G608:H608">_xlfn.TEXTSPLIT(I608,"-")</f>
        <v>A03AE037</v>
      </c>
      <c r="H608" s="343" t="str">
        <v>00008</v>
      </c>
      <c r="I608" t="s">
        <v>1984</v>
      </c>
      <c r="J608" t="s">
        <v>946</v>
      </c>
      <c r="K608" t="s">
        <v>1584</v>
      </c>
      <c r="L608" t="s">
        <v>1585</v>
      </c>
      <c r="M608" t="s">
        <v>1195</v>
      </c>
      <c r="N608" t="s">
        <v>1893</v>
      </c>
      <c r="O608" t="s">
        <v>1760</v>
      </c>
      <c r="P608" t="s">
        <v>1761</v>
      </c>
      <c r="Q608" t="s">
        <v>1775</v>
      </c>
      <c r="R608" t="s">
        <v>1776</v>
      </c>
      <c r="S608" t="s">
        <v>954</v>
      </c>
      <c r="T608">
        <v>0</v>
      </c>
      <c r="U608" t="s">
        <v>1772</v>
      </c>
      <c r="V608" t="s">
        <v>1773</v>
      </c>
      <c r="W608" t="s">
        <v>954</v>
      </c>
      <c r="X608">
        <v>0</v>
      </c>
      <c r="Y608" t="s">
        <v>954</v>
      </c>
      <c r="Z608">
        <v>0</v>
      </c>
      <c r="AA608" t="s">
        <v>954</v>
      </c>
      <c r="AB608" t="s">
        <v>954</v>
      </c>
      <c r="AC608" t="s">
        <v>954</v>
      </c>
      <c r="AD608">
        <v>0</v>
      </c>
      <c r="AE608" t="s">
        <v>954</v>
      </c>
      <c r="AF608" t="s">
        <v>954</v>
      </c>
      <c r="AG608">
        <v>0</v>
      </c>
      <c r="AH608" t="s">
        <v>954</v>
      </c>
      <c r="AI608">
        <v>0</v>
      </c>
      <c r="AJ608">
        <v>0</v>
      </c>
      <c r="AK608">
        <v>0</v>
      </c>
      <c r="AL608">
        <v>0</v>
      </c>
      <c r="AM608">
        <v>0</v>
      </c>
      <c r="AN608">
        <v>0</v>
      </c>
      <c r="AO608" t="s">
        <v>954</v>
      </c>
      <c r="AP608" t="s">
        <v>1765</v>
      </c>
      <c r="AQ608" t="s">
        <v>1765</v>
      </c>
      <c r="AR608" t="s">
        <v>1977</v>
      </c>
      <c r="AS608" t="s">
        <v>1984</v>
      </c>
    </row>
    <row r="609" spans="1:45" s="370" customFormat="1" ht="17.25" customHeight="1">
      <c r="A609" s="341"/>
      <c r="B609" s="356" t="b">
        <v>0</v>
      </c>
      <c r="C609" s="356" t="s">
        <v>1039</v>
      </c>
      <c r="D609" s="357" t="str">
        <f t="shared" si="27"/>
        <v>Concrete Work_Mass Concrete Work</v>
      </c>
      <c r="E609" s="356" t="str">
        <f t="shared" si="28"/>
        <v>M</v>
      </c>
      <c r="F609" s="357" t="str">
        <f t="shared" si="29"/>
        <v xml:space="preserve">A03AE046-00001 Concrete Work Mass Concrete Work Water Stop PVC Type       </v>
      </c>
      <c r="G609" s="343" t="str" cm="1">
        <f t="array" ref="G609:H609">_xlfn.TEXTSPLIT(I609,"-")</f>
        <v>A03AE046</v>
      </c>
      <c r="H609" s="343" t="str">
        <v>00001</v>
      </c>
      <c r="I609" t="s">
        <v>1985</v>
      </c>
      <c r="J609" t="s">
        <v>946</v>
      </c>
      <c r="K609" t="s">
        <v>1584</v>
      </c>
      <c r="L609" t="s">
        <v>1585</v>
      </c>
      <c r="M609" t="s">
        <v>1195</v>
      </c>
      <c r="N609" t="s">
        <v>1893</v>
      </c>
      <c r="O609" t="s">
        <v>1829</v>
      </c>
      <c r="P609" t="s">
        <v>1830</v>
      </c>
      <c r="Q609" t="s">
        <v>1831</v>
      </c>
      <c r="R609" t="s">
        <v>1832</v>
      </c>
      <c r="S609" t="s">
        <v>954</v>
      </c>
      <c r="T609">
        <v>0</v>
      </c>
      <c r="U609" t="s">
        <v>954</v>
      </c>
      <c r="V609">
        <v>0</v>
      </c>
      <c r="W609" t="s">
        <v>954</v>
      </c>
      <c r="X609">
        <v>0</v>
      </c>
      <c r="Y609" t="s">
        <v>954</v>
      </c>
      <c r="Z609">
        <v>0</v>
      </c>
      <c r="AA609" t="s">
        <v>954</v>
      </c>
      <c r="AB609" t="s">
        <v>954</v>
      </c>
      <c r="AC609" t="s">
        <v>954</v>
      </c>
      <c r="AD609">
        <v>0</v>
      </c>
      <c r="AE609" t="s">
        <v>954</v>
      </c>
      <c r="AF609">
        <v>0</v>
      </c>
      <c r="AG609">
        <v>0</v>
      </c>
      <c r="AH609" t="s">
        <v>1833</v>
      </c>
      <c r="AI609">
        <v>0</v>
      </c>
      <c r="AJ609">
        <v>0</v>
      </c>
      <c r="AK609">
        <v>0</v>
      </c>
      <c r="AL609">
        <v>0</v>
      </c>
      <c r="AM609">
        <v>0</v>
      </c>
      <c r="AN609">
        <v>0</v>
      </c>
      <c r="AO609" t="s">
        <v>954</v>
      </c>
      <c r="AP609" t="s">
        <v>1102</v>
      </c>
      <c r="AQ609" t="s">
        <v>1102</v>
      </c>
      <c r="AR609" t="s">
        <v>1986</v>
      </c>
      <c r="AS609" t="s">
        <v>1985</v>
      </c>
    </row>
    <row r="610" spans="1:45" s="370" customFormat="1" ht="17.25" customHeight="1">
      <c r="A610" s="341"/>
      <c r="B610" s="356" t="b">
        <v>0</v>
      </c>
      <c r="C610" s="356" t="s">
        <v>1039</v>
      </c>
      <c r="D610" s="357" t="str">
        <f t="shared" si="27"/>
        <v>Concrete Work_Mass Concrete Work</v>
      </c>
      <c r="E610" s="356" t="str">
        <f t="shared" si="28"/>
        <v>M</v>
      </c>
      <c r="F610" s="357" t="str">
        <f t="shared" si="29"/>
        <v xml:space="preserve">A03AE046-00002 Concrete Work Mass Concrete Work Water Stop Stainless Steel Type       </v>
      </c>
      <c r="G610" s="343" t="str" cm="1">
        <f t="array" ref="G610:H610">_xlfn.TEXTSPLIT(I610,"-")</f>
        <v>A03AE046</v>
      </c>
      <c r="H610" s="343" t="str">
        <v>00002</v>
      </c>
      <c r="I610" t="s">
        <v>1987</v>
      </c>
      <c r="J610" t="s">
        <v>946</v>
      </c>
      <c r="K610" t="s">
        <v>1584</v>
      </c>
      <c r="L610" t="s">
        <v>1585</v>
      </c>
      <c r="M610" t="s">
        <v>1195</v>
      </c>
      <c r="N610" t="s">
        <v>1893</v>
      </c>
      <c r="O610" t="s">
        <v>1829</v>
      </c>
      <c r="P610" t="s">
        <v>1830</v>
      </c>
      <c r="Q610" t="s">
        <v>1836</v>
      </c>
      <c r="R610" t="s">
        <v>1837</v>
      </c>
      <c r="S610" t="s">
        <v>954</v>
      </c>
      <c r="T610">
        <v>0</v>
      </c>
      <c r="U610" t="s">
        <v>954</v>
      </c>
      <c r="V610">
        <v>0</v>
      </c>
      <c r="W610" t="s">
        <v>954</v>
      </c>
      <c r="X610">
        <v>0</v>
      </c>
      <c r="Y610" t="s">
        <v>954</v>
      </c>
      <c r="Z610">
        <v>0</v>
      </c>
      <c r="AA610" t="s">
        <v>954</v>
      </c>
      <c r="AB610" t="s">
        <v>954</v>
      </c>
      <c r="AC610" t="s">
        <v>954</v>
      </c>
      <c r="AD610">
        <v>0</v>
      </c>
      <c r="AE610" t="s">
        <v>954</v>
      </c>
      <c r="AF610">
        <v>0</v>
      </c>
      <c r="AG610">
        <v>0</v>
      </c>
      <c r="AH610" t="s">
        <v>1833</v>
      </c>
      <c r="AI610">
        <v>0</v>
      </c>
      <c r="AJ610">
        <v>0</v>
      </c>
      <c r="AK610">
        <v>0</v>
      </c>
      <c r="AL610">
        <v>0</v>
      </c>
      <c r="AM610">
        <v>0</v>
      </c>
      <c r="AN610">
        <v>0</v>
      </c>
      <c r="AO610" t="s">
        <v>954</v>
      </c>
      <c r="AP610" t="s">
        <v>1102</v>
      </c>
      <c r="AQ610" t="s">
        <v>1102</v>
      </c>
      <c r="AR610" t="s">
        <v>1986</v>
      </c>
      <c r="AS610" t="s">
        <v>1987</v>
      </c>
    </row>
    <row r="611" spans="1:45" s="370" customFormat="1" ht="17.25" customHeight="1">
      <c r="A611" s="341"/>
      <c r="B611" s="356" t="b">
        <v>0</v>
      </c>
      <c r="C611" s="356" t="s">
        <v>1039</v>
      </c>
      <c r="D611" s="357" t="str">
        <f t="shared" si="27"/>
        <v>Concrete Work_Mass Concrete Work</v>
      </c>
      <c r="E611" s="356" t="str">
        <f t="shared" si="28"/>
        <v>M</v>
      </c>
      <c r="F611" s="357" t="str">
        <f t="shared" si="29"/>
        <v xml:space="preserve">A03AE046-00003 Concrete Work Mass Concrete Work Water Stop Expandable Rubber Type       </v>
      </c>
      <c r="G611" s="343" t="str" cm="1">
        <f t="array" ref="G611:H611">_xlfn.TEXTSPLIT(I611,"-")</f>
        <v>A03AE046</v>
      </c>
      <c r="H611" s="343" t="str">
        <v>00003</v>
      </c>
      <c r="I611" t="s">
        <v>1988</v>
      </c>
      <c r="J611" t="s">
        <v>946</v>
      </c>
      <c r="K611" t="s">
        <v>1584</v>
      </c>
      <c r="L611" t="s">
        <v>1585</v>
      </c>
      <c r="M611" t="s">
        <v>1195</v>
      </c>
      <c r="N611" t="s">
        <v>1893</v>
      </c>
      <c r="O611" t="s">
        <v>1829</v>
      </c>
      <c r="P611" t="s">
        <v>1830</v>
      </c>
      <c r="Q611" t="s">
        <v>1839</v>
      </c>
      <c r="R611" t="s">
        <v>1840</v>
      </c>
      <c r="S611" t="s">
        <v>954</v>
      </c>
      <c r="T611">
        <v>0</v>
      </c>
      <c r="U611" t="s">
        <v>954</v>
      </c>
      <c r="V611">
        <v>0</v>
      </c>
      <c r="W611" t="s">
        <v>954</v>
      </c>
      <c r="X611">
        <v>0</v>
      </c>
      <c r="Y611" t="s">
        <v>954</v>
      </c>
      <c r="Z611">
        <v>0</v>
      </c>
      <c r="AA611" t="s">
        <v>954</v>
      </c>
      <c r="AB611" t="s">
        <v>954</v>
      </c>
      <c r="AC611" t="s">
        <v>954</v>
      </c>
      <c r="AD611">
        <v>0</v>
      </c>
      <c r="AE611" t="s">
        <v>954</v>
      </c>
      <c r="AF611">
        <v>0</v>
      </c>
      <c r="AG611">
        <v>0</v>
      </c>
      <c r="AH611" t="s">
        <v>1833</v>
      </c>
      <c r="AI611">
        <v>0</v>
      </c>
      <c r="AJ611">
        <v>0</v>
      </c>
      <c r="AK611">
        <v>0</v>
      </c>
      <c r="AL611">
        <v>0</v>
      </c>
      <c r="AM611">
        <v>0</v>
      </c>
      <c r="AN611">
        <v>0</v>
      </c>
      <c r="AO611" t="s">
        <v>954</v>
      </c>
      <c r="AP611" t="s">
        <v>1102</v>
      </c>
      <c r="AQ611" t="s">
        <v>1102</v>
      </c>
      <c r="AR611" t="s">
        <v>1986</v>
      </c>
      <c r="AS611" t="s">
        <v>1988</v>
      </c>
    </row>
    <row r="612" spans="1:45" s="370" customFormat="1" ht="17.25" customHeight="1">
      <c r="A612" s="341"/>
      <c r="B612" s="356" t="b">
        <v>0</v>
      </c>
      <c r="C612" s="356" t="s">
        <v>1039</v>
      </c>
      <c r="D612" s="357" t="str">
        <f t="shared" si="27"/>
        <v>Concrete Work_Mass Concrete Work</v>
      </c>
      <c r="E612" s="356" t="str">
        <f t="shared" si="28"/>
        <v>M</v>
      </c>
      <c r="F612" s="357" t="str">
        <f t="shared" si="29"/>
        <v xml:space="preserve">A03AE046-00004 Concrete Work Mass Concrete Work Water Stop Copper       </v>
      </c>
      <c r="G612" s="343" t="str" cm="1">
        <f t="array" ref="G612:H612">_xlfn.TEXTSPLIT(I612,"-")</f>
        <v>A03AE046</v>
      </c>
      <c r="H612" s="343" t="str">
        <v>00004</v>
      </c>
      <c r="I612" t="s">
        <v>1989</v>
      </c>
      <c r="J612" t="s">
        <v>946</v>
      </c>
      <c r="K612" t="s">
        <v>1584</v>
      </c>
      <c r="L612" t="s">
        <v>1585</v>
      </c>
      <c r="M612" t="s">
        <v>1195</v>
      </c>
      <c r="N612" t="s">
        <v>1893</v>
      </c>
      <c r="O612" t="s">
        <v>1829</v>
      </c>
      <c r="P612" t="s">
        <v>1830</v>
      </c>
      <c r="Q612" t="s">
        <v>1842</v>
      </c>
      <c r="R612" t="s">
        <v>1843</v>
      </c>
      <c r="S612" t="s">
        <v>954</v>
      </c>
      <c r="T612">
        <v>0</v>
      </c>
      <c r="U612" t="s">
        <v>954</v>
      </c>
      <c r="V612">
        <v>0</v>
      </c>
      <c r="W612" t="s">
        <v>954</v>
      </c>
      <c r="X612">
        <v>0</v>
      </c>
      <c r="Y612" t="s">
        <v>954</v>
      </c>
      <c r="Z612">
        <v>0</v>
      </c>
      <c r="AA612" t="s">
        <v>954</v>
      </c>
      <c r="AB612" t="s">
        <v>954</v>
      </c>
      <c r="AC612" t="s">
        <v>954</v>
      </c>
      <c r="AD612">
        <v>0</v>
      </c>
      <c r="AE612" t="s">
        <v>954</v>
      </c>
      <c r="AF612">
        <v>0</v>
      </c>
      <c r="AG612">
        <v>0</v>
      </c>
      <c r="AH612" t="s">
        <v>1833</v>
      </c>
      <c r="AI612">
        <v>0</v>
      </c>
      <c r="AJ612">
        <v>0</v>
      </c>
      <c r="AK612">
        <v>0</v>
      </c>
      <c r="AL612">
        <v>0</v>
      </c>
      <c r="AM612">
        <v>0</v>
      </c>
      <c r="AN612">
        <v>0</v>
      </c>
      <c r="AO612" t="s">
        <v>954</v>
      </c>
      <c r="AP612" t="s">
        <v>1102</v>
      </c>
      <c r="AQ612" t="s">
        <v>1102</v>
      </c>
      <c r="AR612" t="s">
        <v>1986</v>
      </c>
      <c r="AS612" t="s">
        <v>1989</v>
      </c>
    </row>
    <row r="613" spans="1:45" s="370" customFormat="1" ht="17.25" customHeight="1">
      <c r="A613" s="341"/>
      <c r="B613" s="349" t="b">
        <v>0</v>
      </c>
      <c r="C613" s="349"/>
      <c r="D613" s="352" t="str">
        <f t="shared" si="27"/>
        <v>Concrete Work_Mass Concrete Work</v>
      </c>
      <c r="E613" s="349" t="str">
        <f t="shared" si="28"/>
        <v>TON</v>
      </c>
      <c r="F613" s="352" t="str">
        <f t="shared" si="29"/>
        <v xml:space="preserve">A03AE049-00001 Concrete Work Mass Concrete Work Embedded Steel(Steel Plate, Corner Angle and etc.) w/ Anchor Bar (Purchase &amp; Installation) Hot-Dip Galvanized Steel     Galv.: ASTM A123  </v>
      </c>
      <c r="G613" s="343" t="str" cm="1">
        <f t="array" ref="G613:H613">_xlfn.TEXTSPLIT(I613,"-")</f>
        <v>A03AE049</v>
      </c>
      <c r="H613" s="343" t="str">
        <v>00001</v>
      </c>
      <c r="I613" t="s">
        <v>1990</v>
      </c>
      <c r="J613" t="s">
        <v>946</v>
      </c>
      <c r="K613" t="s">
        <v>1584</v>
      </c>
      <c r="L613" t="s">
        <v>1585</v>
      </c>
      <c r="M613" t="s">
        <v>1195</v>
      </c>
      <c r="N613" t="s">
        <v>1893</v>
      </c>
      <c r="O613" t="s">
        <v>1879</v>
      </c>
      <c r="P613" t="s">
        <v>1880</v>
      </c>
      <c r="Q613" t="s">
        <v>1860</v>
      </c>
      <c r="R613" t="s">
        <v>1861</v>
      </c>
      <c r="S613" t="s">
        <v>954</v>
      </c>
      <c r="T613">
        <v>0</v>
      </c>
      <c r="U613" t="s">
        <v>954</v>
      </c>
      <c r="V613">
        <v>0</v>
      </c>
      <c r="W613" t="s">
        <v>954</v>
      </c>
      <c r="X613">
        <v>0</v>
      </c>
      <c r="Y613" t="s">
        <v>954</v>
      </c>
      <c r="Z613">
        <v>0</v>
      </c>
      <c r="AA613" t="s">
        <v>1692</v>
      </c>
      <c r="AB613" t="s">
        <v>1862</v>
      </c>
      <c r="AC613" t="s">
        <v>954</v>
      </c>
      <c r="AD613">
        <v>0</v>
      </c>
      <c r="AE613" t="s">
        <v>954</v>
      </c>
      <c r="AF613">
        <v>0</v>
      </c>
      <c r="AG613">
        <v>0</v>
      </c>
      <c r="AH613" t="s">
        <v>954</v>
      </c>
      <c r="AI613">
        <v>0</v>
      </c>
      <c r="AJ613">
        <v>0</v>
      </c>
      <c r="AK613">
        <v>0</v>
      </c>
      <c r="AL613">
        <v>0</v>
      </c>
      <c r="AM613">
        <v>0</v>
      </c>
      <c r="AN613">
        <v>0</v>
      </c>
      <c r="AO613" t="s">
        <v>954</v>
      </c>
      <c r="AP613" t="s">
        <v>1765</v>
      </c>
      <c r="AQ613" t="s">
        <v>1765</v>
      </c>
      <c r="AR613" t="s">
        <v>1991</v>
      </c>
      <c r="AS613" t="s">
        <v>1990</v>
      </c>
    </row>
    <row r="614" spans="1:45" s="370" customFormat="1" ht="17.25" customHeight="1">
      <c r="A614" s="341"/>
      <c r="B614" s="349" t="b">
        <v>0</v>
      </c>
      <c r="C614" s="349"/>
      <c r="D614" s="352" t="str">
        <f t="shared" si="27"/>
        <v>Concrete Work_Mass Concrete Work</v>
      </c>
      <c r="E614" s="349" t="str">
        <f t="shared" si="28"/>
        <v>TON</v>
      </c>
      <c r="F614" s="352" t="str">
        <f t="shared" si="29"/>
        <v xml:space="preserve">A03AE049-00003 Concrete Work Mass Concrete Work Embedded Steel(Steel Plate, Corner Angle and etc.) w/ Anchor Bar (Purchase &amp; Installation) SUS     SUS 304  </v>
      </c>
      <c r="G614" s="343" t="str" cm="1">
        <f t="array" ref="G614:H614">_xlfn.TEXTSPLIT(I614,"-")</f>
        <v>A03AE049</v>
      </c>
      <c r="H614" s="343" t="str">
        <v>00003</v>
      </c>
      <c r="I614" t="s">
        <v>1992</v>
      </c>
      <c r="J614" t="s">
        <v>946</v>
      </c>
      <c r="K614" t="s">
        <v>1584</v>
      </c>
      <c r="L614" t="s">
        <v>1585</v>
      </c>
      <c r="M614" t="s">
        <v>1195</v>
      </c>
      <c r="N614" t="s">
        <v>1893</v>
      </c>
      <c r="O614" t="s">
        <v>1879</v>
      </c>
      <c r="P614" t="s">
        <v>1880</v>
      </c>
      <c r="Q614" t="s">
        <v>1085</v>
      </c>
      <c r="R614" t="s">
        <v>1866</v>
      </c>
      <c r="S614" t="s">
        <v>954</v>
      </c>
      <c r="T614">
        <v>0</v>
      </c>
      <c r="U614" t="s">
        <v>954</v>
      </c>
      <c r="V614">
        <v>0</v>
      </c>
      <c r="W614" t="s">
        <v>954</v>
      </c>
      <c r="X614">
        <v>0</v>
      </c>
      <c r="Y614" t="s">
        <v>954</v>
      </c>
      <c r="Z614">
        <v>0</v>
      </c>
      <c r="AA614" t="s">
        <v>1867</v>
      </c>
      <c r="AB614" t="s">
        <v>1868</v>
      </c>
      <c r="AC614" t="s">
        <v>954</v>
      </c>
      <c r="AD614">
        <v>0</v>
      </c>
      <c r="AE614" t="s">
        <v>954</v>
      </c>
      <c r="AF614" t="s">
        <v>954</v>
      </c>
      <c r="AG614">
        <v>0</v>
      </c>
      <c r="AH614" t="s">
        <v>954</v>
      </c>
      <c r="AI614">
        <v>0</v>
      </c>
      <c r="AJ614">
        <v>0</v>
      </c>
      <c r="AK614">
        <v>0</v>
      </c>
      <c r="AL614">
        <v>0</v>
      </c>
      <c r="AM614">
        <v>0</v>
      </c>
      <c r="AN614">
        <v>0</v>
      </c>
      <c r="AO614" t="s">
        <v>954</v>
      </c>
      <c r="AP614" t="s">
        <v>1765</v>
      </c>
      <c r="AQ614" t="s">
        <v>1765</v>
      </c>
      <c r="AR614" t="s">
        <v>1991</v>
      </c>
      <c r="AS614" t="s">
        <v>1992</v>
      </c>
    </row>
    <row r="615" spans="1:45" s="370" customFormat="1" ht="17.25" customHeight="1">
      <c r="A615" s="341"/>
      <c r="B615" s="349" t="b">
        <v>0</v>
      </c>
      <c r="C615" s="349"/>
      <c r="D615" s="352" t="str">
        <f t="shared" si="27"/>
        <v>Concrete Work_Mass Concrete Work</v>
      </c>
      <c r="E615" s="349" t="str">
        <f t="shared" si="28"/>
        <v>TON</v>
      </c>
      <c r="F615" s="352" t="str">
        <f t="shared" si="29"/>
        <v xml:space="preserve">A03AE049-00004 Concrete Work Mass Concrete Work Embedded Steel(Steel Plate, Corner Angle and etc.) w/ Anchor Bar (Purchase &amp; Installation) SUS     SUS 316L  </v>
      </c>
      <c r="G615" s="343" t="str" cm="1">
        <f t="array" ref="G615:H615">_xlfn.TEXTSPLIT(I615,"-")</f>
        <v>A03AE049</v>
      </c>
      <c r="H615" s="343" t="str">
        <v>00004</v>
      </c>
      <c r="I615" t="s">
        <v>1993</v>
      </c>
      <c r="J615" t="s">
        <v>946</v>
      </c>
      <c r="K615" t="s">
        <v>1584</v>
      </c>
      <c r="L615" t="s">
        <v>1585</v>
      </c>
      <c r="M615" t="s">
        <v>1195</v>
      </c>
      <c r="N615" t="s">
        <v>1893</v>
      </c>
      <c r="O615" t="s">
        <v>1879</v>
      </c>
      <c r="P615" t="s">
        <v>1880</v>
      </c>
      <c r="Q615" t="s">
        <v>1085</v>
      </c>
      <c r="R615" t="s">
        <v>1866</v>
      </c>
      <c r="S615" t="s">
        <v>954</v>
      </c>
      <c r="T615">
        <v>0</v>
      </c>
      <c r="U615" t="s">
        <v>954</v>
      </c>
      <c r="V615">
        <v>0</v>
      </c>
      <c r="W615" t="s">
        <v>954</v>
      </c>
      <c r="X615">
        <v>0</v>
      </c>
      <c r="Y615" t="s">
        <v>954</v>
      </c>
      <c r="Z615">
        <v>0</v>
      </c>
      <c r="AA615" t="s">
        <v>1870</v>
      </c>
      <c r="AB615" t="s">
        <v>1871</v>
      </c>
      <c r="AC615" t="s">
        <v>954</v>
      </c>
      <c r="AD615">
        <v>0</v>
      </c>
      <c r="AE615" t="s">
        <v>954</v>
      </c>
      <c r="AF615" t="s">
        <v>954</v>
      </c>
      <c r="AG615">
        <v>0</v>
      </c>
      <c r="AH615" t="s">
        <v>954</v>
      </c>
      <c r="AI615">
        <v>0</v>
      </c>
      <c r="AJ615">
        <v>0</v>
      </c>
      <c r="AK615">
        <v>0</v>
      </c>
      <c r="AL615">
        <v>0</v>
      </c>
      <c r="AM615">
        <v>0</v>
      </c>
      <c r="AN615">
        <v>0</v>
      </c>
      <c r="AO615" t="s">
        <v>954</v>
      </c>
      <c r="AP615" t="s">
        <v>1765</v>
      </c>
      <c r="AQ615" t="s">
        <v>1765</v>
      </c>
      <c r="AR615" t="s">
        <v>1991</v>
      </c>
      <c r="AS615" t="s">
        <v>1993</v>
      </c>
    </row>
    <row r="616" spans="1:45" s="370" customFormat="1" ht="17.25" customHeight="1">
      <c r="A616" s="341"/>
      <c r="B616" s="349" t="b">
        <v>0</v>
      </c>
      <c r="C616" s="349"/>
      <c r="D616" s="352" t="str">
        <f t="shared" si="27"/>
        <v>Concrete Work_Mass Concrete Work</v>
      </c>
      <c r="E616" s="349" t="str">
        <f t="shared" si="28"/>
        <v>TON</v>
      </c>
      <c r="F616" s="352" t="str">
        <f t="shared" si="29"/>
        <v xml:space="preserve">A03AE049-00005 Concrete Work Mass Concrete Work Embedded Steel(Steel Plate, Corner Angle and etc.) w/ Anchor Bar (Purchase &amp; Installation) SUS     SUS Duplex  </v>
      </c>
      <c r="G616" s="343" t="str" cm="1">
        <f t="array" ref="G616:H616">_xlfn.TEXTSPLIT(I616,"-")</f>
        <v>A03AE049</v>
      </c>
      <c r="H616" s="343" t="str">
        <v>00005</v>
      </c>
      <c r="I616" t="s">
        <v>1994</v>
      </c>
      <c r="J616" t="s">
        <v>946</v>
      </c>
      <c r="K616" t="s">
        <v>1584</v>
      </c>
      <c r="L616" t="s">
        <v>1585</v>
      </c>
      <c r="M616" t="s">
        <v>1195</v>
      </c>
      <c r="N616" t="s">
        <v>1893</v>
      </c>
      <c r="O616" t="s">
        <v>1879</v>
      </c>
      <c r="P616" t="s">
        <v>1880</v>
      </c>
      <c r="Q616" t="s">
        <v>1085</v>
      </c>
      <c r="R616" t="s">
        <v>1866</v>
      </c>
      <c r="S616" t="s">
        <v>954</v>
      </c>
      <c r="T616">
        <v>0</v>
      </c>
      <c r="U616" t="s">
        <v>954</v>
      </c>
      <c r="V616">
        <v>0</v>
      </c>
      <c r="W616" t="s">
        <v>954</v>
      </c>
      <c r="X616">
        <v>0</v>
      </c>
      <c r="Y616" t="s">
        <v>954</v>
      </c>
      <c r="Z616">
        <v>0</v>
      </c>
      <c r="AA616" t="s">
        <v>1873</v>
      </c>
      <c r="AB616" t="s">
        <v>1874</v>
      </c>
      <c r="AC616" t="s">
        <v>954</v>
      </c>
      <c r="AD616">
        <v>0</v>
      </c>
      <c r="AE616" t="s">
        <v>954</v>
      </c>
      <c r="AF616" t="s">
        <v>954</v>
      </c>
      <c r="AG616">
        <v>0</v>
      </c>
      <c r="AH616" t="s">
        <v>954</v>
      </c>
      <c r="AI616">
        <v>0</v>
      </c>
      <c r="AJ616">
        <v>0</v>
      </c>
      <c r="AK616">
        <v>0</v>
      </c>
      <c r="AL616">
        <v>0</v>
      </c>
      <c r="AM616">
        <v>0</v>
      </c>
      <c r="AN616">
        <v>0</v>
      </c>
      <c r="AO616" t="s">
        <v>954</v>
      </c>
      <c r="AP616" t="s">
        <v>1765</v>
      </c>
      <c r="AQ616" t="s">
        <v>1765</v>
      </c>
      <c r="AR616" t="s">
        <v>1991</v>
      </c>
      <c r="AS616" t="s">
        <v>1994</v>
      </c>
    </row>
    <row r="617" spans="1:45" s="370" customFormat="1" ht="17.25" customHeight="1">
      <c r="A617" s="341"/>
      <c r="B617" s="349" t="b">
        <v>0</v>
      </c>
      <c r="C617" s="349"/>
      <c r="D617" s="352" t="str">
        <f t="shared" si="27"/>
        <v>Concrete Work_Mass Concrete Work</v>
      </c>
      <c r="E617" s="349" t="str">
        <f t="shared" si="28"/>
        <v>TON</v>
      </c>
      <c r="F617" s="352" t="str">
        <f t="shared" si="29"/>
        <v xml:space="preserve">A03AE050-00001 Concrete Work Mass Concrete Work Embedded Steel(Steel Plate, Corner Angle and etc.) w/ Anchor Bar (Installation Only) Hot-Dip Galvanized Steel     Galv.: ASTM A123  </v>
      </c>
      <c r="G617" s="343" t="str" cm="1">
        <f t="array" ref="G617:H617">_xlfn.TEXTSPLIT(I617,"-")</f>
        <v>A03AE050</v>
      </c>
      <c r="H617" s="343" t="str">
        <v>00001</v>
      </c>
      <c r="I617" t="s">
        <v>1995</v>
      </c>
      <c r="J617" t="s">
        <v>946</v>
      </c>
      <c r="K617" t="s">
        <v>1584</v>
      </c>
      <c r="L617" t="s">
        <v>1585</v>
      </c>
      <c r="M617" t="s">
        <v>1195</v>
      </c>
      <c r="N617" t="s">
        <v>1893</v>
      </c>
      <c r="O617" t="s">
        <v>1886</v>
      </c>
      <c r="P617" t="s">
        <v>1887</v>
      </c>
      <c r="Q617" t="s">
        <v>1860</v>
      </c>
      <c r="R617" t="s">
        <v>1861</v>
      </c>
      <c r="S617" t="s">
        <v>954</v>
      </c>
      <c r="T617">
        <v>0</v>
      </c>
      <c r="U617" t="s">
        <v>954</v>
      </c>
      <c r="V617">
        <v>0</v>
      </c>
      <c r="W617" t="s">
        <v>954</v>
      </c>
      <c r="X617">
        <v>0</v>
      </c>
      <c r="Y617" t="s">
        <v>954</v>
      </c>
      <c r="Z617">
        <v>0</v>
      </c>
      <c r="AA617" t="s">
        <v>1692</v>
      </c>
      <c r="AB617" t="s">
        <v>1862</v>
      </c>
      <c r="AC617" t="s">
        <v>954</v>
      </c>
      <c r="AD617">
        <v>0</v>
      </c>
      <c r="AE617" t="s">
        <v>954</v>
      </c>
      <c r="AF617" t="s">
        <v>954</v>
      </c>
      <c r="AG617">
        <v>0</v>
      </c>
      <c r="AH617" t="s">
        <v>954</v>
      </c>
      <c r="AI617">
        <v>0</v>
      </c>
      <c r="AJ617">
        <v>0</v>
      </c>
      <c r="AK617">
        <v>0</v>
      </c>
      <c r="AL617">
        <v>0</v>
      </c>
      <c r="AM617">
        <v>0</v>
      </c>
      <c r="AN617">
        <v>0</v>
      </c>
      <c r="AO617" t="s">
        <v>954</v>
      </c>
      <c r="AP617" t="s">
        <v>1765</v>
      </c>
      <c r="AQ617" t="s">
        <v>1765</v>
      </c>
      <c r="AR617" t="s">
        <v>1996</v>
      </c>
      <c r="AS617" t="s">
        <v>1995</v>
      </c>
    </row>
    <row r="618" spans="1:45" s="370" customFormat="1" ht="17.25" customHeight="1">
      <c r="A618" s="341"/>
      <c r="B618" s="349" t="b">
        <v>0</v>
      </c>
      <c r="C618" s="349"/>
      <c r="D618" s="352" t="str">
        <f t="shared" si="27"/>
        <v>Concrete Work_Mass Concrete Work</v>
      </c>
      <c r="E618" s="349" t="str">
        <f t="shared" si="28"/>
        <v>TON</v>
      </c>
      <c r="F618" s="352" t="str">
        <f t="shared" si="29"/>
        <v xml:space="preserve">A03AE050-00003 Concrete Work Mass Concrete Work Embedded Steel(Steel Plate, Corner Angle and etc.) w/ Anchor Bar (Installation Only) SUS     SUS 304  </v>
      </c>
      <c r="G618" s="343" t="str" cm="1">
        <f t="array" ref="G618:H618">_xlfn.TEXTSPLIT(I618,"-")</f>
        <v>A03AE050</v>
      </c>
      <c r="H618" s="343" t="str">
        <v>00003</v>
      </c>
      <c r="I618" t="s">
        <v>1997</v>
      </c>
      <c r="J618" t="s">
        <v>946</v>
      </c>
      <c r="K618" t="s">
        <v>1584</v>
      </c>
      <c r="L618" t="s">
        <v>1585</v>
      </c>
      <c r="M618" t="s">
        <v>1195</v>
      </c>
      <c r="N618" t="s">
        <v>1893</v>
      </c>
      <c r="O618" t="s">
        <v>1886</v>
      </c>
      <c r="P618" t="s">
        <v>1887</v>
      </c>
      <c r="Q618" t="s">
        <v>1085</v>
      </c>
      <c r="R618" t="s">
        <v>1866</v>
      </c>
      <c r="S618" t="s">
        <v>954</v>
      </c>
      <c r="T618">
        <v>0</v>
      </c>
      <c r="U618" t="s">
        <v>954</v>
      </c>
      <c r="V618">
        <v>0</v>
      </c>
      <c r="W618" t="s">
        <v>954</v>
      </c>
      <c r="X618">
        <v>0</v>
      </c>
      <c r="Y618" t="s">
        <v>954</v>
      </c>
      <c r="Z618">
        <v>0</v>
      </c>
      <c r="AA618" t="s">
        <v>1867</v>
      </c>
      <c r="AB618" t="s">
        <v>1868</v>
      </c>
      <c r="AC618" t="s">
        <v>954</v>
      </c>
      <c r="AD618">
        <v>0</v>
      </c>
      <c r="AE618" t="s">
        <v>954</v>
      </c>
      <c r="AF618" t="s">
        <v>954</v>
      </c>
      <c r="AG618">
        <v>0</v>
      </c>
      <c r="AH618" t="s">
        <v>954</v>
      </c>
      <c r="AI618">
        <v>0</v>
      </c>
      <c r="AJ618">
        <v>0</v>
      </c>
      <c r="AK618">
        <v>0</v>
      </c>
      <c r="AL618">
        <v>0</v>
      </c>
      <c r="AM618">
        <v>0</v>
      </c>
      <c r="AN618">
        <v>0</v>
      </c>
      <c r="AO618" t="s">
        <v>954</v>
      </c>
      <c r="AP618" t="s">
        <v>1765</v>
      </c>
      <c r="AQ618" t="s">
        <v>1765</v>
      </c>
      <c r="AR618" t="s">
        <v>1996</v>
      </c>
      <c r="AS618" t="s">
        <v>1997</v>
      </c>
    </row>
    <row r="619" spans="1:45" s="370" customFormat="1" ht="17.25" customHeight="1">
      <c r="A619" s="341"/>
      <c r="B619" s="349" t="b">
        <v>0</v>
      </c>
      <c r="C619" s="349"/>
      <c r="D619" s="352" t="str">
        <f t="shared" si="27"/>
        <v>Concrete Work_Mass Concrete Work</v>
      </c>
      <c r="E619" s="349" t="str">
        <f t="shared" si="28"/>
        <v>TON</v>
      </c>
      <c r="F619" s="352" t="str">
        <f t="shared" si="29"/>
        <v xml:space="preserve">A03AE050-00004 Concrete Work Mass Concrete Work Embedded Steel(Steel Plate, Corner Angle and etc.) w/ Anchor Bar (Installation Only) SUS     SUS 316L  </v>
      </c>
      <c r="G619" s="343" t="str" cm="1">
        <f t="array" ref="G619:H619">_xlfn.TEXTSPLIT(I619,"-")</f>
        <v>A03AE050</v>
      </c>
      <c r="H619" s="343" t="str">
        <v>00004</v>
      </c>
      <c r="I619" t="s">
        <v>1998</v>
      </c>
      <c r="J619" t="s">
        <v>946</v>
      </c>
      <c r="K619" t="s">
        <v>1584</v>
      </c>
      <c r="L619" t="s">
        <v>1585</v>
      </c>
      <c r="M619" t="s">
        <v>1195</v>
      </c>
      <c r="N619" t="s">
        <v>1893</v>
      </c>
      <c r="O619" t="s">
        <v>1886</v>
      </c>
      <c r="P619" t="s">
        <v>1887</v>
      </c>
      <c r="Q619" t="s">
        <v>1085</v>
      </c>
      <c r="R619" t="s">
        <v>1866</v>
      </c>
      <c r="S619" t="s">
        <v>954</v>
      </c>
      <c r="T619">
        <v>0</v>
      </c>
      <c r="U619" t="s">
        <v>954</v>
      </c>
      <c r="V619">
        <v>0</v>
      </c>
      <c r="W619" t="s">
        <v>954</v>
      </c>
      <c r="X619">
        <v>0</v>
      </c>
      <c r="Y619" t="s">
        <v>954</v>
      </c>
      <c r="Z619">
        <v>0</v>
      </c>
      <c r="AA619" t="s">
        <v>1870</v>
      </c>
      <c r="AB619" t="s">
        <v>1871</v>
      </c>
      <c r="AC619" t="s">
        <v>954</v>
      </c>
      <c r="AD619">
        <v>0</v>
      </c>
      <c r="AE619" t="s">
        <v>954</v>
      </c>
      <c r="AF619" t="s">
        <v>954</v>
      </c>
      <c r="AG619">
        <v>0</v>
      </c>
      <c r="AH619" t="s">
        <v>954</v>
      </c>
      <c r="AI619">
        <v>0</v>
      </c>
      <c r="AJ619">
        <v>0</v>
      </c>
      <c r="AK619">
        <v>0</v>
      </c>
      <c r="AL619">
        <v>0</v>
      </c>
      <c r="AM619">
        <v>0</v>
      </c>
      <c r="AN619">
        <v>0</v>
      </c>
      <c r="AO619" t="s">
        <v>954</v>
      </c>
      <c r="AP619" t="s">
        <v>1765</v>
      </c>
      <c r="AQ619" t="s">
        <v>1765</v>
      </c>
      <c r="AR619" t="s">
        <v>1996</v>
      </c>
      <c r="AS619" t="s">
        <v>1998</v>
      </c>
    </row>
    <row r="620" spans="1:45" s="370" customFormat="1" ht="17.25" customHeight="1">
      <c r="A620" s="341"/>
      <c r="B620" s="349" t="b">
        <v>0</v>
      </c>
      <c r="C620" s="349"/>
      <c r="D620" s="352" t="str">
        <f t="shared" si="27"/>
        <v>Concrete Work_Mass Concrete Work</v>
      </c>
      <c r="E620" s="349" t="str">
        <f t="shared" si="28"/>
        <v>TON</v>
      </c>
      <c r="F620" s="352" t="str">
        <f t="shared" si="29"/>
        <v xml:space="preserve">A03AE050-00005 Concrete Work Mass Concrete Work Embedded Steel(Steel Plate, Corner Angle and etc.) w/ Anchor Bar (Installation Only) SUS     SUS Duplex  </v>
      </c>
      <c r="G620" s="343" t="str" cm="1">
        <f t="array" ref="G620:H620">_xlfn.TEXTSPLIT(I620,"-")</f>
        <v>A03AE050</v>
      </c>
      <c r="H620" s="343" t="str">
        <v>00005</v>
      </c>
      <c r="I620" t="s">
        <v>1999</v>
      </c>
      <c r="J620" t="s">
        <v>946</v>
      </c>
      <c r="K620" t="s">
        <v>1584</v>
      </c>
      <c r="L620" t="s">
        <v>1585</v>
      </c>
      <c r="M620" t="s">
        <v>1195</v>
      </c>
      <c r="N620" t="s">
        <v>1893</v>
      </c>
      <c r="O620" t="s">
        <v>1886</v>
      </c>
      <c r="P620" t="s">
        <v>1887</v>
      </c>
      <c r="Q620" t="s">
        <v>1085</v>
      </c>
      <c r="R620" t="s">
        <v>1866</v>
      </c>
      <c r="S620" t="s">
        <v>954</v>
      </c>
      <c r="T620">
        <v>0</v>
      </c>
      <c r="U620" t="s">
        <v>954</v>
      </c>
      <c r="V620">
        <v>0</v>
      </c>
      <c r="W620" t="s">
        <v>954</v>
      </c>
      <c r="X620">
        <v>0</v>
      </c>
      <c r="Y620" t="s">
        <v>954</v>
      </c>
      <c r="Z620">
        <v>0</v>
      </c>
      <c r="AA620" t="s">
        <v>1873</v>
      </c>
      <c r="AB620" t="s">
        <v>1874</v>
      </c>
      <c r="AC620" t="s">
        <v>954</v>
      </c>
      <c r="AD620">
        <v>0</v>
      </c>
      <c r="AE620" t="s">
        <v>954</v>
      </c>
      <c r="AF620" t="s">
        <v>954</v>
      </c>
      <c r="AG620">
        <v>0</v>
      </c>
      <c r="AH620" t="s">
        <v>954</v>
      </c>
      <c r="AI620">
        <v>0</v>
      </c>
      <c r="AJ620">
        <v>0</v>
      </c>
      <c r="AK620">
        <v>0</v>
      </c>
      <c r="AL620">
        <v>0</v>
      </c>
      <c r="AM620">
        <v>0</v>
      </c>
      <c r="AN620">
        <v>0</v>
      </c>
      <c r="AO620" t="s">
        <v>954</v>
      </c>
      <c r="AP620" t="s">
        <v>1765</v>
      </c>
      <c r="AQ620" t="s">
        <v>1765</v>
      </c>
      <c r="AR620" t="s">
        <v>1996</v>
      </c>
      <c r="AS620" t="s">
        <v>1999</v>
      </c>
    </row>
    <row r="621" spans="1:45" s="370" customFormat="1" ht="17.25" customHeight="1">
      <c r="A621" s="341"/>
      <c r="B621" s="356" t="b">
        <v>0</v>
      </c>
      <c r="C621" s="356"/>
      <c r="D621" s="357" t="str">
        <f t="shared" si="27"/>
        <v>Concrete Work_Mass Concrete Work</v>
      </c>
      <c r="E621" s="356" t="str">
        <f t="shared" si="28"/>
        <v>SET</v>
      </c>
      <c r="F621" s="357" t="str">
        <f t="shared" si="29"/>
        <v xml:space="preserve">A03AE052-00001 Concrete Work Mass Concrete Work Concrete Temperature Monitoring      Including Themo Coupler, Monitoring &amp; Record Acc. To Approved MS  </v>
      </c>
      <c r="G621" s="343" t="str" cm="1">
        <f t="array" ref="G621:H621">_xlfn.TEXTSPLIT(I621,"-")</f>
        <v>A03AE052</v>
      </c>
      <c r="H621" s="343" t="str">
        <v>00001</v>
      </c>
      <c r="I621" t="s">
        <v>2000</v>
      </c>
      <c r="J621" t="s">
        <v>946</v>
      </c>
      <c r="K621" t="s">
        <v>1584</v>
      </c>
      <c r="L621" t="s">
        <v>1585</v>
      </c>
      <c r="M621" t="s">
        <v>1195</v>
      </c>
      <c r="N621" t="s">
        <v>1893</v>
      </c>
      <c r="O621" t="s">
        <v>2001</v>
      </c>
      <c r="P621" t="s">
        <v>2002</v>
      </c>
      <c r="Q621" t="s">
        <v>954</v>
      </c>
      <c r="R621">
        <v>0</v>
      </c>
      <c r="S621" t="s">
        <v>954</v>
      </c>
      <c r="T621">
        <v>0</v>
      </c>
      <c r="U621" t="s">
        <v>954</v>
      </c>
      <c r="V621">
        <v>0</v>
      </c>
      <c r="W621" t="s">
        <v>954</v>
      </c>
      <c r="X621">
        <v>0</v>
      </c>
      <c r="Y621" t="s">
        <v>954</v>
      </c>
      <c r="Z621">
        <v>0</v>
      </c>
      <c r="AA621" t="s">
        <v>1702</v>
      </c>
      <c r="AB621" t="s">
        <v>2003</v>
      </c>
      <c r="AC621" t="s">
        <v>954</v>
      </c>
      <c r="AD621">
        <v>0</v>
      </c>
      <c r="AE621" t="s">
        <v>954</v>
      </c>
      <c r="AF621">
        <v>0</v>
      </c>
      <c r="AG621">
        <v>0</v>
      </c>
      <c r="AH621" t="s">
        <v>954</v>
      </c>
      <c r="AI621">
        <v>0</v>
      </c>
      <c r="AJ621">
        <v>0</v>
      </c>
      <c r="AK621">
        <v>0</v>
      </c>
      <c r="AL621">
        <v>0</v>
      </c>
      <c r="AM621">
        <v>0</v>
      </c>
      <c r="AN621">
        <v>0</v>
      </c>
      <c r="AO621" t="s">
        <v>954</v>
      </c>
      <c r="AP621" t="s">
        <v>2004</v>
      </c>
      <c r="AQ621" t="s">
        <v>2004</v>
      </c>
      <c r="AR621" t="s">
        <v>2005</v>
      </c>
      <c r="AS621" t="s">
        <v>2000</v>
      </c>
    </row>
    <row r="622" spans="1:45" ht="17.25" customHeight="1">
      <c r="B622" s="349" t="b">
        <v>0</v>
      </c>
      <c r="C622" s="349"/>
      <c r="D622" s="352" t="str">
        <f t="shared" si="27"/>
        <v>Concrete Work_Mass Concrete Work</v>
      </c>
      <c r="E622" s="349" t="str">
        <f t="shared" si="28"/>
        <v>EA</v>
      </c>
      <c r="F622" s="352" t="str">
        <f t="shared" si="29"/>
        <v xml:space="preserve">A03AE053-00001 Concrete Work Mass Concrete Work Steel Casing for CEP      Including Anchoring, Tar Epoxy Coating, Frame &amp; Accessories, Weldings  </v>
      </c>
      <c r="G622" s="343" t="str" cm="1">
        <f t="array" ref="G622:H622">_xlfn.TEXTSPLIT(I622,"-")</f>
        <v>A03AE053</v>
      </c>
      <c r="H622" s="343" t="str">
        <v>00001</v>
      </c>
      <c r="I622" t="s">
        <v>2006</v>
      </c>
      <c r="J622" t="s">
        <v>946</v>
      </c>
      <c r="K622" t="s">
        <v>1584</v>
      </c>
      <c r="L622" t="s">
        <v>1585</v>
      </c>
      <c r="M622" t="s">
        <v>1195</v>
      </c>
      <c r="N622" t="s">
        <v>1893</v>
      </c>
      <c r="O622" t="s">
        <v>2007</v>
      </c>
      <c r="P622" t="s">
        <v>2008</v>
      </c>
      <c r="Q622" t="s">
        <v>954</v>
      </c>
      <c r="R622">
        <v>0</v>
      </c>
      <c r="S622" t="s">
        <v>954</v>
      </c>
      <c r="T622">
        <v>0</v>
      </c>
      <c r="U622" t="s">
        <v>954</v>
      </c>
      <c r="V622">
        <v>0</v>
      </c>
      <c r="W622" t="s">
        <v>954</v>
      </c>
      <c r="X622">
        <v>0</v>
      </c>
      <c r="Y622" t="s">
        <v>954</v>
      </c>
      <c r="Z622">
        <v>0</v>
      </c>
      <c r="AA622" t="s">
        <v>1707</v>
      </c>
      <c r="AB622" t="s">
        <v>2009</v>
      </c>
      <c r="AC622" t="s">
        <v>954</v>
      </c>
      <c r="AD622">
        <v>0</v>
      </c>
      <c r="AE622" t="s">
        <v>954</v>
      </c>
      <c r="AF622">
        <v>0</v>
      </c>
      <c r="AG622">
        <v>0</v>
      </c>
      <c r="AH622" t="s">
        <v>2010</v>
      </c>
      <c r="AI622">
        <v>0</v>
      </c>
      <c r="AJ622">
        <v>0</v>
      </c>
      <c r="AK622">
        <v>0</v>
      </c>
      <c r="AL622">
        <v>0</v>
      </c>
      <c r="AM622">
        <v>0</v>
      </c>
      <c r="AN622">
        <v>0</v>
      </c>
      <c r="AO622" t="s">
        <v>954</v>
      </c>
      <c r="AP622" t="s">
        <v>1480</v>
      </c>
      <c r="AQ622" t="s">
        <v>1480</v>
      </c>
      <c r="AR622" t="s">
        <v>2011</v>
      </c>
      <c r="AS622" t="s">
        <v>2006</v>
      </c>
    </row>
    <row r="623" spans="1:45" ht="17.25" customHeight="1">
      <c r="B623" s="356" t="b">
        <v>0</v>
      </c>
      <c r="C623" s="356"/>
      <c r="D623" s="357" t="str">
        <f t="shared" si="27"/>
        <v>Concrete Work_Mass Concrete Work</v>
      </c>
      <c r="E623" s="356" t="str">
        <f t="shared" si="28"/>
        <v>M3</v>
      </c>
      <c r="F623" s="357"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3" t="str" cm="1">
        <f t="array" ref="G623:H623">_xlfn.TEXTSPLIT(I623,"-")</f>
        <v>A03AE054</v>
      </c>
      <c r="H623" s="343" t="str">
        <v>00001</v>
      </c>
      <c r="I623" t="s">
        <v>2012</v>
      </c>
      <c r="J623" t="s">
        <v>946</v>
      </c>
      <c r="K623" t="s">
        <v>1584</v>
      </c>
      <c r="L623" t="s">
        <v>1585</v>
      </c>
      <c r="M623" t="s">
        <v>1195</v>
      </c>
      <c r="N623" t="s">
        <v>1893</v>
      </c>
      <c r="O623" t="s">
        <v>2013</v>
      </c>
      <c r="P623" t="s">
        <v>2014</v>
      </c>
      <c r="Q623" t="s">
        <v>1664</v>
      </c>
      <c r="R623" t="s">
        <v>2015</v>
      </c>
      <c r="S623" t="s">
        <v>954</v>
      </c>
      <c r="T623">
        <v>0</v>
      </c>
      <c r="U623" t="s">
        <v>954</v>
      </c>
      <c r="V623">
        <v>0</v>
      </c>
      <c r="W623" t="s">
        <v>954</v>
      </c>
      <c r="X623">
        <v>0</v>
      </c>
      <c r="Y623" t="s">
        <v>954</v>
      </c>
      <c r="Z623">
        <v>0</v>
      </c>
      <c r="AA623" t="s">
        <v>1419</v>
      </c>
      <c r="AB623" t="s">
        <v>2016</v>
      </c>
      <c r="AC623" t="s">
        <v>954</v>
      </c>
      <c r="AD623">
        <v>0</v>
      </c>
      <c r="AE623" t="s">
        <v>954</v>
      </c>
      <c r="AF623">
        <v>0</v>
      </c>
      <c r="AG623">
        <v>0</v>
      </c>
      <c r="AH623" t="s">
        <v>954</v>
      </c>
      <c r="AI623">
        <v>0</v>
      </c>
      <c r="AJ623">
        <v>0</v>
      </c>
      <c r="AK623">
        <v>0</v>
      </c>
      <c r="AL623">
        <v>0</v>
      </c>
      <c r="AM623">
        <v>0</v>
      </c>
      <c r="AN623">
        <v>0</v>
      </c>
      <c r="AO623" t="s">
        <v>954</v>
      </c>
      <c r="AP623" t="s">
        <v>957</v>
      </c>
      <c r="AQ623" t="s">
        <v>957</v>
      </c>
      <c r="AR623" t="s">
        <v>2017</v>
      </c>
      <c r="AS623" t="s">
        <v>2012</v>
      </c>
    </row>
    <row r="624" spans="1:45" ht="17.25" customHeight="1">
      <c r="B624" s="349" t="b">
        <v>0</v>
      </c>
      <c r="C624" s="349"/>
      <c r="D624" s="352" t="str">
        <f t="shared" si="27"/>
        <v>Concrete Work_Mass Concrete Work</v>
      </c>
      <c r="E624" s="349" t="str">
        <f t="shared" si="28"/>
        <v>M3</v>
      </c>
      <c r="F624" s="352" t="str">
        <f t="shared" si="29"/>
        <v xml:space="preserve">A03AE055-00001 Concrete Work Mass Concrete Work System Support        </v>
      </c>
      <c r="G624" s="343" t="str" cm="1">
        <f t="array" ref="G624:H624">_xlfn.TEXTSPLIT(I624,"-")</f>
        <v>A03AE055</v>
      </c>
      <c r="H624" s="343" t="str">
        <v>00001</v>
      </c>
      <c r="I624" t="s">
        <v>2018</v>
      </c>
      <c r="J624" t="s">
        <v>946</v>
      </c>
      <c r="K624" t="s">
        <v>1584</v>
      </c>
      <c r="L624" t="s">
        <v>1585</v>
      </c>
      <c r="M624" t="s">
        <v>1195</v>
      </c>
      <c r="N624" t="s">
        <v>1893</v>
      </c>
      <c r="O624" t="s">
        <v>2019</v>
      </c>
      <c r="P624" t="s">
        <v>2020</v>
      </c>
      <c r="Q624" t="s">
        <v>954</v>
      </c>
      <c r="R624">
        <v>0</v>
      </c>
      <c r="S624" t="s">
        <v>954</v>
      </c>
      <c r="T624">
        <v>0</v>
      </c>
      <c r="U624" t="s">
        <v>954</v>
      </c>
      <c r="V624">
        <v>0</v>
      </c>
      <c r="W624" t="s">
        <v>954</v>
      </c>
      <c r="X624">
        <v>0</v>
      </c>
      <c r="Y624" t="s">
        <v>954</v>
      </c>
      <c r="Z624">
        <v>0</v>
      </c>
      <c r="AA624" t="s">
        <v>954</v>
      </c>
      <c r="AB624">
        <v>0</v>
      </c>
      <c r="AC624" t="s">
        <v>954</v>
      </c>
      <c r="AD624">
        <v>0</v>
      </c>
      <c r="AE624" t="s">
        <v>954</v>
      </c>
      <c r="AF624">
        <v>0</v>
      </c>
      <c r="AG624">
        <v>0</v>
      </c>
      <c r="AH624" t="s">
        <v>954</v>
      </c>
      <c r="AI624">
        <v>0</v>
      </c>
      <c r="AJ624">
        <v>0</v>
      </c>
      <c r="AK624">
        <v>0</v>
      </c>
      <c r="AL624">
        <v>0</v>
      </c>
      <c r="AM624">
        <v>0</v>
      </c>
      <c r="AN624">
        <v>0</v>
      </c>
      <c r="AO624" t="s">
        <v>954</v>
      </c>
      <c r="AP624" t="s">
        <v>957</v>
      </c>
      <c r="AQ624" t="s">
        <v>957</v>
      </c>
      <c r="AR624" t="s">
        <v>2021</v>
      </c>
      <c r="AS624" t="s">
        <v>2018</v>
      </c>
    </row>
    <row r="625" spans="1:45" ht="17.25" customHeight="1">
      <c r="B625" s="356" t="b">
        <v>0</v>
      </c>
      <c r="C625" s="356"/>
      <c r="D625" s="357" t="str">
        <f t="shared" si="27"/>
        <v>Concrete Work_Superstructure Work</v>
      </c>
      <c r="E625" s="356" t="str">
        <f t="shared" si="28"/>
        <v>EA</v>
      </c>
      <c r="F625" s="357" t="str">
        <f t="shared" si="29"/>
        <v>A03AF029-00001 Concrete Work Superstructure Work Anchor Bolt (Installation only)        M12</v>
      </c>
      <c r="G625" s="343" t="str" cm="1">
        <f t="array" ref="G625:H625">_xlfn.TEXTSPLIT(I625,"-")</f>
        <v>A03AF029</v>
      </c>
      <c r="H625" s="343" t="str">
        <v>00001</v>
      </c>
      <c r="I625" t="s">
        <v>2022</v>
      </c>
      <c r="J625" t="s">
        <v>946</v>
      </c>
      <c r="K625" t="s">
        <v>1584</v>
      </c>
      <c r="L625" t="s">
        <v>1585</v>
      </c>
      <c r="M625" t="s">
        <v>1198</v>
      </c>
      <c r="N625" t="s">
        <v>2023</v>
      </c>
      <c r="O625" t="s">
        <v>1587</v>
      </c>
      <c r="P625" t="s">
        <v>1588</v>
      </c>
      <c r="Q625" t="s">
        <v>954</v>
      </c>
      <c r="R625">
        <v>0</v>
      </c>
      <c r="S625" t="s">
        <v>954</v>
      </c>
      <c r="T625">
        <v>0</v>
      </c>
      <c r="U625" t="s">
        <v>954</v>
      </c>
      <c r="V625">
        <v>0</v>
      </c>
      <c r="W625" t="s">
        <v>954</v>
      </c>
      <c r="X625">
        <v>0</v>
      </c>
      <c r="Y625" t="s">
        <v>954</v>
      </c>
      <c r="Z625">
        <v>0</v>
      </c>
      <c r="AA625" t="s">
        <v>954</v>
      </c>
      <c r="AB625">
        <v>0</v>
      </c>
      <c r="AC625" t="s">
        <v>954</v>
      </c>
      <c r="AD625">
        <v>0</v>
      </c>
      <c r="AE625" t="s">
        <v>1589</v>
      </c>
      <c r="AF625" t="s">
        <v>1590</v>
      </c>
      <c r="AG625">
        <v>0</v>
      </c>
      <c r="AH625">
        <v>0</v>
      </c>
      <c r="AI625">
        <v>0</v>
      </c>
      <c r="AJ625">
        <v>0</v>
      </c>
      <c r="AK625">
        <v>0</v>
      </c>
      <c r="AL625">
        <v>0</v>
      </c>
      <c r="AM625">
        <v>0</v>
      </c>
      <c r="AN625">
        <v>0</v>
      </c>
      <c r="AO625" t="s">
        <v>954</v>
      </c>
      <c r="AP625" t="s">
        <v>1480</v>
      </c>
      <c r="AQ625" t="s">
        <v>1480</v>
      </c>
      <c r="AR625" t="s">
        <v>2024</v>
      </c>
      <c r="AS625" t="s">
        <v>2022</v>
      </c>
    </row>
    <row r="626" spans="1:45" ht="17.25" customHeight="1">
      <c r="B626" s="356" t="b">
        <v>0</v>
      </c>
      <c r="C626" s="356"/>
      <c r="D626" s="357" t="str">
        <f t="shared" si="27"/>
        <v>Concrete Work_Superstructure Work</v>
      </c>
      <c r="E626" s="356" t="str">
        <f t="shared" si="28"/>
        <v>EA</v>
      </c>
      <c r="F626" s="357" t="str">
        <f t="shared" si="29"/>
        <v>A03AF029-00002 Concrete Work Superstructure Work Anchor Bolt (Installation only)        M16</v>
      </c>
      <c r="G626" s="343" t="str" cm="1">
        <f t="array" ref="G626:H626">_xlfn.TEXTSPLIT(I626,"-")</f>
        <v>A03AF029</v>
      </c>
      <c r="H626" s="343" t="str">
        <v>00002</v>
      </c>
      <c r="I626" t="s">
        <v>2025</v>
      </c>
      <c r="J626" t="s">
        <v>946</v>
      </c>
      <c r="K626" t="s">
        <v>1584</v>
      </c>
      <c r="L626" t="s">
        <v>1585</v>
      </c>
      <c r="M626" t="s">
        <v>1198</v>
      </c>
      <c r="N626" t="s">
        <v>2023</v>
      </c>
      <c r="O626" t="s">
        <v>1587</v>
      </c>
      <c r="P626" t="s">
        <v>1588</v>
      </c>
      <c r="Q626" t="s">
        <v>954</v>
      </c>
      <c r="R626">
        <v>0</v>
      </c>
      <c r="S626" t="s">
        <v>954</v>
      </c>
      <c r="T626">
        <v>0</v>
      </c>
      <c r="U626" t="s">
        <v>954</v>
      </c>
      <c r="V626">
        <v>0</v>
      </c>
      <c r="W626" t="s">
        <v>954</v>
      </c>
      <c r="X626">
        <v>0</v>
      </c>
      <c r="Y626" t="s">
        <v>954</v>
      </c>
      <c r="Z626">
        <v>0</v>
      </c>
      <c r="AA626" t="s">
        <v>954</v>
      </c>
      <c r="AB626">
        <v>0</v>
      </c>
      <c r="AC626" t="s">
        <v>954</v>
      </c>
      <c r="AD626">
        <v>0</v>
      </c>
      <c r="AE626" t="s">
        <v>1593</v>
      </c>
      <c r="AF626" t="s">
        <v>1594</v>
      </c>
      <c r="AG626">
        <v>0</v>
      </c>
      <c r="AH626">
        <v>0</v>
      </c>
      <c r="AI626">
        <v>0</v>
      </c>
      <c r="AJ626">
        <v>0</v>
      </c>
      <c r="AK626">
        <v>0</v>
      </c>
      <c r="AL626">
        <v>0</v>
      </c>
      <c r="AM626">
        <v>0</v>
      </c>
      <c r="AN626">
        <v>0</v>
      </c>
      <c r="AO626" t="s">
        <v>954</v>
      </c>
      <c r="AP626" t="s">
        <v>1480</v>
      </c>
      <c r="AQ626" t="s">
        <v>1480</v>
      </c>
      <c r="AR626" t="s">
        <v>2024</v>
      </c>
      <c r="AS626" t="s">
        <v>2025</v>
      </c>
    </row>
    <row r="627" spans="1:45" s="368" customFormat="1" ht="17.25" customHeight="1">
      <c r="A627" s="341"/>
      <c r="B627" s="356" t="b">
        <v>1</v>
      </c>
      <c r="C627" s="356" t="s">
        <v>1039</v>
      </c>
      <c r="D627" s="357" t="str">
        <f t="shared" si="27"/>
        <v>Concrete Work_Superstructure Work</v>
      </c>
      <c r="E627" s="356" t="str">
        <f t="shared" si="28"/>
        <v>EA</v>
      </c>
      <c r="F627" s="357" t="str">
        <f t="shared" si="29"/>
        <v>A03AF029-00003 Concrete Work Superstructure Work Anchor Bolt (Installation only)        M20</v>
      </c>
      <c r="G627" s="343" t="str" cm="1">
        <f t="array" ref="G627:H627">_xlfn.TEXTSPLIT(I627,"-")</f>
        <v>A03AF029</v>
      </c>
      <c r="H627" s="343" t="str">
        <v>00003</v>
      </c>
      <c r="I627" t="s">
        <v>2026</v>
      </c>
      <c r="J627" t="s">
        <v>946</v>
      </c>
      <c r="K627" t="s">
        <v>1584</v>
      </c>
      <c r="L627" t="s">
        <v>1585</v>
      </c>
      <c r="M627" t="s">
        <v>1198</v>
      </c>
      <c r="N627" t="s">
        <v>2023</v>
      </c>
      <c r="O627" t="s">
        <v>1587</v>
      </c>
      <c r="P627" t="s">
        <v>1588</v>
      </c>
      <c r="Q627" t="s">
        <v>954</v>
      </c>
      <c r="R627">
        <v>0</v>
      </c>
      <c r="S627" t="s">
        <v>954</v>
      </c>
      <c r="T627">
        <v>0</v>
      </c>
      <c r="U627" t="s">
        <v>954</v>
      </c>
      <c r="V627">
        <v>0</v>
      </c>
      <c r="W627" t="s">
        <v>954</v>
      </c>
      <c r="X627">
        <v>0</v>
      </c>
      <c r="Y627" t="s">
        <v>954</v>
      </c>
      <c r="Z627">
        <v>0</v>
      </c>
      <c r="AA627" t="s">
        <v>954</v>
      </c>
      <c r="AB627">
        <v>0</v>
      </c>
      <c r="AC627" t="s">
        <v>954</v>
      </c>
      <c r="AD627">
        <v>0</v>
      </c>
      <c r="AE627" t="s">
        <v>1596</v>
      </c>
      <c r="AF627" t="s">
        <v>1597</v>
      </c>
      <c r="AG627">
        <v>0</v>
      </c>
      <c r="AH627">
        <v>0</v>
      </c>
      <c r="AI627">
        <v>0</v>
      </c>
      <c r="AJ627">
        <v>0</v>
      </c>
      <c r="AK627">
        <v>0</v>
      </c>
      <c r="AL627">
        <v>0</v>
      </c>
      <c r="AM627">
        <v>0</v>
      </c>
      <c r="AN627">
        <v>0</v>
      </c>
      <c r="AO627" t="s">
        <v>954</v>
      </c>
      <c r="AP627" t="s">
        <v>1480</v>
      </c>
      <c r="AQ627" t="s">
        <v>1480</v>
      </c>
      <c r="AR627" t="s">
        <v>2024</v>
      </c>
      <c r="AS627" t="s">
        <v>2026</v>
      </c>
    </row>
    <row r="628" spans="1:45" s="368" customFormat="1" ht="17.25" customHeight="1">
      <c r="A628" s="341"/>
      <c r="B628" s="356" t="b">
        <v>0</v>
      </c>
      <c r="C628" s="356"/>
      <c r="D628" s="357" t="str">
        <f t="shared" si="27"/>
        <v>Concrete Work_Superstructure Work</v>
      </c>
      <c r="E628" s="356" t="str">
        <f t="shared" si="28"/>
        <v>EA</v>
      </c>
      <c r="F628" s="357" t="str">
        <f t="shared" si="29"/>
        <v>A03AF029-00004 Concrete Work Superstructure Work Anchor Bolt (Installation only)        M22</v>
      </c>
      <c r="G628" s="343" t="str" cm="1">
        <f t="array" ref="G628:H628">_xlfn.TEXTSPLIT(I628,"-")</f>
        <v>A03AF029</v>
      </c>
      <c r="H628" s="343" t="str">
        <v>00004</v>
      </c>
      <c r="I628" t="s">
        <v>2027</v>
      </c>
      <c r="J628" t="s">
        <v>946</v>
      </c>
      <c r="K628" t="s">
        <v>1584</v>
      </c>
      <c r="L628" t="s">
        <v>1585</v>
      </c>
      <c r="M628" t="s">
        <v>1198</v>
      </c>
      <c r="N628" t="s">
        <v>2023</v>
      </c>
      <c r="O628" t="s">
        <v>1587</v>
      </c>
      <c r="P628" t="s">
        <v>1588</v>
      </c>
      <c r="Q628" t="s">
        <v>954</v>
      </c>
      <c r="R628">
        <v>0</v>
      </c>
      <c r="S628" t="s">
        <v>954</v>
      </c>
      <c r="T628">
        <v>0</v>
      </c>
      <c r="U628" t="s">
        <v>954</v>
      </c>
      <c r="V628">
        <v>0</v>
      </c>
      <c r="W628" t="s">
        <v>954</v>
      </c>
      <c r="X628">
        <v>0</v>
      </c>
      <c r="Y628" t="s">
        <v>954</v>
      </c>
      <c r="Z628">
        <v>0</v>
      </c>
      <c r="AA628" t="s">
        <v>954</v>
      </c>
      <c r="AB628">
        <v>0</v>
      </c>
      <c r="AC628" t="s">
        <v>954</v>
      </c>
      <c r="AD628">
        <v>0</v>
      </c>
      <c r="AE628" t="s">
        <v>1599</v>
      </c>
      <c r="AF628" t="s">
        <v>1600</v>
      </c>
      <c r="AG628">
        <v>0</v>
      </c>
      <c r="AH628">
        <v>0</v>
      </c>
      <c r="AI628">
        <v>0</v>
      </c>
      <c r="AJ628">
        <v>0</v>
      </c>
      <c r="AK628">
        <v>0</v>
      </c>
      <c r="AL628">
        <v>0</v>
      </c>
      <c r="AM628">
        <v>0</v>
      </c>
      <c r="AN628">
        <v>0</v>
      </c>
      <c r="AO628" t="s">
        <v>954</v>
      </c>
      <c r="AP628" t="s">
        <v>1480</v>
      </c>
      <c r="AQ628" t="s">
        <v>1480</v>
      </c>
      <c r="AR628" t="s">
        <v>2024</v>
      </c>
      <c r="AS628" t="s">
        <v>2027</v>
      </c>
    </row>
    <row r="629" spans="1:45" s="368" customFormat="1" ht="17.25" customHeight="1">
      <c r="A629" s="341"/>
      <c r="B629" s="356" t="b">
        <v>0</v>
      </c>
      <c r="C629" s="356"/>
      <c r="D629" s="357" t="str">
        <f t="shared" si="27"/>
        <v>Concrete Work_Superstructure Work</v>
      </c>
      <c r="E629" s="356" t="str">
        <f t="shared" si="28"/>
        <v>EA</v>
      </c>
      <c r="F629" s="357" t="str">
        <f t="shared" si="29"/>
        <v>A03AF029-00005 Concrete Work Superstructure Work Anchor Bolt (Installation only)        M24</v>
      </c>
      <c r="G629" s="343" t="str" cm="1">
        <f t="array" ref="G629:H629">_xlfn.TEXTSPLIT(I629,"-")</f>
        <v>A03AF029</v>
      </c>
      <c r="H629" s="343" t="str">
        <v>00005</v>
      </c>
      <c r="I629" t="s">
        <v>2028</v>
      </c>
      <c r="J629" t="s">
        <v>946</v>
      </c>
      <c r="K629" t="s">
        <v>1584</v>
      </c>
      <c r="L629" t="s">
        <v>1585</v>
      </c>
      <c r="M629" t="s">
        <v>1198</v>
      </c>
      <c r="N629" t="s">
        <v>2023</v>
      </c>
      <c r="O629" t="s">
        <v>1587</v>
      </c>
      <c r="P629" t="s">
        <v>1588</v>
      </c>
      <c r="Q629" t="s">
        <v>954</v>
      </c>
      <c r="R629">
        <v>0</v>
      </c>
      <c r="S629" t="s">
        <v>954</v>
      </c>
      <c r="T629">
        <v>0</v>
      </c>
      <c r="U629" t="s">
        <v>954</v>
      </c>
      <c r="V629">
        <v>0</v>
      </c>
      <c r="W629" t="s">
        <v>954</v>
      </c>
      <c r="X629">
        <v>0</v>
      </c>
      <c r="Y629" t="s">
        <v>954</v>
      </c>
      <c r="Z629">
        <v>0</v>
      </c>
      <c r="AA629" t="s">
        <v>954</v>
      </c>
      <c r="AB629">
        <v>0</v>
      </c>
      <c r="AC629" t="s">
        <v>954</v>
      </c>
      <c r="AD629">
        <v>0</v>
      </c>
      <c r="AE629" t="s">
        <v>1602</v>
      </c>
      <c r="AF629" t="s">
        <v>1603</v>
      </c>
      <c r="AG629">
        <v>0</v>
      </c>
      <c r="AH629">
        <v>0</v>
      </c>
      <c r="AI629">
        <v>0</v>
      </c>
      <c r="AJ629">
        <v>0</v>
      </c>
      <c r="AK629">
        <v>0</v>
      </c>
      <c r="AL629">
        <v>0</v>
      </c>
      <c r="AM629">
        <v>0</v>
      </c>
      <c r="AN629">
        <v>0</v>
      </c>
      <c r="AO629" t="s">
        <v>954</v>
      </c>
      <c r="AP629" t="s">
        <v>1480</v>
      </c>
      <c r="AQ629" t="s">
        <v>1480</v>
      </c>
      <c r="AR629" t="s">
        <v>2024</v>
      </c>
      <c r="AS629" t="s">
        <v>2028</v>
      </c>
    </row>
    <row r="630" spans="1:45" s="368" customFormat="1" ht="17.25" customHeight="1">
      <c r="A630" s="341"/>
      <c r="B630" s="356" t="b">
        <v>1</v>
      </c>
      <c r="C630" s="356" t="s">
        <v>1039</v>
      </c>
      <c r="D630" s="357" t="str">
        <f t="shared" si="27"/>
        <v>Concrete Work_Superstructure Work</v>
      </c>
      <c r="E630" s="356" t="str">
        <f t="shared" si="28"/>
        <v>EA</v>
      </c>
      <c r="F630" s="357" t="str">
        <f t="shared" si="29"/>
        <v>A03AF029-00006 Concrete Work Superstructure Work Anchor Bolt (Installation only)        M30</v>
      </c>
      <c r="G630" s="343" t="str" cm="1">
        <f t="array" ref="G630:H630">_xlfn.TEXTSPLIT(I630,"-")</f>
        <v>A03AF029</v>
      </c>
      <c r="H630" s="343" t="str">
        <v>00006</v>
      </c>
      <c r="I630" t="s">
        <v>2029</v>
      </c>
      <c r="J630" t="s">
        <v>946</v>
      </c>
      <c r="K630" t="s">
        <v>1584</v>
      </c>
      <c r="L630" t="s">
        <v>1585</v>
      </c>
      <c r="M630" t="s">
        <v>1198</v>
      </c>
      <c r="N630" t="s">
        <v>2023</v>
      </c>
      <c r="O630" t="s">
        <v>1587</v>
      </c>
      <c r="P630" t="s">
        <v>1588</v>
      </c>
      <c r="Q630" t="s">
        <v>954</v>
      </c>
      <c r="R630">
        <v>0</v>
      </c>
      <c r="S630" t="s">
        <v>954</v>
      </c>
      <c r="T630">
        <v>0</v>
      </c>
      <c r="U630" t="s">
        <v>954</v>
      </c>
      <c r="V630">
        <v>0</v>
      </c>
      <c r="W630" t="s">
        <v>954</v>
      </c>
      <c r="X630">
        <v>0</v>
      </c>
      <c r="Y630" t="s">
        <v>954</v>
      </c>
      <c r="Z630">
        <v>0</v>
      </c>
      <c r="AA630" t="s">
        <v>954</v>
      </c>
      <c r="AB630">
        <v>0</v>
      </c>
      <c r="AC630" t="s">
        <v>954</v>
      </c>
      <c r="AD630">
        <v>0</v>
      </c>
      <c r="AE630" t="s">
        <v>1605</v>
      </c>
      <c r="AF630" t="s">
        <v>1606</v>
      </c>
      <c r="AG630">
        <v>0</v>
      </c>
      <c r="AH630">
        <v>0</v>
      </c>
      <c r="AI630">
        <v>0</v>
      </c>
      <c r="AJ630">
        <v>0</v>
      </c>
      <c r="AK630">
        <v>0</v>
      </c>
      <c r="AL630">
        <v>0</v>
      </c>
      <c r="AM630">
        <v>0</v>
      </c>
      <c r="AN630">
        <v>0</v>
      </c>
      <c r="AO630" t="s">
        <v>954</v>
      </c>
      <c r="AP630" t="s">
        <v>1480</v>
      </c>
      <c r="AQ630" t="s">
        <v>1480</v>
      </c>
      <c r="AR630" t="s">
        <v>2024</v>
      </c>
      <c r="AS630" t="s">
        <v>2029</v>
      </c>
    </row>
    <row r="631" spans="1:45" s="368" customFormat="1" ht="17.25" customHeight="1">
      <c r="A631" s="341"/>
      <c r="B631" s="356" t="b">
        <v>0</v>
      </c>
      <c r="C631" s="356"/>
      <c r="D631" s="357" t="str">
        <f t="shared" si="27"/>
        <v>Concrete Work_Superstructure Work</v>
      </c>
      <c r="E631" s="356" t="str">
        <f t="shared" si="28"/>
        <v>EA</v>
      </c>
      <c r="F631" s="357" t="str">
        <f t="shared" si="29"/>
        <v>A03AF029-00007 Concrete Work Superstructure Work Anchor Bolt (Installation only)        M33</v>
      </c>
      <c r="G631" s="343" t="str" cm="1">
        <f t="array" ref="G631:H631">_xlfn.TEXTSPLIT(I631,"-")</f>
        <v>A03AF029</v>
      </c>
      <c r="H631" s="343" t="str">
        <v>00007</v>
      </c>
      <c r="I631" t="s">
        <v>2030</v>
      </c>
      <c r="J631" t="s">
        <v>946</v>
      </c>
      <c r="K631" t="s">
        <v>1584</v>
      </c>
      <c r="L631" t="s">
        <v>1585</v>
      </c>
      <c r="M631" t="s">
        <v>1198</v>
      </c>
      <c r="N631" t="s">
        <v>2023</v>
      </c>
      <c r="O631" t="s">
        <v>1587</v>
      </c>
      <c r="P631" t="s">
        <v>1588</v>
      </c>
      <c r="Q631" t="s">
        <v>954</v>
      </c>
      <c r="R631">
        <v>0</v>
      </c>
      <c r="S631" t="s">
        <v>954</v>
      </c>
      <c r="T631">
        <v>0</v>
      </c>
      <c r="U631" t="s">
        <v>954</v>
      </c>
      <c r="V631">
        <v>0</v>
      </c>
      <c r="W631" t="s">
        <v>954</v>
      </c>
      <c r="X631">
        <v>0</v>
      </c>
      <c r="Y631" t="s">
        <v>954</v>
      </c>
      <c r="Z631">
        <v>0</v>
      </c>
      <c r="AA631" t="s">
        <v>954</v>
      </c>
      <c r="AB631">
        <v>0</v>
      </c>
      <c r="AC631" t="s">
        <v>954</v>
      </c>
      <c r="AD631">
        <v>0</v>
      </c>
      <c r="AE631" t="s">
        <v>1608</v>
      </c>
      <c r="AF631" t="s">
        <v>1609</v>
      </c>
      <c r="AG631">
        <v>0</v>
      </c>
      <c r="AH631">
        <v>0</v>
      </c>
      <c r="AI631">
        <v>0</v>
      </c>
      <c r="AJ631">
        <v>0</v>
      </c>
      <c r="AK631">
        <v>0</v>
      </c>
      <c r="AL631">
        <v>0</v>
      </c>
      <c r="AM631">
        <v>0</v>
      </c>
      <c r="AN631">
        <v>0</v>
      </c>
      <c r="AO631" t="s">
        <v>954</v>
      </c>
      <c r="AP631" t="s">
        <v>1480</v>
      </c>
      <c r="AQ631" t="s">
        <v>1480</v>
      </c>
      <c r="AR631" t="s">
        <v>2024</v>
      </c>
      <c r="AS631" t="s">
        <v>2030</v>
      </c>
    </row>
    <row r="632" spans="1:45" s="368" customFormat="1" ht="17.25" customHeight="1">
      <c r="A632" s="341"/>
      <c r="B632" s="356" t="b">
        <v>0</v>
      </c>
      <c r="C632" s="356"/>
      <c r="D632" s="357" t="str">
        <f t="shared" si="27"/>
        <v>Concrete Work_Superstructure Work</v>
      </c>
      <c r="E632" s="356" t="str">
        <f t="shared" si="28"/>
        <v>EA</v>
      </c>
      <c r="F632" s="357" t="str">
        <f t="shared" si="29"/>
        <v>A03AF029-00008 Concrete Work Superstructure Work Anchor Bolt (Installation only)        M36</v>
      </c>
      <c r="G632" s="343" t="str" cm="1">
        <f t="array" ref="G632:H632">_xlfn.TEXTSPLIT(I632,"-")</f>
        <v>A03AF029</v>
      </c>
      <c r="H632" s="343" t="str">
        <v>00008</v>
      </c>
      <c r="I632" t="s">
        <v>2031</v>
      </c>
      <c r="J632" t="s">
        <v>946</v>
      </c>
      <c r="K632" t="s">
        <v>1584</v>
      </c>
      <c r="L632" t="s">
        <v>1585</v>
      </c>
      <c r="M632" t="s">
        <v>1198</v>
      </c>
      <c r="N632" t="s">
        <v>2023</v>
      </c>
      <c r="O632" t="s">
        <v>1587</v>
      </c>
      <c r="P632" t="s">
        <v>1588</v>
      </c>
      <c r="Q632" t="s">
        <v>954</v>
      </c>
      <c r="R632">
        <v>0</v>
      </c>
      <c r="S632" t="s">
        <v>954</v>
      </c>
      <c r="T632">
        <v>0</v>
      </c>
      <c r="U632" t="s">
        <v>954</v>
      </c>
      <c r="V632">
        <v>0</v>
      </c>
      <c r="W632" t="s">
        <v>954</v>
      </c>
      <c r="X632">
        <v>0</v>
      </c>
      <c r="Y632" t="s">
        <v>954</v>
      </c>
      <c r="Z632">
        <v>0</v>
      </c>
      <c r="AA632" t="s">
        <v>954</v>
      </c>
      <c r="AB632">
        <v>0</v>
      </c>
      <c r="AC632" t="s">
        <v>954</v>
      </c>
      <c r="AD632">
        <v>0</v>
      </c>
      <c r="AE632" t="s">
        <v>1611</v>
      </c>
      <c r="AF632" t="s">
        <v>1612</v>
      </c>
      <c r="AG632">
        <v>0</v>
      </c>
      <c r="AH632">
        <v>0</v>
      </c>
      <c r="AI632">
        <v>0</v>
      </c>
      <c r="AJ632">
        <v>0</v>
      </c>
      <c r="AK632">
        <v>0</v>
      </c>
      <c r="AL632">
        <v>0</v>
      </c>
      <c r="AM632">
        <v>0</v>
      </c>
      <c r="AN632">
        <v>0</v>
      </c>
      <c r="AO632" t="s">
        <v>954</v>
      </c>
      <c r="AP632" t="s">
        <v>1480</v>
      </c>
      <c r="AQ632" t="s">
        <v>1480</v>
      </c>
      <c r="AR632" t="s">
        <v>2024</v>
      </c>
      <c r="AS632" t="s">
        <v>2031</v>
      </c>
    </row>
    <row r="633" spans="1:45" s="368" customFormat="1" ht="17.25" customHeight="1">
      <c r="A633" s="341"/>
      <c r="B633" s="356" t="b">
        <v>0</v>
      </c>
      <c r="C633" s="356"/>
      <c r="D633" s="357" t="str">
        <f t="shared" si="27"/>
        <v>Concrete Work_Superstructure Work</v>
      </c>
      <c r="E633" s="356" t="str">
        <f t="shared" si="28"/>
        <v>EA</v>
      </c>
      <c r="F633" s="357" t="str">
        <f t="shared" si="29"/>
        <v>A03AF029-00009 Concrete Work Superstructure Work Anchor Bolt (Installation only)        M42</v>
      </c>
      <c r="G633" s="343" t="str" cm="1">
        <f t="array" ref="G633:H633">_xlfn.TEXTSPLIT(I633,"-")</f>
        <v>A03AF029</v>
      </c>
      <c r="H633" s="343" t="str">
        <v>00009</v>
      </c>
      <c r="I633" t="s">
        <v>2032</v>
      </c>
      <c r="J633" t="s">
        <v>946</v>
      </c>
      <c r="K633" t="s">
        <v>1584</v>
      </c>
      <c r="L633" t="s">
        <v>1585</v>
      </c>
      <c r="M633" t="s">
        <v>1198</v>
      </c>
      <c r="N633" t="s">
        <v>2023</v>
      </c>
      <c r="O633" t="s">
        <v>1587</v>
      </c>
      <c r="P633" t="s">
        <v>1588</v>
      </c>
      <c r="Q633" t="s">
        <v>954</v>
      </c>
      <c r="R633">
        <v>0</v>
      </c>
      <c r="S633" t="s">
        <v>954</v>
      </c>
      <c r="T633">
        <v>0</v>
      </c>
      <c r="U633" t="s">
        <v>954</v>
      </c>
      <c r="V633">
        <v>0</v>
      </c>
      <c r="W633" t="s">
        <v>954</v>
      </c>
      <c r="X633">
        <v>0</v>
      </c>
      <c r="Y633" t="s">
        <v>954</v>
      </c>
      <c r="Z633">
        <v>0</v>
      </c>
      <c r="AA633" t="s">
        <v>954</v>
      </c>
      <c r="AB633">
        <v>0</v>
      </c>
      <c r="AC633" t="s">
        <v>954</v>
      </c>
      <c r="AD633">
        <v>0</v>
      </c>
      <c r="AE633" t="s">
        <v>1614</v>
      </c>
      <c r="AF633" t="s">
        <v>1615</v>
      </c>
      <c r="AG633">
        <v>0</v>
      </c>
      <c r="AH633">
        <v>0</v>
      </c>
      <c r="AI633">
        <v>0</v>
      </c>
      <c r="AJ633">
        <v>0</v>
      </c>
      <c r="AK633">
        <v>0</v>
      </c>
      <c r="AL633">
        <v>0</v>
      </c>
      <c r="AM633">
        <v>0</v>
      </c>
      <c r="AN633">
        <v>0</v>
      </c>
      <c r="AO633" t="s">
        <v>954</v>
      </c>
      <c r="AP633" t="s">
        <v>1480</v>
      </c>
      <c r="AQ633" t="s">
        <v>1480</v>
      </c>
      <c r="AR633" t="s">
        <v>2024</v>
      </c>
      <c r="AS633" t="s">
        <v>2032</v>
      </c>
    </row>
    <row r="634" spans="1:45" s="368" customFormat="1" ht="17.25" customHeight="1">
      <c r="A634" s="341"/>
      <c r="B634" s="356" t="b">
        <v>0</v>
      </c>
      <c r="C634" s="356"/>
      <c r="D634" s="357" t="str">
        <f t="shared" si="27"/>
        <v>Concrete Work_Superstructure Work</v>
      </c>
      <c r="E634" s="356" t="str">
        <f t="shared" si="28"/>
        <v>EA</v>
      </c>
      <c r="F634" s="357" t="str">
        <f t="shared" si="29"/>
        <v>A03AF029-00010 Concrete Work Superstructure Work Anchor Bolt (Installation only)        M48</v>
      </c>
      <c r="G634" s="343" t="str" cm="1">
        <f t="array" ref="G634:H634">_xlfn.TEXTSPLIT(I634,"-")</f>
        <v>A03AF029</v>
      </c>
      <c r="H634" s="343" t="str">
        <v>00010</v>
      </c>
      <c r="I634" t="s">
        <v>2033</v>
      </c>
      <c r="J634" t="s">
        <v>946</v>
      </c>
      <c r="K634" t="s">
        <v>1584</v>
      </c>
      <c r="L634" t="s">
        <v>1585</v>
      </c>
      <c r="M634" t="s">
        <v>1198</v>
      </c>
      <c r="N634" t="s">
        <v>2023</v>
      </c>
      <c r="O634" t="s">
        <v>1587</v>
      </c>
      <c r="P634" t="s">
        <v>1588</v>
      </c>
      <c r="Q634" t="s">
        <v>954</v>
      </c>
      <c r="R634">
        <v>0</v>
      </c>
      <c r="S634" t="s">
        <v>954</v>
      </c>
      <c r="T634">
        <v>0</v>
      </c>
      <c r="U634" t="s">
        <v>954</v>
      </c>
      <c r="V634">
        <v>0</v>
      </c>
      <c r="W634" t="s">
        <v>954</v>
      </c>
      <c r="X634">
        <v>0</v>
      </c>
      <c r="Y634" t="s">
        <v>954</v>
      </c>
      <c r="Z634">
        <v>0</v>
      </c>
      <c r="AA634" t="s">
        <v>954</v>
      </c>
      <c r="AB634">
        <v>0</v>
      </c>
      <c r="AC634" t="s">
        <v>954</v>
      </c>
      <c r="AD634">
        <v>0</v>
      </c>
      <c r="AE634" t="s">
        <v>1617</v>
      </c>
      <c r="AF634" t="s">
        <v>1618</v>
      </c>
      <c r="AG634">
        <v>0</v>
      </c>
      <c r="AH634">
        <v>0</v>
      </c>
      <c r="AI634">
        <v>0</v>
      </c>
      <c r="AJ634">
        <v>0</v>
      </c>
      <c r="AK634">
        <v>0</v>
      </c>
      <c r="AL634">
        <v>0</v>
      </c>
      <c r="AM634">
        <v>0</v>
      </c>
      <c r="AN634">
        <v>0</v>
      </c>
      <c r="AO634" t="s">
        <v>954</v>
      </c>
      <c r="AP634" t="s">
        <v>1480</v>
      </c>
      <c r="AQ634" t="s">
        <v>1480</v>
      </c>
      <c r="AR634" t="s">
        <v>2024</v>
      </c>
      <c r="AS634" t="s">
        <v>2033</v>
      </c>
    </row>
    <row r="635" spans="1:45" s="368" customFormat="1" ht="17.25" customHeight="1">
      <c r="A635" s="341"/>
      <c r="B635" s="356" t="b">
        <v>0</v>
      </c>
      <c r="C635" s="356"/>
      <c r="D635" s="357" t="str">
        <f t="shared" si="27"/>
        <v>Concrete Work_Superstructure Work</v>
      </c>
      <c r="E635" s="356" t="str">
        <f t="shared" si="28"/>
        <v>EA</v>
      </c>
      <c r="F635" s="357" t="str">
        <f t="shared" si="29"/>
        <v>A03AF029-00011 Concrete Work Superstructure Work Anchor Bolt (Installation only)        M52</v>
      </c>
      <c r="G635" s="343" t="str" cm="1">
        <f t="array" ref="G635:H635">_xlfn.TEXTSPLIT(I635,"-")</f>
        <v>A03AF029</v>
      </c>
      <c r="H635" s="343" t="str">
        <v>00011</v>
      </c>
      <c r="I635" t="s">
        <v>2034</v>
      </c>
      <c r="J635" t="s">
        <v>946</v>
      </c>
      <c r="K635" t="s">
        <v>1584</v>
      </c>
      <c r="L635" t="s">
        <v>1585</v>
      </c>
      <c r="M635" t="s">
        <v>1198</v>
      </c>
      <c r="N635" t="s">
        <v>2023</v>
      </c>
      <c r="O635" t="s">
        <v>1587</v>
      </c>
      <c r="P635" t="s">
        <v>1588</v>
      </c>
      <c r="Q635" t="s">
        <v>954</v>
      </c>
      <c r="R635">
        <v>0</v>
      </c>
      <c r="S635" t="s">
        <v>954</v>
      </c>
      <c r="T635">
        <v>0</v>
      </c>
      <c r="U635" t="s">
        <v>954</v>
      </c>
      <c r="V635">
        <v>0</v>
      </c>
      <c r="W635" t="s">
        <v>954</v>
      </c>
      <c r="X635">
        <v>0</v>
      </c>
      <c r="Y635" t="s">
        <v>954</v>
      </c>
      <c r="Z635">
        <v>0</v>
      </c>
      <c r="AA635" t="s">
        <v>954</v>
      </c>
      <c r="AB635">
        <v>0</v>
      </c>
      <c r="AC635" t="s">
        <v>954</v>
      </c>
      <c r="AD635">
        <v>0</v>
      </c>
      <c r="AE635" t="s">
        <v>1620</v>
      </c>
      <c r="AF635" t="s">
        <v>1621</v>
      </c>
      <c r="AG635">
        <v>0</v>
      </c>
      <c r="AH635">
        <v>0</v>
      </c>
      <c r="AI635">
        <v>0</v>
      </c>
      <c r="AJ635">
        <v>0</v>
      </c>
      <c r="AK635">
        <v>0</v>
      </c>
      <c r="AL635">
        <v>0</v>
      </c>
      <c r="AM635">
        <v>0</v>
      </c>
      <c r="AN635">
        <v>0</v>
      </c>
      <c r="AO635" t="s">
        <v>954</v>
      </c>
      <c r="AP635" t="s">
        <v>1480</v>
      </c>
      <c r="AQ635" t="s">
        <v>1480</v>
      </c>
      <c r="AR635" t="s">
        <v>2024</v>
      </c>
      <c r="AS635" t="s">
        <v>2034</v>
      </c>
    </row>
    <row r="636" spans="1:45" s="368" customFormat="1" ht="17.25" customHeight="1">
      <c r="A636" s="341"/>
      <c r="B636" s="356" t="b">
        <v>0</v>
      </c>
      <c r="C636" s="356"/>
      <c r="D636" s="357" t="str">
        <f t="shared" si="27"/>
        <v>Concrete Work_Superstructure Work</v>
      </c>
      <c r="E636" s="356" t="str">
        <f t="shared" si="28"/>
        <v>EA</v>
      </c>
      <c r="F636" s="357" t="str">
        <f t="shared" si="29"/>
        <v>A03AF029-00012 Concrete Work Superstructure Work Anchor Bolt (Installation only)        M56</v>
      </c>
      <c r="G636" s="343" t="str" cm="1">
        <f t="array" ref="G636:H636">_xlfn.TEXTSPLIT(I636,"-")</f>
        <v>A03AF029</v>
      </c>
      <c r="H636" s="343" t="str">
        <v>00012</v>
      </c>
      <c r="I636" t="s">
        <v>2035</v>
      </c>
      <c r="J636" t="s">
        <v>946</v>
      </c>
      <c r="K636" t="s">
        <v>1584</v>
      </c>
      <c r="L636" t="s">
        <v>1585</v>
      </c>
      <c r="M636" t="s">
        <v>1198</v>
      </c>
      <c r="N636" t="s">
        <v>2023</v>
      </c>
      <c r="O636" t="s">
        <v>1587</v>
      </c>
      <c r="P636" t="s">
        <v>1588</v>
      </c>
      <c r="Q636" t="s">
        <v>954</v>
      </c>
      <c r="R636">
        <v>0</v>
      </c>
      <c r="S636" t="s">
        <v>954</v>
      </c>
      <c r="T636">
        <v>0</v>
      </c>
      <c r="U636" t="s">
        <v>954</v>
      </c>
      <c r="V636">
        <v>0</v>
      </c>
      <c r="W636" t="s">
        <v>954</v>
      </c>
      <c r="X636">
        <v>0</v>
      </c>
      <c r="Y636" t="s">
        <v>954</v>
      </c>
      <c r="Z636">
        <v>0</v>
      </c>
      <c r="AA636" t="s">
        <v>954</v>
      </c>
      <c r="AB636">
        <v>0</v>
      </c>
      <c r="AC636" t="s">
        <v>954</v>
      </c>
      <c r="AD636">
        <v>0</v>
      </c>
      <c r="AE636" t="s">
        <v>1623</v>
      </c>
      <c r="AF636" t="s">
        <v>1624</v>
      </c>
      <c r="AG636">
        <v>0</v>
      </c>
      <c r="AH636">
        <v>0</v>
      </c>
      <c r="AI636">
        <v>0</v>
      </c>
      <c r="AJ636">
        <v>0</v>
      </c>
      <c r="AK636">
        <v>0</v>
      </c>
      <c r="AL636">
        <v>0</v>
      </c>
      <c r="AM636">
        <v>0</v>
      </c>
      <c r="AN636">
        <v>0</v>
      </c>
      <c r="AO636" t="s">
        <v>954</v>
      </c>
      <c r="AP636" t="s">
        <v>1480</v>
      </c>
      <c r="AQ636" t="s">
        <v>1480</v>
      </c>
      <c r="AR636" t="s">
        <v>2024</v>
      </c>
      <c r="AS636" t="s">
        <v>2035</v>
      </c>
    </row>
    <row r="637" spans="1:45" ht="17.25" customHeight="1">
      <c r="B637" s="356" t="b">
        <v>0</v>
      </c>
      <c r="C637" s="356"/>
      <c r="D637" s="357" t="str">
        <f t="shared" si="27"/>
        <v>Concrete Work_Superstructure Work</v>
      </c>
      <c r="E637" s="356" t="str">
        <f t="shared" si="28"/>
        <v>EA</v>
      </c>
      <c r="F637" s="357" t="str">
        <f t="shared" si="29"/>
        <v>A03AF029-00013 Concrete Work Superstructure Work Anchor Bolt (Installation only)        M64</v>
      </c>
      <c r="G637" s="343" t="str" cm="1">
        <f t="array" ref="G637:H637">_xlfn.TEXTSPLIT(I637,"-")</f>
        <v>A03AF029</v>
      </c>
      <c r="H637" s="343" t="str">
        <v>00013</v>
      </c>
      <c r="I637" t="s">
        <v>2036</v>
      </c>
      <c r="J637" t="s">
        <v>946</v>
      </c>
      <c r="K637" t="s">
        <v>1584</v>
      </c>
      <c r="L637" t="s">
        <v>1585</v>
      </c>
      <c r="M637" t="s">
        <v>1198</v>
      </c>
      <c r="N637" t="s">
        <v>2023</v>
      </c>
      <c r="O637" t="s">
        <v>1587</v>
      </c>
      <c r="P637" t="s">
        <v>1588</v>
      </c>
      <c r="Q637" t="s">
        <v>954</v>
      </c>
      <c r="R637">
        <v>0</v>
      </c>
      <c r="S637" t="s">
        <v>954</v>
      </c>
      <c r="T637">
        <v>0</v>
      </c>
      <c r="U637" t="s">
        <v>954</v>
      </c>
      <c r="V637">
        <v>0</v>
      </c>
      <c r="W637" t="s">
        <v>954</v>
      </c>
      <c r="X637">
        <v>0</v>
      </c>
      <c r="Y637" t="s">
        <v>954</v>
      </c>
      <c r="Z637">
        <v>0</v>
      </c>
      <c r="AA637" t="s">
        <v>954</v>
      </c>
      <c r="AB637">
        <v>0</v>
      </c>
      <c r="AC637" t="s">
        <v>954</v>
      </c>
      <c r="AD637">
        <v>0</v>
      </c>
      <c r="AE637" t="s">
        <v>1626</v>
      </c>
      <c r="AF637" t="s">
        <v>1627</v>
      </c>
      <c r="AG637">
        <v>0</v>
      </c>
      <c r="AH637">
        <v>0</v>
      </c>
      <c r="AI637">
        <v>0</v>
      </c>
      <c r="AJ637">
        <v>0</v>
      </c>
      <c r="AK637">
        <v>0</v>
      </c>
      <c r="AL637">
        <v>0</v>
      </c>
      <c r="AM637">
        <v>0</v>
      </c>
      <c r="AN637">
        <v>0</v>
      </c>
      <c r="AO637" t="s">
        <v>954</v>
      </c>
      <c r="AP637" t="s">
        <v>1480</v>
      </c>
      <c r="AQ637" t="s">
        <v>1480</v>
      </c>
      <c r="AR637" t="s">
        <v>2024</v>
      </c>
      <c r="AS637" t="s">
        <v>2036</v>
      </c>
    </row>
    <row r="638" spans="1:45" ht="17.25" customHeight="1">
      <c r="B638" s="356" t="b">
        <v>0</v>
      </c>
      <c r="C638" s="356"/>
      <c r="D638" s="357" t="str">
        <f t="shared" si="27"/>
        <v>Concrete Work_Superstructure Work</v>
      </c>
      <c r="E638" s="356" t="str">
        <f t="shared" si="28"/>
        <v>EA</v>
      </c>
      <c r="F638" s="357" t="str">
        <f t="shared" si="29"/>
        <v>A03AF029-00014 Concrete Work Superstructure Work Anchor Bolt (Installation only)        M72</v>
      </c>
      <c r="G638" s="343" t="str" cm="1">
        <f t="array" ref="G638:H638">_xlfn.TEXTSPLIT(I638,"-")</f>
        <v>A03AF029</v>
      </c>
      <c r="H638" s="343" t="str">
        <v>00014</v>
      </c>
      <c r="I638" t="s">
        <v>2037</v>
      </c>
      <c r="J638" t="s">
        <v>946</v>
      </c>
      <c r="K638" t="s">
        <v>1584</v>
      </c>
      <c r="L638" t="s">
        <v>1585</v>
      </c>
      <c r="M638" t="s">
        <v>1198</v>
      </c>
      <c r="N638" t="s">
        <v>2023</v>
      </c>
      <c r="O638" t="s">
        <v>1587</v>
      </c>
      <c r="P638" t="s">
        <v>1588</v>
      </c>
      <c r="Q638" t="s">
        <v>954</v>
      </c>
      <c r="R638">
        <v>0</v>
      </c>
      <c r="S638" t="s">
        <v>954</v>
      </c>
      <c r="T638">
        <v>0</v>
      </c>
      <c r="U638" t="s">
        <v>954</v>
      </c>
      <c r="V638">
        <v>0</v>
      </c>
      <c r="W638" t="s">
        <v>954</v>
      </c>
      <c r="X638">
        <v>0</v>
      </c>
      <c r="Y638" t="s">
        <v>954</v>
      </c>
      <c r="Z638">
        <v>0</v>
      </c>
      <c r="AA638" t="s">
        <v>954</v>
      </c>
      <c r="AB638">
        <v>0</v>
      </c>
      <c r="AC638" t="s">
        <v>954</v>
      </c>
      <c r="AD638">
        <v>0</v>
      </c>
      <c r="AE638" t="s">
        <v>1629</v>
      </c>
      <c r="AF638" t="s">
        <v>1630</v>
      </c>
      <c r="AG638">
        <v>0</v>
      </c>
      <c r="AH638">
        <v>0</v>
      </c>
      <c r="AI638">
        <v>0</v>
      </c>
      <c r="AJ638">
        <v>0</v>
      </c>
      <c r="AK638">
        <v>0</v>
      </c>
      <c r="AL638">
        <v>0</v>
      </c>
      <c r="AM638">
        <v>0</v>
      </c>
      <c r="AN638">
        <v>0</v>
      </c>
      <c r="AO638" t="s">
        <v>954</v>
      </c>
      <c r="AP638" t="s">
        <v>1480</v>
      </c>
      <c r="AQ638" t="s">
        <v>1480</v>
      </c>
      <c r="AR638" t="s">
        <v>2024</v>
      </c>
      <c r="AS638" t="s">
        <v>2037</v>
      </c>
    </row>
    <row r="639" spans="1:45" ht="17.25" customHeight="1">
      <c r="B639" s="356" t="b">
        <v>0</v>
      </c>
      <c r="C639" s="356"/>
      <c r="D639" s="357" t="str">
        <f t="shared" si="27"/>
        <v>Concrete Work_Superstructure Work</v>
      </c>
      <c r="E639" s="356" t="str">
        <f t="shared" si="28"/>
        <v>EA</v>
      </c>
      <c r="F639" s="357" t="str">
        <f t="shared" si="29"/>
        <v>A03AF029-00015 Concrete Work Superstructure Work Anchor Bolt (Installation only)        M76</v>
      </c>
      <c r="G639" s="343" t="str" cm="1">
        <f t="array" ref="G639:H639">_xlfn.TEXTSPLIT(I639,"-")</f>
        <v>A03AF029</v>
      </c>
      <c r="H639" s="343" t="str">
        <v>00015</v>
      </c>
      <c r="I639" t="s">
        <v>2038</v>
      </c>
      <c r="J639" t="s">
        <v>946</v>
      </c>
      <c r="K639" t="s">
        <v>1584</v>
      </c>
      <c r="L639" t="s">
        <v>1585</v>
      </c>
      <c r="M639" t="s">
        <v>1198</v>
      </c>
      <c r="N639" t="s">
        <v>2023</v>
      </c>
      <c r="O639" t="s">
        <v>1587</v>
      </c>
      <c r="P639" t="s">
        <v>1588</v>
      </c>
      <c r="Q639" t="s">
        <v>954</v>
      </c>
      <c r="R639">
        <v>0</v>
      </c>
      <c r="S639" t="s">
        <v>954</v>
      </c>
      <c r="T639">
        <v>0</v>
      </c>
      <c r="U639" t="s">
        <v>954</v>
      </c>
      <c r="V639">
        <v>0</v>
      </c>
      <c r="W639" t="s">
        <v>954</v>
      </c>
      <c r="X639">
        <v>0</v>
      </c>
      <c r="Y639" t="s">
        <v>954</v>
      </c>
      <c r="Z639">
        <v>0</v>
      </c>
      <c r="AA639" t="s">
        <v>954</v>
      </c>
      <c r="AB639">
        <v>0</v>
      </c>
      <c r="AC639" t="s">
        <v>954</v>
      </c>
      <c r="AD639">
        <v>0</v>
      </c>
      <c r="AE639" t="s">
        <v>1632</v>
      </c>
      <c r="AF639" t="s">
        <v>1633</v>
      </c>
      <c r="AG639">
        <v>0</v>
      </c>
      <c r="AH639">
        <v>0</v>
      </c>
      <c r="AI639">
        <v>0</v>
      </c>
      <c r="AJ639">
        <v>0</v>
      </c>
      <c r="AK639">
        <v>0</v>
      </c>
      <c r="AL639">
        <v>0</v>
      </c>
      <c r="AM639">
        <v>0</v>
      </c>
      <c r="AN639">
        <v>0</v>
      </c>
      <c r="AO639" t="s">
        <v>954</v>
      </c>
      <c r="AP639" t="s">
        <v>1480</v>
      </c>
      <c r="AQ639" t="s">
        <v>1480</v>
      </c>
      <c r="AR639" t="s">
        <v>2024</v>
      </c>
      <c r="AS639" t="s">
        <v>2038</v>
      </c>
    </row>
    <row r="640" spans="1:45" ht="17.25" customHeight="1">
      <c r="B640" s="356" t="b">
        <v>0</v>
      </c>
      <c r="C640" s="356"/>
      <c r="D640" s="357" t="str">
        <f t="shared" si="27"/>
        <v>Concrete Work_Superstructure Work</v>
      </c>
      <c r="E640" s="356" t="str">
        <f t="shared" si="28"/>
        <v>EA</v>
      </c>
      <c r="F640" s="357" t="str">
        <f t="shared" si="29"/>
        <v>A03AF029-00016 Concrete Work Superstructure Work Anchor Bolt (Installation only)        Over M76</v>
      </c>
      <c r="G640" s="343" t="str" cm="1">
        <f t="array" ref="G640:H640">_xlfn.TEXTSPLIT(I640,"-")</f>
        <v>A03AF029</v>
      </c>
      <c r="H640" s="343" t="str">
        <v>00016</v>
      </c>
      <c r="I640" t="s">
        <v>2039</v>
      </c>
      <c r="J640" t="s">
        <v>946</v>
      </c>
      <c r="K640" t="s">
        <v>1584</v>
      </c>
      <c r="L640" t="s">
        <v>1585</v>
      </c>
      <c r="M640" t="s">
        <v>1198</v>
      </c>
      <c r="N640" t="s">
        <v>2023</v>
      </c>
      <c r="O640" t="s">
        <v>1587</v>
      </c>
      <c r="P640" t="s">
        <v>1588</v>
      </c>
      <c r="Q640" t="s">
        <v>954</v>
      </c>
      <c r="R640">
        <v>0</v>
      </c>
      <c r="S640" t="s">
        <v>954</v>
      </c>
      <c r="T640">
        <v>0</v>
      </c>
      <c r="U640" t="s">
        <v>954</v>
      </c>
      <c r="V640">
        <v>0</v>
      </c>
      <c r="W640" t="s">
        <v>954</v>
      </c>
      <c r="X640">
        <v>0</v>
      </c>
      <c r="Y640" t="s">
        <v>954</v>
      </c>
      <c r="Z640">
        <v>0</v>
      </c>
      <c r="AA640" t="s">
        <v>954</v>
      </c>
      <c r="AB640">
        <v>0</v>
      </c>
      <c r="AC640" t="s">
        <v>954</v>
      </c>
      <c r="AD640">
        <v>0</v>
      </c>
      <c r="AE640" t="s">
        <v>1635</v>
      </c>
      <c r="AF640" t="s">
        <v>1636</v>
      </c>
      <c r="AG640">
        <v>0</v>
      </c>
      <c r="AH640">
        <v>0</v>
      </c>
      <c r="AI640">
        <v>0</v>
      </c>
      <c r="AJ640">
        <v>0</v>
      </c>
      <c r="AK640">
        <v>0</v>
      </c>
      <c r="AL640">
        <v>0</v>
      </c>
      <c r="AM640">
        <v>0</v>
      </c>
      <c r="AN640">
        <v>0</v>
      </c>
      <c r="AO640" t="s">
        <v>954</v>
      </c>
      <c r="AP640" t="s">
        <v>1480</v>
      </c>
      <c r="AQ640" t="s">
        <v>1480</v>
      </c>
      <c r="AR640" t="s">
        <v>2024</v>
      </c>
      <c r="AS640" t="s">
        <v>2039</v>
      </c>
    </row>
    <row r="641" spans="1:45" ht="17.25" customHeight="1">
      <c r="B641" s="356" t="b">
        <v>1</v>
      </c>
      <c r="C641" s="356" t="s">
        <v>1039</v>
      </c>
      <c r="D641" s="357" t="str">
        <f t="shared" si="27"/>
        <v>Concrete Work_Superstructure Work</v>
      </c>
      <c r="E641" s="356" t="str">
        <f t="shared" si="28"/>
        <v>EA</v>
      </c>
      <c r="F641" s="357" t="str">
        <f t="shared" si="29"/>
        <v>A03AF029-00017 Concrete Work Superstructure Work Anchor Bolt (Installation only)        M27</v>
      </c>
      <c r="G641" s="343" t="str" cm="1">
        <f t="array" ref="G641:H641">_xlfn.TEXTSPLIT(I641,"-")</f>
        <v>A03AF029</v>
      </c>
      <c r="H641" s="343" t="str">
        <v>00017</v>
      </c>
      <c r="I641" t="s">
        <v>2040</v>
      </c>
      <c r="J641" t="s">
        <v>946</v>
      </c>
      <c r="K641" t="s">
        <v>1584</v>
      </c>
      <c r="L641" t="s">
        <v>1585</v>
      </c>
      <c r="M641" t="s">
        <v>1198</v>
      </c>
      <c r="N641" t="s">
        <v>2023</v>
      </c>
      <c r="O641" t="s">
        <v>1587</v>
      </c>
      <c r="P641" t="s">
        <v>1588</v>
      </c>
      <c r="Q641" t="s">
        <v>954</v>
      </c>
      <c r="R641">
        <v>0</v>
      </c>
      <c r="S641" t="s">
        <v>954</v>
      </c>
      <c r="T641">
        <v>0</v>
      </c>
      <c r="U641" t="s">
        <v>954</v>
      </c>
      <c r="V641">
        <v>0</v>
      </c>
      <c r="W641" t="s">
        <v>954</v>
      </c>
      <c r="X641">
        <v>0</v>
      </c>
      <c r="Y641" t="s">
        <v>954</v>
      </c>
      <c r="Z641">
        <v>0</v>
      </c>
      <c r="AA641" t="s">
        <v>954</v>
      </c>
      <c r="AB641">
        <v>0</v>
      </c>
      <c r="AC641" t="s">
        <v>954</v>
      </c>
      <c r="AD641">
        <v>0</v>
      </c>
      <c r="AE641" t="s">
        <v>1638</v>
      </c>
      <c r="AF641" t="s">
        <v>1639</v>
      </c>
      <c r="AG641">
        <v>0</v>
      </c>
      <c r="AH641">
        <v>0</v>
      </c>
      <c r="AI641">
        <v>0</v>
      </c>
      <c r="AJ641">
        <v>0</v>
      </c>
      <c r="AK641">
        <v>0</v>
      </c>
      <c r="AL641">
        <v>0</v>
      </c>
      <c r="AM641">
        <v>0</v>
      </c>
      <c r="AN641">
        <v>0</v>
      </c>
      <c r="AO641" t="s">
        <v>954</v>
      </c>
      <c r="AP641" t="s">
        <v>1480</v>
      </c>
      <c r="AQ641" t="s">
        <v>1480</v>
      </c>
      <c r="AR641" t="s">
        <v>2024</v>
      </c>
      <c r="AS641" t="s">
        <v>2040</v>
      </c>
    </row>
    <row r="642" spans="1:45" s="362" customFormat="1" ht="17.25" customHeight="1">
      <c r="A642" s="341"/>
      <c r="B642" s="356" t="b">
        <v>0</v>
      </c>
      <c r="C642" s="356"/>
      <c r="D642" s="357" t="str">
        <f t="shared" si="27"/>
        <v>Concrete Work_Superstructure Work</v>
      </c>
      <c r="E642" s="356" t="str">
        <f t="shared" si="28"/>
        <v>EA</v>
      </c>
      <c r="F642" s="357" t="str">
        <f t="shared" si="29"/>
        <v>A03AF329-00001 Concrete Work Superstructure Work Anchor Bolt (Purchase &amp; Installation)        M12</v>
      </c>
      <c r="G642" s="343" t="str" cm="1">
        <f t="array" ref="G642:H642">_xlfn.TEXTSPLIT(I642,"-")</f>
        <v>A03AF329</v>
      </c>
      <c r="H642" s="343" t="str">
        <v>00001</v>
      </c>
      <c r="I642" t="s">
        <v>2041</v>
      </c>
      <c r="J642" t="s">
        <v>946</v>
      </c>
      <c r="K642" t="s">
        <v>1584</v>
      </c>
      <c r="L642" t="s">
        <v>1585</v>
      </c>
      <c r="M642" t="s">
        <v>1198</v>
      </c>
      <c r="N642" t="s">
        <v>2023</v>
      </c>
      <c r="O642" t="s">
        <v>1641</v>
      </c>
      <c r="P642" t="s">
        <v>1642</v>
      </c>
      <c r="Q642" t="s">
        <v>954</v>
      </c>
      <c r="R642">
        <v>0</v>
      </c>
      <c r="S642" t="s">
        <v>954</v>
      </c>
      <c r="T642">
        <v>0</v>
      </c>
      <c r="U642" t="s">
        <v>954</v>
      </c>
      <c r="V642">
        <v>0</v>
      </c>
      <c r="W642" t="s">
        <v>954</v>
      </c>
      <c r="X642">
        <v>0</v>
      </c>
      <c r="Y642" t="s">
        <v>954</v>
      </c>
      <c r="Z642">
        <v>0</v>
      </c>
      <c r="AA642" t="s">
        <v>954</v>
      </c>
      <c r="AB642">
        <v>0</v>
      </c>
      <c r="AC642" t="s">
        <v>954</v>
      </c>
      <c r="AD642">
        <v>0</v>
      </c>
      <c r="AE642" t="s">
        <v>1589</v>
      </c>
      <c r="AF642" t="s">
        <v>1590</v>
      </c>
      <c r="AG642">
        <v>0</v>
      </c>
      <c r="AH642">
        <v>0</v>
      </c>
      <c r="AI642">
        <v>0</v>
      </c>
      <c r="AJ642">
        <v>0</v>
      </c>
      <c r="AK642">
        <v>0</v>
      </c>
      <c r="AL642">
        <v>0</v>
      </c>
      <c r="AM642">
        <v>0</v>
      </c>
      <c r="AN642">
        <v>0</v>
      </c>
      <c r="AO642" t="s">
        <v>954</v>
      </c>
      <c r="AP642" t="s">
        <v>1480</v>
      </c>
      <c r="AQ642" t="s">
        <v>1480</v>
      </c>
      <c r="AR642" t="s">
        <v>2042</v>
      </c>
      <c r="AS642" t="s">
        <v>2041</v>
      </c>
    </row>
    <row r="643" spans="1:45" s="362" customFormat="1" ht="17.25" customHeight="1">
      <c r="A643" s="341"/>
      <c r="B643" s="356" t="b">
        <v>0</v>
      </c>
      <c r="C643" s="356"/>
      <c r="D643" s="357" t="str">
        <f t="shared" si="27"/>
        <v>Concrete Work_Superstructure Work</v>
      </c>
      <c r="E643" s="356" t="str">
        <f t="shared" si="28"/>
        <v>EA</v>
      </c>
      <c r="F643" s="357" t="str">
        <f t="shared" si="29"/>
        <v>A03AF329-00002 Concrete Work Superstructure Work Anchor Bolt (Purchase &amp; Installation)        M16</v>
      </c>
      <c r="G643" s="343" t="str" cm="1">
        <f t="array" ref="G643:H643">_xlfn.TEXTSPLIT(I643,"-")</f>
        <v>A03AF329</v>
      </c>
      <c r="H643" s="343" t="str">
        <v>00002</v>
      </c>
      <c r="I643" t="s">
        <v>2043</v>
      </c>
      <c r="J643" t="s">
        <v>946</v>
      </c>
      <c r="K643" t="s">
        <v>1584</v>
      </c>
      <c r="L643" t="s">
        <v>1585</v>
      </c>
      <c r="M643" t="s">
        <v>1198</v>
      </c>
      <c r="N643" t="s">
        <v>2023</v>
      </c>
      <c r="O643" t="s">
        <v>1641</v>
      </c>
      <c r="P643" t="s">
        <v>1642</v>
      </c>
      <c r="Q643" t="s">
        <v>954</v>
      </c>
      <c r="R643">
        <v>0</v>
      </c>
      <c r="S643" t="s">
        <v>954</v>
      </c>
      <c r="T643">
        <v>0</v>
      </c>
      <c r="U643" t="s">
        <v>954</v>
      </c>
      <c r="V643">
        <v>0</v>
      </c>
      <c r="W643" t="s">
        <v>954</v>
      </c>
      <c r="X643">
        <v>0</v>
      </c>
      <c r="Y643" t="s">
        <v>954</v>
      </c>
      <c r="Z643">
        <v>0</v>
      </c>
      <c r="AA643" t="s">
        <v>954</v>
      </c>
      <c r="AB643">
        <v>0</v>
      </c>
      <c r="AC643" t="s">
        <v>954</v>
      </c>
      <c r="AD643">
        <v>0</v>
      </c>
      <c r="AE643" t="s">
        <v>1593</v>
      </c>
      <c r="AF643" t="s">
        <v>1594</v>
      </c>
      <c r="AG643">
        <v>0</v>
      </c>
      <c r="AH643">
        <v>0</v>
      </c>
      <c r="AI643">
        <v>0</v>
      </c>
      <c r="AJ643">
        <v>0</v>
      </c>
      <c r="AK643">
        <v>0</v>
      </c>
      <c r="AL643">
        <v>0</v>
      </c>
      <c r="AM643">
        <v>0</v>
      </c>
      <c r="AN643">
        <v>0</v>
      </c>
      <c r="AO643" t="s">
        <v>954</v>
      </c>
      <c r="AP643" t="s">
        <v>1480</v>
      </c>
      <c r="AQ643" t="s">
        <v>1480</v>
      </c>
      <c r="AR643" t="s">
        <v>2042</v>
      </c>
      <c r="AS643" t="s">
        <v>2043</v>
      </c>
    </row>
    <row r="644" spans="1:45" s="362" customFormat="1" ht="17.25" customHeight="1">
      <c r="A644" s="341"/>
      <c r="B644" s="356" t="b">
        <v>0</v>
      </c>
      <c r="C644" s="356"/>
      <c r="D644" s="357" t="str">
        <f t="shared" si="27"/>
        <v>Concrete Work_Superstructure Work</v>
      </c>
      <c r="E644" s="356" t="str">
        <f t="shared" si="28"/>
        <v>EA</v>
      </c>
      <c r="F644" s="357" t="str">
        <f t="shared" si="29"/>
        <v>A03AF329-00003 Concrete Work Superstructure Work Anchor Bolt (Purchase &amp; Installation)        M20</v>
      </c>
      <c r="G644" s="343" t="str" cm="1">
        <f t="array" ref="G644:H644">_xlfn.TEXTSPLIT(I644,"-")</f>
        <v>A03AF329</v>
      </c>
      <c r="H644" s="343" t="str">
        <v>00003</v>
      </c>
      <c r="I644" t="s">
        <v>2044</v>
      </c>
      <c r="J644" t="s">
        <v>946</v>
      </c>
      <c r="K644" t="s">
        <v>1584</v>
      </c>
      <c r="L644" t="s">
        <v>1585</v>
      </c>
      <c r="M644" t="s">
        <v>1198</v>
      </c>
      <c r="N644" t="s">
        <v>2023</v>
      </c>
      <c r="O644" t="s">
        <v>1641</v>
      </c>
      <c r="P644" t="s">
        <v>1642</v>
      </c>
      <c r="Q644" t="s">
        <v>954</v>
      </c>
      <c r="R644">
        <v>0</v>
      </c>
      <c r="S644" t="s">
        <v>954</v>
      </c>
      <c r="T644">
        <v>0</v>
      </c>
      <c r="U644" t="s">
        <v>954</v>
      </c>
      <c r="V644">
        <v>0</v>
      </c>
      <c r="W644" t="s">
        <v>954</v>
      </c>
      <c r="X644">
        <v>0</v>
      </c>
      <c r="Y644" t="s">
        <v>954</v>
      </c>
      <c r="Z644">
        <v>0</v>
      </c>
      <c r="AA644" t="s">
        <v>954</v>
      </c>
      <c r="AB644">
        <v>0</v>
      </c>
      <c r="AC644" t="s">
        <v>954</v>
      </c>
      <c r="AD644">
        <v>0</v>
      </c>
      <c r="AE644" t="s">
        <v>1596</v>
      </c>
      <c r="AF644" t="s">
        <v>1597</v>
      </c>
      <c r="AG644">
        <v>0</v>
      </c>
      <c r="AH644">
        <v>0</v>
      </c>
      <c r="AI644">
        <v>0</v>
      </c>
      <c r="AJ644">
        <v>0</v>
      </c>
      <c r="AK644">
        <v>0</v>
      </c>
      <c r="AL644">
        <v>0</v>
      </c>
      <c r="AM644">
        <v>0</v>
      </c>
      <c r="AN644">
        <v>0</v>
      </c>
      <c r="AO644" t="s">
        <v>954</v>
      </c>
      <c r="AP644" t="s">
        <v>1480</v>
      </c>
      <c r="AQ644" t="s">
        <v>1480</v>
      </c>
      <c r="AR644" t="s">
        <v>2042</v>
      </c>
      <c r="AS644" t="s">
        <v>2044</v>
      </c>
    </row>
    <row r="645" spans="1:45" s="362" customFormat="1" ht="17.25" customHeight="1">
      <c r="A645" s="341"/>
      <c r="B645" s="356" t="b">
        <v>0</v>
      </c>
      <c r="C645" s="356"/>
      <c r="D645" s="357" t="str">
        <f t="shared" si="27"/>
        <v>Concrete Work_Superstructure Work</v>
      </c>
      <c r="E645" s="356" t="str">
        <f t="shared" si="28"/>
        <v>EA</v>
      </c>
      <c r="F645" s="357" t="str">
        <f t="shared" si="29"/>
        <v>A03AF329-00004 Concrete Work Superstructure Work Anchor Bolt (Purchase &amp; Installation)        M22</v>
      </c>
      <c r="G645" s="343" t="str" cm="1">
        <f t="array" ref="G645:H645">_xlfn.TEXTSPLIT(I645,"-")</f>
        <v>A03AF329</v>
      </c>
      <c r="H645" s="343" t="str">
        <v>00004</v>
      </c>
      <c r="I645" t="s">
        <v>2045</v>
      </c>
      <c r="J645" t="s">
        <v>946</v>
      </c>
      <c r="K645" t="s">
        <v>1584</v>
      </c>
      <c r="L645" t="s">
        <v>1585</v>
      </c>
      <c r="M645" t="s">
        <v>1198</v>
      </c>
      <c r="N645" t="s">
        <v>2023</v>
      </c>
      <c r="O645" t="s">
        <v>1641</v>
      </c>
      <c r="P645" t="s">
        <v>1642</v>
      </c>
      <c r="Q645" t="s">
        <v>954</v>
      </c>
      <c r="R645">
        <v>0</v>
      </c>
      <c r="S645" t="s">
        <v>954</v>
      </c>
      <c r="T645">
        <v>0</v>
      </c>
      <c r="U645" t="s">
        <v>954</v>
      </c>
      <c r="V645">
        <v>0</v>
      </c>
      <c r="W645" t="s">
        <v>954</v>
      </c>
      <c r="X645">
        <v>0</v>
      </c>
      <c r="Y645" t="s">
        <v>954</v>
      </c>
      <c r="Z645">
        <v>0</v>
      </c>
      <c r="AA645" t="s">
        <v>954</v>
      </c>
      <c r="AB645">
        <v>0</v>
      </c>
      <c r="AC645" t="s">
        <v>954</v>
      </c>
      <c r="AD645">
        <v>0</v>
      </c>
      <c r="AE645" t="s">
        <v>1599</v>
      </c>
      <c r="AF645" t="s">
        <v>1600</v>
      </c>
      <c r="AG645">
        <v>0</v>
      </c>
      <c r="AH645">
        <v>0</v>
      </c>
      <c r="AI645">
        <v>0</v>
      </c>
      <c r="AJ645">
        <v>0</v>
      </c>
      <c r="AK645">
        <v>0</v>
      </c>
      <c r="AL645">
        <v>0</v>
      </c>
      <c r="AM645">
        <v>0</v>
      </c>
      <c r="AN645">
        <v>0</v>
      </c>
      <c r="AO645" t="s">
        <v>954</v>
      </c>
      <c r="AP645" t="s">
        <v>1480</v>
      </c>
      <c r="AQ645" t="s">
        <v>1480</v>
      </c>
      <c r="AR645" t="s">
        <v>2042</v>
      </c>
      <c r="AS645" t="s">
        <v>2045</v>
      </c>
    </row>
    <row r="646" spans="1:45" s="362" customFormat="1" ht="17.25" customHeight="1">
      <c r="A646" s="341"/>
      <c r="B646" s="356" t="b">
        <v>0</v>
      </c>
      <c r="C646" s="356"/>
      <c r="D646" s="357" t="str">
        <f t="shared" si="27"/>
        <v>Concrete Work_Superstructure Work</v>
      </c>
      <c r="E646" s="356" t="str">
        <f t="shared" si="28"/>
        <v>EA</v>
      </c>
      <c r="F646" s="357" t="str">
        <f t="shared" si="29"/>
        <v>A03AF329-00005 Concrete Work Superstructure Work Anchor Bolt (Purchase &amp; Installation)        M24</v>
      </c>
      <c r="G646" s="343" t="str" cm="1">
        <f t="array" ref="G646:H646">_xlfn.TEXTSPLIT(I646,"-")</f>
        <v>A03AF329</v>
      </c>
      <c r="H646" s="343" t="str">
        <v>00005</v>
      </c>
      <c r="I646" t="s">
        <v>2046</v>
      </c>
      <c r="J646" t="s">
        <v>946</v>
      </c>
      <c r="K646" t="s">
        <v>1584</v>
      </c>
      <c r="L646" t="s">
        <v>1585</v>
      </c>
      <c r="M646" t="s">
        <v>1198</v>
      </c>
      <c r="N646" t="s">
        <v>2023</v>
      </c>
      <c r="O646" t="s">
        <v>1641</v>
      </c>
      <c r="P646" t="s">
        <v>1642</v>
      </c>
      <c r="Q646" t="s">
        <v>954</v>
      </c>
      <c r="R646">
        <v>0</v>
      </c>
      <c r="S646" t="s">
        <v>954</v>
      </c>
      <c r="T646">
        <v>0</v>
      </c>
      <c r="U646" t="s">
        <v>954</v>
      </c>
      <c r="V646">
        <v>0</v>
      </c>
      <c r="W646" t="s">
        <v>954</v>
      </c>
      <c r="X646">
        <v>0</v>
      </c>
      <c r="Y646" t="s">
        <v>954</v>
      </c>
      <c r="Z646">
        <v>0</v>
      </c>
      <c r="AA646" t="s">
        <v>954</v>
      </c>
      <c r="AB646">
        <v>0</v>
      </c>
      <c r="AC646" t="s">
        <v>954</v>
      </c>
      <c r="AD646">
        <v>0</v>
      </c>
      <c r="AE646" t="s">
        <v>1602</v>
      </c>
      <c r="AF646" t="s">
        <v>1603</v>
      </c>
      <c r="AG646">
        <v>0</v>
      </c>
      <c r="AH646">
        <v>0</v>
      </c>
      <c r="AI646">
        <v>0</v>
      </c>
      <c r="AJ646">
        <v>0</v>
      </c>
      <c r="AK646">
        <v>0</v>
      </c>
      <c r="AL646">
        <v>0</v>
      </c>
      <c r="AM646">
        <v>0</v>
      </c>
      <c r="AN646">
        <v>0</v>
      </c>
      <c r="AO646" t="s">
        <v>954</v>
      </c>
      <c r="AP646" t="s">
        <v>1480</v>
      </c>
      <c r="AQ646" t="s">
        <v>1480</v>
      </c>
      <c r="AR646" t="s">
        <v>2042</v>
      </c>
      <c r="AS646" t="s">
        <v>2046</v>
      </c>
    </row>
    <row r="647" spans="1:45" s="362" customFormat="1" ht="17.25" customHeight="1">
      <c r="A647" s="341"/>
      <c r="B647" s="356" t="b">
        <v>0</v>
      </c>
      <c r="C647" s="356"/>
      <c r="D647" s="357" t="str">
        <f t="shared" si="27"/>
        <v>Concrete Work_Superstructure Work</v>
      </c>
      <c r="E647" s="356" t="str">
        <f t="shared" si="28"/>
        <v>EA</v>
      </c>
      <c r="F647" s="357" t="str">
        <f t="shared" si="29"/>
        <v>A03AF329-00006 Concrete Work Superstructure Work Anchor Bolt (Purchase &amp; Installation)        M27</v>
      </c>
      <c r="G647" s="343" t="str" cm="1">
        <f t="array" ref="G647:H647">_xlfn.TEXTSPLIT(I647,"-")</f>
        <v>A03AF329</v>
      </c>
      <c r="H647" s="343" t="str">
        <v>00006</v>
      </c>
      <c r="I647" t="s">
        <v>2047</v>
      </c>
      <c r="J647" t="s">
        <v>946</v>
      </c>
      <c r="K647" t="s">
        <v>1584</v>
      </c>
      <c r="L647" t="s">
        <v>1585</v>
      </c>
      <c r="M647" t="s">
        <v>1198</v>
      </c>
      <c r="N647" t="s">
        <v>2023</v>
      </c>
      <c r="O647" t="s">
        <v>1641</v>
      </c>
      <c r="P647" t="s">
        <v>1642</v>
      </c>
      <c r="Q647" t="s">
        <v>954</v>
      </c>
      <c r="R647">
        <v>0</v>
      </c>
      <c r="S647" t="s">
        <v>954</v>
      </c>
      <c r="T647">
        <v>0</v>
      </c>
      <c r="U647" t="s">
        <v>954</v>
      </c>
      <c r="V647">
        <v>0</v>
      </c>
      <c r="W647" t="s">
        <v>954</v>
      </c>
      <c r="X647">
        <v>0</v>
      </c>
      <c r="Y647" t="s">
        <v>954</v>
      </c>
      <c r="Z647">
        <v>0</v>
      </c>
      <c r="AA647" t="s">
        <v>954</v>
      </c>
      <c r="AB647">
        <v>0</v>
      </c>
      <c r="AC647" t="s">
        <v>954</v>
      </c>
      <c r="AD647">
        <v>0</v>
      </c>
      <c r="AE647" t="s">
        <v>1638</v>
      </c>
      <c r="AF647" t="s">
        <v>1639</v>
      </c>
      <c r="AG647">
        <v>0</v>
      </c>
      <c r="AH647">
        <v>0</v>
      </c>
      <c r="AI647">
        <v>0</v>
      </c>
      <c r="AJ647">
        <v>0</v>
      </c>
      <c r="AK647">
        <v>0</v>
      </c>
      <c r="AL647">
        <v>0</v>
      </c>
      <c r="AM647">
        <v>0</v>
      </c>
      <c r="AN647">
        <v>0</v>
      </c>
      <c r="AO647" t="s">
        <v>954</v>
      </c>
      <c r="AP647" t="s">
        <v>1480</v>
      </c>
      <c r="AQ647" t="s">
        <v>1480</v>
      </c>
      <c r="AR647" t="s">
        <v>2042</v>
      </c>
      <c r="AS647" t="s">
        <v>2047</v>
      </c>
    </row>
    <row r="648" spans="1:45" s="362" customFormat="1" ht="17.25" customHeight="1">
      <c r="A648" s="341"/>
      <c r="B648" s="356" t="b">
        <v>0</v>
      </c>
      <c r="C648" s="356"/>
      <c r="D648" s="357" t="str">
        <f t="shared" ref="D648:D711" si="30">L648&amp;"_"&amp;N648</f>
        <v>Concrete Work_Superstructure Work</v>
      </c>
      <c r="E648" s="356" t="str">
        <f t="shared" ref="E648:E711" si="31">AP648</f>
        <v>EA</v>
      </c>
      <c r="F648" s="357" t="str">
        <f t="shared" si="29"/>
        <v>A03AF329-00007 Concrete Work Superstructure Work Anchor Bolt (Purchase &amp; Installation)        M30</v>
      </c>
      <c r="G648" s="343" t="str" cm="1">
        <f t="array" ref="G648:H648">_xlfn.TEXTSPLIT(I648,"-")</f>
        <v>A03AF329</v>
      </c>
      <c r="H648" s="343" t="str">
        <v>00007</v>
      </c>
      <c r="I648" t="s">
        <v>2048</v>
      </c>
      <c r="J648" t="s">
        <v>946</v>
      </c>
      <c r="K648" t="s">
        <v>1584</v>
      </c>
      <c r="L648" t="s">
        <v>1585</v>
      </c>
      <c r="M648" t="s">
        <v>1198</v>
      </c>
      <c r="N648" t="s">
        <v>2023</v>
      </c>
      <c r="O648" t="s">
        <v>1641</v>
      </c>
      <c r="P648" t="s">
        <v>1642</v>
      </c>
      <c r="Q648" t="s">
        <v>954</v>
      </c>
      <c r="R648">
        <v>0</v>
      </c>
      <c r="S648" t="s">
        <v>954</v>
      </c>
      <c r="T648">
        <v>0</v>
      </c>
      <c r="U648" t="s">
        <v>954</v>
      </c>
      <c r="V648">
        <v>0</v>
      </c>
      <c r="W648" t="s">
        <v>954</v>
      </c>
      <c r="X648">
        <v>0</v>
      </c>
      <c r="Y648" t="s">
        <v>954</v>
      </c>
      <c r="Z648">
        <v>0</v>
      </c>
      <c r="AA648" t="s">
        <v>954</v>
      </c>
      <c r="AB648">
        <v>0</v>
      </c>
      <c r="AC648" t="s">
        <v>954</v>
      </c>
      <c r="AD648">
        <v>0</v>
      </c>
      <c r="AE648" t="s">
        <v>1605</v>
      </c>
      <c r="AF648" t="s">
        <v>1606</v>
      </c>
      <c r="AG648">
        <v>0</v>
      </c>
      <c r="AH648">
        <v>0</v>
      </c>
      <c r="AI648">
        <v>0</v>
      </c>
      <c r="AJ648">
        <v>0</v>
      </c>
      <c r="AK648">
        <v>0</v>
      </c>
      <c r="AL648">
        <v>0</v>
      </c>
      <c r="AM648">
        <v>0</v>
      </c>
      <c r="AN648">
        <v>0</v>
      </c>
      <c r="AO648" t="s">
        <v>954</v>
      </c>
      <c r="AP648" t="s">
        <v>1480</v>
      </c>
      <c r="AQ648" t="s">
        <v>1480</v>
      </c>
      <c r="AR648" t="s">
        <v>2042</v>
      </c>
      <c r="AS648" t="s">
        <v>2048</v>
      </c>
    </row>
    <row r="649" spans="1:45" s="362" customFormat="1" ht="17.25" customHeight="1">
      <c r="A649" s="341"/>
      <c r="B649" s="356" t="b">
        <v>0</v>
      </c>
      <c r="C649" s="356"/>
      <c r="D649" s="357" t="str">
        <f t="shared" si="30"/>
        <v>Concrete Work_Superstructure Work</v>
      </c>
      <c r="E649" s="356" t="str">
        <f t="shared" si="31"/>
        <v>EA</v>
      </c>
      <c r="F649" s="357"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3" t="str" cm="1">
        <f t="array" ref="G649:H649">_xlfn.TEXTSPLIT(I649,"-")</f>
        <v>A03AF329</v>
      </c>
      <c r="H649" s="343" t="str">
        <v>00008</v>
      </c>
      <c r="I649" t="s">
        <v>2049</v>
      </c>
      <c r="J649" t="s">
        <v>946</v>
      </c>
      <c r="K649" t="s">
        <v>1584</v>
      </c>
      <c r="L649" t="s">
        <v>1585</v>
      </c>
      <c r="M649" t="s">
        <v>1198</v>
      </c>
      <c r="N649" t="s">
        <v>2023</v>
      </c>
      <c r="O649" t="s">
        <v>1641</v>
      </c>
      <c r="P649" t="s">
        <v>1642</v>
      </c>
      <c r="Q649" t="s">
        <v>954</v>
      </c>
      <c r="R649">
        <v>0</v>
      </c>
      <c r="S649" t="s">
        <v>954</v>
      </c>
      <c r="T649">
        <v>0</v>
      </c>
      <c r="U649" t="s">
        <v>954</v>
      </c>
      <c r="V649">
        <v>0</v>
      </c>
      <c r="W649" t="s">
        <v>954</v>
      </c>
      <c r="X649">
        <v>0</v>
      </c>
      <c r="Y649" t="s">
        <v>954</v>
      </c>
      <c r="Z649">
        <v>0</v>
      </c>
      <c r="AA649" t="s">
        <v>954</v>
      </c>
      <c r="AB649">
        <v>0</v>
      </c>
      <c r="AC649" t="s">
        <v>954</v>
      </c>
      <c r="AD649">
        <v>0</v>
      </c>
      <c r="AE649" t="s">
        <v>1608</v>
      </c>
      <c r="AF649" t="s">
        <v>1609</v>
      </c>
      <c r="AG649">
        <v>0</v>
      </c>
      <c r="AH649">
        <v>0</v>
      </c>
      <c r="AI649">
        <v>0</v>
      </c>
      <c r="AJ649">
        <v>0</v>
      </c>
      <c r="AK649">
        <v>0</v>
      </c>
      <c r="AL649">
        <v>0</v>
      </c>
      <c r="AM649">
        <v>0</v>
      </c>
      <c r="AN649">
        <v>0</v>
      </c>
      <c r="AO649" t="s">
        <v>954</v>
      </c>
      <c r="AP649" t="s">
        <v>1480</v>
      </c>
      <c r="AQ649" t="s">
        <v>1480</v>
      </c>
      <c r="AR649" t="s">
        <v>2042</v>
      </c>
      <c r="AS649" t="s">
        <v>2049</v>
      </c>
    </row>
    <row r="650" spans="1:45" s="362" customFormat="1" ht="17.25" customHeight="1">
      <c r="A650" s="341"/>
      <c r="B650" s="356" t="b">
        <v>0</v>
      </c>
      <c r="C650" s="356"/>
      <c r="D650" s="357" t="str">
        <f t="shared" si="30"/>
        <v>Concrete Work_Superstructure Work</v>
      </c>
      <c r="E650" s="356" t="str">
        <f t="shared" si="31"/>
        <v>EA</v>
      </c>
      <c r="F650" s="357" t="str">
        <f t="shared" si="32"/>
        <v>A03AF329-00009 Concrete Work Superstructure Work Anchor Bolt (Purchase &amp; Installation)        M36</v>
      </c>
      <c r="G650" s="343" t="str" cm="1">
        <f t="array" ref="G650:H650">_xlfn.TEXTSPLIT(I650,"-")</f>
        <v>A03AF329</v>
      </c>
      <c r="H650" s="343" t="str">
        <v>00009</v>
      </c>
      <c r="I650" t="s">
        <v>2050</v>
      </c>
      <c r="J650" t="s">
        <v>946</v>
      </c>
      <c r="K650" t="s">
        <v>1584</v>
      </c>
      <c r="L650" t="s">
        <v>1585</v>
      </c>
      <c r="M650" t="s">
        <v>1198</v>
      </c>
      <c r="N650" t="s">
        <v>2023</v>
      </c>
      <c r="O650" t="s">
        <v>1641</v>
      </c>
      <c r="P650" t="s">
        <v>1642</v>
      </c>
      <c r="Q650" t="s">
        <v>954</v>
      </c>
      <c r="R650">
        <v>0</v>
      </c>
      <c r="S650" t="s">
        <v>954</v>
      </c>
      <c r="T650">
        <v>0</v>
      </c>
      <c r="U650" t="s">
        <v>954</v>
      </c>
      <c r="V650">
        <v>0</v>
      </c>
      <c r="W650" t="s">
        <v>954</v>
      </c>
      <c r="X650">
        <v>0</v>
      </c>
      <c r="Y650" t="s">
        <v>954</v>
      </c>
      <c r="Z650">
        <v>0</v>
      </c>
      <c r="AA650" t="s">
        <v>954</v>
      </c>
      <c r="AB650">
        <v>0</v>
      </c>
      <c r="AC650" t="s">
        <v>954</v>
      </c>
      <c r="AD650">
        <v>0</v>
      </c>
      <c r="AE650" t="s">
        <v>1611</v>
      </c>
      <c r="AF650" t="s">
        <v>1612</v>
      </c>
      <c r="AG650">
        <v>0</v>
      </c>
      <c r="AH650">
        <v>0</v>
      </c>
      <c r="AI650">
        <v>0</v>
      </c>
      <c r="AJ650">
        <v>0</v>
      </c>
      <c r="AK650">
        <v>0</v>
      </c>
      <c r="AL650">
        <v>0</v>
      </c>
      <c r="AM650">
        <v>0</v>
      </c>
      <c r="AN650">
        <v>0</v>
      </c>
      <c r="AO650" t="s">
        <v>954</v>
      </c>
      <c r="AP650" t="s">
        <v>1480</v>
      </c>
      <c r="AQ650" t="s">
        <v>1480</v>
      </c>
      <c r="AR650" t="s">
        <v>2042</v>
      </c>
      <c r="AS650" t="s">
        <v>2050</v>
      </c>
    </row>
    <row r="651" spans="1:45" s="362" customFormat="1" ht="17.25" customHeight="1">
      <c r="A651" s="341"/>
      <c r="B651" s="356" t="b">
        <v>0</v>
      </c>
      <c r="C651" s="356"/>
      <c r="D651" s="357" t="str">
        <f t="shared" si="30"/>
        <v>Concrete Work_Superstructure Work</v>
      </c>
      <c r="E651" s="356" t="str">
        <f t="shared" si="31"/>
        <v>EA</v>
      </c>
      <c r="F651" s="357" t="str">
        <f t="shared" si="32"/>
        <v>A03AF329-00010 Concrete Work Superstructure Work Anchor Bolt (Purchase &amp; Installation)        M42</v>
      </c>
      <c r="G651" s="343" t="str" cm="1">
        <f t="array" ref="G651:H651">_xlfn.TEXTSPLIT(I651,"-")</f>
        <v>A03AF329</v>
      </c>
      <c r="H651" s="343" t="str">
        <v>00010</v>
      </c>
      <c r="I651" t="s">
        <v>2051</v>
      </c>
      <c r="J651" t="s">
        <v>946</v>
      </c>
      <c r="K651" t="s">
        <v>1584</v>
      </c>
      <c r="L651" t="s">
        <v>1585</v>
      </c>
      <c r="M651" t="s">
        <v>1198</v>
      </c>
      <c r="N651" t="s">
        <v>2023</v>
      </c>
      <c r="O651" t="s">
        <v>1641</v>
      </c>
      <c r="P651" t="s">
        <v>1642</v>
      </c>
      <c r="Q651" t="s">
        <v>954</v>
      </c>
      <c r="R651">
        <v>0</v>
      </c>
      <c r="S651" t="s">
        <v>954</v>
      </c>
      <c r="T651">
        <v>0</v>
      </c>
      <c r="U651" t="s">
        <v>954</v>
      </c>
      <c r="V651">
        <v>0</v>
      </c>
      <c r="W651" t="s">
        <v>954</v>
      </c>
      <c r="X651">
        <v>0</v>
      </c>
      <c r="Y651" t="s">
        <v>954</v>
      </c>
      <c r="Z651">
        <v>0</v>
      </c>
      <c r="AA651" t="s">
        <v>954</v>
      </c>
      <c r="AB651">
        <v>0</v>
      </c>
      <c r="AC651" t="s">
        <v>954</v>
      </c>
      <c r="AD651">
        <v>0</v>
      </c>
      <c r="AE651" t="s">
        <v>1614</v>
      </c>
      <c r="AF651" t="s">
        <v>1615</v>
      </c>
      <c r="AG651">
        <v>0</v>
      </c>
      <c r="AH651">
        <v>0</v>
      </c>
      <c r="AI651">
        <v>0</v>
      </c>
      <c r="AJ651">
        <v>0</v>
      </c>
      <c r="AK651">
        <v>0</v>
      </c>
      <c r="AL651">
        <v>0</v>
      </c>
      <c r="AM651">
        <v>0</v>
      </c>
      <c r="AN651">
        <v>0</v>
      </c>
      <c r="AO651" t="s">
        <v>954</v>
      </c>
      <c r="AP651" t="s">
        <v>1480</v>
      </c>
      <c r="AQ651" t="s">
        <v>1480</v>
      </c>
      <c r="AR651" t="s">
        <v>2042</v>
      </c>
      <c r="AS651" t="s">
        <v>2051</v>
      </c>
    </row>
    <row r="652" spans="1:45" ht="17.25" customHeight="1">
      <c r="B652" s="356" t="b">
        <v>0</v>
      </c>
      <c r="C652" s="356"/>
      <c r="D652" s="357" t="str">
        <f t="shared" si="30"/>
        <v>Concrete Work_Superstructure Work</v>
      </c>
      <c r="E652" s="356" t="str">
        <f t="shared" si="31"/>
        <v>EA</v>
      </c>
      <c r="F652" s="357" t="str">
        <f t="shared" si="32"/>
        <v>A03AF329-00011 Concrete Work Superstructure Work Anchor Bolt (Purchase &amp; Installation)        M48</v>
      </c>
      <c r="G652" s="343" t="str" cm="1">
        <f t="array" ref="G652:H652">_xlfn.TEXTSPLIT(I652,"-")</f>
        <v>A03AF329</v>
      </c>
      <c r="H652" s="343" t="str">
        <v>00011</v>
      </c>
      <c r="I652" t="s">
        <v>2052</v>
      </c>
      <c r="J652" t="s">
        <v>946</v>
      </c>
      <c r="K652" t="s">
        <v>1584</v>
      </c>
      <c r="L652" t="s">
        <v>1585</v>
      </c>
      <c r="M652" t="s">
        <v>1198</v>
      </c>
      <c r="N652" t="s">
        <v>2023</v>
      </c>
      <c r="O652" t="s">
        <v>1641</v>
      </c>
      <c r="P652" t="s">
        <v>1642</v>
      </c>
      <c r="Q652" t="s">
        <v>954</v>
      </c>
      <c r="R652">
        <v>0</v>
      </c>
      <c r="S652" t="s">
        <v>954</v>
      </c>
      <c r="T652">
        <v>0</v>
      </c>
      <c r="U652" t="s">
        <v>954</v>
      </c>
      <c r="V652">
        <v>0</v>
      </c>
      <c r="W652" t="s">
        <v>954</v>
      </c>
      <c r="X652">
        <v>0</v>
      </c>
      <c r="Y652" t="s">
        <v>954</v>
      </c>
      <c r="Z652">
        <v>0</v>
      </c>
      <c r="AA652" t="s">
        <v>954</v>
      </c>
      <c r="AB652">
        <v>0</v>
      </c>
      <c r="AC652" t="s">
        <v>954</v>
      </c>
      <c r="AD652">
        <v>0</v>
      </c>
      <c r="AE652" t="s">
        <v>1617</v>
      </c>
      <c r="AF652" t="s">
        <v>1618</v>
      </c>
      <c r="AG652">
        <v>0</v>
      </c>
      <c r="AH652">
        <v>0</v>
      </c>
      <c r="AI652">
        <v>0</v>
      </c>
      <c r="AJ652">
        <v>0</v>
      </c>
      <c r="AK652">
        <v>0</v>
      </c>
      <c r="AL652">
        <v>0</v>
      </c>
      <c r="AM652">
        <v>0</v>
      </c>
      <c r="AN652">
        <v>0</v>
      </c>
      <c r="AO652" t="s">
        <v>954</v>
      </c>
      <c r="AP652" t="s">
        <v>1480</v>
      </c>
      <c r="AQ652" t="s">
        <v>1480</v>
      </c>
      <c r="AR652" t="s">
        <v>2042</v>
      </c>
      <c r="AS652" t="s">
        <v>2052</v>
      </c>
    </row>
    <row r="653" spans="1:45" ht="17.25" customHeight="1">
      <c r="B653" s="356" t="b">
        <v>0</v>
      </c>
      <c r="C653" s="356"/>
      <c r="D653" s="357" t="str">
        <f t="shared" si="30"/>
        <v>Concrete Work_Superstructure Work</v>
      </c>
      <c r="E653" s="356" t="str">
        <f t="shared" si="31"/>
        <v>EA</v>
      </c>
      <c r="F653" s="357" t="str">
        <f t="shared" si="32"/>
        <v>A03AF329-00012 Concrete Work Superstructure Work Anchor Bolt (Purchase &amp; Installation)        M52</v>
      </c>
      <c r="G653" s="343" t="str" cm="1">
        <f t="array" ref="G653:H653">_xlfn.TEXTSPLIT(I653,"-")</f>
        <v>A03AF329</v>
      </c>
      <c r="H653" s="343" t="str">
        <v>00012</v>
      </c>
      <c r="I653" t="s">
        <v>2053</v>
      </c>
      <c r="J653" t="s">
        <v>946</v>
      </c>
      <c r="K653" t="s">
        <v>1584</v>
      </c>
      <c r="L653" t="s">
        <v>1585</v>
      </c>
      <c r="M653" t="s">
        <v>1198</v>
      </c>
      <c r="N653" t="s">
        <v>2023</v>
      </c>
      <c r="O653" t="s">
        <v>1641</v>
      </c>
      <c r="P653" t="s">
        <v>1642</v>
      </c>
      <c r="Q653" t="s">
        <v>954</v>
      </c>
      <c r="R653">
        <v>0</v>
      </c>
      <c r="S653" t="s">
        <v>954</v>
      </c>
      <c r="T653">
        <v>0</v>
      </c>
      <c r="U653" t="s">
        <v>954</v>
      </c>
      <c r="V653">
        <v>0</v>
      </c>
      <c r="W653" t="s">
        <v>954</v>
      </c>
      <c r="X653">
        <v>0</v>
      </c>
      <c r="Y653" t="s">
        <v>954</v>
      </c>
      <c r="Z653">
        <v>0</v>
      </c>
      <c r="AA653" t="s">
        <v>954</v>
      </c>
      <c r="AB653">
        <v>0</v>
      </c>
      <c r="AC653" t="s">
        <v>954</v>
      </c>
      <c r="AD653">
        <v>0</v>
      </c>
      <c r="AE653" t="s">
        <v>1620</v>
      </c>
      <c r="AF653" t="s">
        <v>1621</v>
      </c>
      <c r="AG653">
        <v>0</v>
      </c>
      <c r="AH653">
        <v>0</v>
      </c>
      <c r="AI653">
        <v>0</v>
      </c>
      <c r="AJ653">
        <v>0</v>
      </c>
      <c r="AK653">
        <v>0</v>
      </c>
      <c r="AL653">
        <v>0</v>
      </c>
      <c r="AM653">
        <v>0</v>
      </c>
      <c r="AN653">
        <v>0</v>
      </c>
      <c r="AO653" t="s">
        <v>954</v>
      </c>
      <c r="AP653" t="s">
        <v>1480</v>
      </c>
      <c r="AQ653" t="s">
        <v>1480</v>
      </c>
      <c r="AR653" t="s">
        <v>2042</v>
      </c>
      <c r="AS653" t="s">
        <v>2053</v>
      </c>
    </row>
    <row r="654" spans="1:45" ht="17.25" customHeight="1">
      <c r="B654" s="356" t="b">
        <v>0</v>
      </c>
      <c r="C654" s="356"/>
      <c r="D654" s="357" t="str">
        <f t="shared" si="30"/>
        <v>Concrete Work_Superstructure Work</v>
      </c>
      <c r="E654" s="356" t="str">
        <f t="shared" si="31"/>
        <v>EA</v>
      </c>
      <c r="F654" s="357" t="str">
        <f t="shared" si="32"/>
        <v>A03AF329-00013 Concrete Work Superstructure Work Anchor Bolt (Purchase &amp; Installation)        M56</v>
      </c>
      <c r="G654" s="343" t="str" cm="1">
        <f t="array" ref="G654:H654">_xlfn.TEXTSPLIT(I654,"-")</f>
        <v>A03AF329</v>
      </c>
      <c r="H654" s="343" t="str">
        <v>00013</v>
      </c>
      <c r="I654" t="s">
        <v>2054</v>
      </c>
      <c r="J654" t="s">
        <v>946</v>
      </c>
      <c r="K654" t="s">
        <v>1584</v>
      </c>
      <c r="L654" t="s">
        <v>1585</v>
      </c>
      <c r="M654" t="s">
        <v>1198</v>
      </c>
      <c r="N654" t="s">
        <v>2023</v>
      </c>
      <c r="O654" t="s">
        <v>1641</v>
      </c>
      <c r="P654" t="s">
        <v>1642</v>
      </c>
      <c r="Q654" t="s">
        <v>954</v>
      </c>
      <c r="R654">
        <v>0</v>
      </c>
      <c r="S654" t="s">
        <v>954</v>
      </c>
      <c r="T654">
        <v>0</v>
      </c>
      <c r="U654" t="s">
        <v>954</v>
      </c>
      <c r="V654">
        <v>0</v>
      </c>
      <c r="W654" t="s">
        <v>954</v>
      </c>
      <c r="X654">
        <v>0</v>
      </c>
      <c r="Y654" t="s">
        <v>954</v>
      </c>
      <c r="Z654">
        <v>0</v>
      </c>
      <c r="AA654" t="s">
        <v>954</v>
      </c>
      <c r="AB654">
        <v>0</v>
      </c>
      <c r="AC654" t="s">
        <v>954</v>
      </c>
      <c r="AD654">
        <v>0</v>
      </c>
      <c r="AE654" t="s">
        <v>1623</v>
      </c>
      <c r="AF654" t="s">
        <v>1624</v>
      </c>
      <c r="AG654">
        <v>0</v>
      </c>
      <c r="AH654">
        <v>0</v>
      </c>
      <c r="AI654">
        <v>0</v>
      </c>
      <c r="AJ654">
        <v>0</v>
      </c>
      <c r="AK654">
        <v>0</v>
      </c>
      <c r="AL654">
        <v>0</v>
      </c>
      <c r="AM654">
        <v>0</v>
      </c>
      <c r="AN654">
        <v>0</v>
      </c>
      <c r="AO654" t="s">
        <v>954</v>
      </c>
      <c r="AP654" t="s">
        <v>1480</v>
      </c>
      <c r="AQ654" t="s">
        <v>1480</v>
      </c>
      <c r="AR654" t="s">
        <v>2042</v>
      </c>
      <c r="AS654" t="s">
        <v>2054</v>
      </c>
    </row>
    <row r="655" spans="1:45" ht="17.25" customHeight="1">
      <c r="B655" s="356" t="b">
        <v>0</v>
      </c>
      <c r="C655" s="356"/>
      <c r="D655" s="357" t="str">
        <f t="shared" si="30"/>
        <v>Concrete Work_Superstructure Work</v>
      </c>
      <c r="E655" s="356" t="str">
        <f t="shared" si="31"/>
        <v>EA</v>
      </c>
      <c r="F655" s="357" t="str">
        <f t="shared" si="32"/>
        <v>A03AF329-00014 Concrete Work Superstructure Work Anchor Bolt (Purchase &amp; Installation)        M64</v>
      </c>
      <c r="G655" s="343" t="str" cm="1">
        <f t="array" ref="G655:H655">_xlfn.TEXTSPLIT(I655,"-")</f>
        <v>A03AF329</v>
      </c>
      <c r="H655" s="343" t="str">
        <v>00014</v>
      </c>
      <c r="I655" t="s">
        <v>2055</v>
      </c>
      <c r="J655" t="s">
        <v>946</v>
      </c>
      <c r="K655" t="s">
        <v>1584</v>
      </c>
      <c r="L655" t="s">
        <v>1585</v>
      </c>
      <c r="M655" t="s">
        <v>1198</v>
      </c>
      <c r="N655" t="s">
        <v>2023</v>
      </c>
      <c r="O655" t="s">
        <v>1641</v>
      </c>
      <c r="P655" t="s">
        <v>1642</v>
      </c>
      <c r="Q655" t="s">
        <v>954</v>
      </c>
      <c r="R655">
        <v>0</v>
      </c>
      <c r="S655" t="s">
        <v>954</v>
      </c>
      <c r="T655">
        <v>0</v>
      </c>
      <c r="U655" t="s">
        <v>954</v>
      </c>
      <c r="V655">
        <v>0</v>
      </c>
      <c r="W655" t="s">
        <v>954</v>
      </c>
      <c r="X655">
        <v>0</v>
      </c>
      <c r="Y655" t="s">
        <v>954</v>
      </c>
      <c r="Z655">
        <v>0</v>
      </c>
      <c r="AA655" t="s">
        <v>954</v>
      </c>
      <c r="AB655">
        <v>0</v>
      </c>
      <c r="AC655" t="s">
        <v>954</v>
      </c>
      <c r="AD655">
        <v>0</v>
      </c>
      <c r="AE655" t="s">
        <v>1626</v>
      </c>
      <c r="AF655" t="s">
        <v>1627</v>
      </c>
      <c r="AG655">
        <v>0</v>
      </c>
      <c r="AH655">
        <v>0</v>
      </c>
      <c r="AI655">
        <v>0</v>
      </c>
      <c r="AJ655">
        <v>0</v>
      </c>
      <c r="AK655">
        <v>0</v>
      </c>
      <c r="AL655">
        <v>0</v>
      </c>
      <c r="AM655">
        <v>0</v>
      </c>
      <c r="AN655">
        <v>0</v>
      </c>
      <c r="AO655" t="s">
        <v>954</v>
      </c>
      <c r="AP655" t="s">
        <v>1480</v>
      </c>
      <c r="AQ655" t="s">
        <v>1480</v>
      </c>
      <c r="AR655" t="s">
        <v>2042</v>
      </c>
      <c r="AS655" t="s">
        <v>2055</v>
      </c>
    </row>
    <row r="656" spans="1:45" ht="17.25" customHeight="1">
      <c r="B656" s="356" t="b">
        <v>0</v>
      </c>
      <c r="C656" s="356"/>
      <c r="D656" s="357" t="str">
        <f t="shared" si="30"/>
        <v>Concrete Work_Superstructure Work</v>
      </c>
      <c r="E656" s="356" t="str">
        <f t="shared" si="31"/>
        <v>EA</v>
      </c>
      <c r="F656" s="357" t="str">
        <f t="shared" si="32"/>
        <v>A03AF329-00015 Concrete Work Superstructure Work Anchor Bolt (Purchase &amp; Installation)        M72</v>
      </c>
      <c r="G656" s="343" t="str" cm="1">
        <f t="array" ref="G656:H656">_xlfn.TEXTSPLIT(I656,"-")</f>
        <v>A03AF329</v>
      </c>
      <c r="H656" s="343" t="str">
        <v>00015</v>
      </c>
      <c r="I656" t="s">
        <v>2056</v>
      </c>
      <c r="J656" t="s">
        <v>946</v>
      </c>
      <c r="K656" t="s">
        <v>1584</v>
      </c>
      <c r="L656" t="s">
        <v>1585</v>
      </c>
      <c r="M656" t="s">
        <v>1198</v>
      </c>
      <c r="N656" t="s">
        <v>2023</v>
      </c>
      <c r="O656" t="s">
        <v>1641</v>
      </c>
      <c r="P656" t="s">
        <v>1642</v>
      </c>
      <c r="Q656" t="s">
        <v>954</v>
      </c>
      <c r="R656">
        <v>0</v>
      </c>
      <c r="S656" t="s">
        <v>954</v>
      </c>
      <c r="T656">
        <v>0</v>
      </c>
      <c r="U656" t="s">
        <v>954</v>
      </c>
      <c r="V656">
        <v>0</v>
      </c>
      <c r="W656" t="s">
        <v>954</v>
      </c>
      <c r="X656">
        <v>0</v>
      </c>
      <c r="Y656" t="s">
        <v>954</v>
      </c>
      <c r="Z656">
        <v>0</v>
      </c>
      <c r="AA656" t="s">
        <v>954</v>
      </c>
      <c r="AB656">
        <v>0</v>
      </c>
      <c r="AC656" t="s">
        <v>954</v>
      </c>
      <c r="AD656">
        <v>0</v>
      </c>
      <c r="AE656" t="s">
        <v>1629</v>
      </c>
      <c r="AF656" t="s">
        <v>1630</v>
      </c>
      <c r="AG656">
        <v>0</v>
      </c>
      <c r="AH656">
        <v>0</v>
      </c>
      <c r="AI656">
        <v>0</v>
      </c>
      <c r="AJ656">
        <v>0</v>
      </c>
      <c r="AK656">
        <v>0</v>
      </c>
      <c r="AL656">
        <v>0</v>
      </c>
      <c r="AM656">
        <v>0</v>
      </c>
      <c r="AN656">
        <v>0</v>
      </c>
      <c r="AO656" t="s">
        <v>954</v>
      </c>
      <c r="AP656" t="s">
        <v>1480</v>
      </c>
      <c r="AQ656" t="s">
        <v>1480</v>
      </c>
      <c r="AR656" t="s">
        <v>2042</v>
      </c>
      <c r="AS656" t="s">
        <v>2056</v>
      </c>
    </row>
    <row r="657" spans="1:45" s="362" customFormat="1" ht="17.25" customHeight="1">
      <c r="A657" s="341"/>
      <c r="B657" s="356" t="b">
        <v>0</v>
      </c>
      <c r="C657" s="356"/>
      <c r="D657" s="357" t="str">
        <f t="shared" si="30"/>
        <v>Concrete Work_Superstructure Work</v>
      </c>
      <c r="E657" s="356" t="str">
        <f t="shared" si="31"/>
        <v>EA</v>
      </c>
      <c r="F657" s="357" t="str">
        <f t="shared" si="32"/>
        <v>A03AF329-00016 Concrete Work Superstructure Work Anchor Bolt (Purchase &amp; Installation)        M76</v>
      </c>
      <c r="G657" s="343" t="str" cm="1">
        <f t="array" ref="G657:H657">_xlfn.TEXTSPLIT(I657,"-")</f>
        <v>A03AF329</v>
      </c>
      <c r="H657" s="343" t="str">
        <v>00016</v>
      </c>
      <c r="I657" t="s">
        <v>2057</v>
      </c>
      <c r="J657" t="s">
        <v>946</v>
      </c>
      <c r="K657" t="s">
        <v>1584</v>
      </c>
      <c r="L657" t="s">
        <v>1585</v>
      </c>
      <c r="M657" t="s">
        <v>1198</v>
      </c>
      <c r="N657" t="s">
        <v>2023</v>
      </c>
      <c r="O657" t="s">
        <v>1641</v>
      </c>
      <c r="P657" t="s">
        <v>1642</v>
      </c>
      <c r="Q657" t="s">
        <v>954</v>
      </c>
      <c r="R657">
        <v>0</v>
      </c>
      <c r="S657" t="s">
        <v>954</v>
      </c>
      <c r="T657">
        <v>0</v>
      </c>
      <c r="U657" t="s">
        <v>954</v>
      </c>
      <c r="V657">
        <v>0</v>
      </c>
      <c r="W657" t="s">
        <v>954</v>
      </c>
      <c r="X657">
        <v>0</v>
      </c>
      <c r="Y657" t="s">
        <v>954</v>
      </c>
      <c r="Z657">
        <v>0</v>
      </c>
      <c r="AA657" t="s">
        <v>954</v>
      </c>
      <c r="AB657">
        <v>0</v>
      </c>
      <c r="AC657" t="s">
        <v>954</v>
      </c>
      <c r="AD657">
        <v>0</v>
      </c>
      <c r="AE657" t="s">
        <v>1632</v>
      </c>
      <c r="AF657" t="s">
        <v>1633</v>
      </c>
      <c r="AG657">
        <v>0</v>
      </c>
      <c r="AH657">
        <v>0</v>
      </c>
      <c r="AI657">
        <v>0</v>
      </c>
      <c r="AJ657">
        <v>0</v>
      </c>
      <c r="AK657">
        <v>0</v>
      </c>
      <c r="AL657">
        <v>0</v>
      </c>
      <c r="AM657">
        <v>0</v>
      </c>
      <c r="AN657">
        <v>0</v>
      </c>
      <c r="AO657" t="s">
        <v>954</v>
      </c>
      <c r="AP657" t="s">
        <v>1480</v>
      </c>
      <c r="AQ657" t="s">
        <v>1480</v>
      </c>
      <c r="AR657" t="s">
        <v>2042</v>
      </c>
      <c r="AS657" t="s">
        <v>2057</v>
      </c>
    </row>
    <row r="658" spans="1:45" s="362" customFormat="1" ht="17.25" customHeight="1">
      <c r="A658" s="341"/>
      <c r="B658" s="356" t="b">
        <v>0</v>
      </c>
      <c r="C658" s="356"/>
      <c r="D658" s="357" t="str">
        <f t="shared" si="30"/>
        <v>Concrete Work_Superstructure Work</v>
      </c>
      <c r="E658" s="356" t="str">
        <f t="shared" si="31"/>
        <v>EA</v>
      </c>
      <c r="F658" s="357" t="str">
        <f t="shared" si="32"/>
        <v>A03AF329-00017 Concrete Work Superstructure Work Anchor Bolt (Purchase &amp; Installation)        Over M76</v>
      </c>
      <c r="G658" s="343" t="str" cm="1">
        <f t="array" ref="G658:H658">_xlfn.TEXTSPLIT(I658,"-")</f>
        <v>A03AF329</v>
      </c>
      <c r="H658" s="343" t="str">
        <v>00017</v>
      </c>
      <c r="I658" t="s">
        <v>2058</v>
      </c>
      <c r="J658" t="s">
        <v>946</v>
      </c>
      <c r="K658" t="s">
        <v>1584</v>
      </c>
      <c r="L658" t="s">
        <v>1585</v>
      </c>
      <c r="M658" t="s">
        <v>1198</v>
      </c>
      <c r="N658" t="s">
        <v>2023</v>
      </c>
      <c r="O658" t="s">
        <v>1641</v>
      </c>
      <c r="P658" t="s">
        <v>1642</v>
      </c>
      <c r="Q658" t="s">
        <v>954</v>
      </c>
      <c r="R658">
        <v>0</v>
      </c>
      <c r="S658" t="s">
        <v>954</v>
      </c>
      <c r="T658">
        <v>0</v>
      </c>
      <c r="U658" t="s">
        <v>954</v>
      </c>
      <c r="V658">
        <v>0</v>
      </c>
      <c r="W658" t="s">
        <v>954</v>
      </c>
      <c r="X658">
        <v>0</v>
      </c>
      <c r="Y658" t="s">
        <v>954</v>
      </c>
      <c r="Z658">
        <v>0</v>
      </c>
      <c r="AA658" t="s">
        <v>954</v>
      </c>
      <c r="AB658">
        <v>0</v>
      </c>
      <c r="AC658" t="s">
        <v>954</v>
      </c>
      <c r="AD658">
        <v>0</v>
      </c>
      <c r="AE658" t="s">
        <v>1635</v>
      </c>
      <c r="AF658" t="s">
        <v>1636</v>
      </c>
      <c r="AG658">
        <v>0</v>
      </c>
      <c r="AH658">
        <v>0</v>
      </c>
      <c r="AI658">
        <v>0</v>
      </c>
      <c r="AJ658">
        <v>0</v>
      </c>
      <c r="AK658">
        <v>0</v>
      </c>
      <c r="AL658">
        <v>0</v>
      </c>
      <c r="AM658">
        <v>0</v>
      </c>
      <c r="AN658">
        <v>0</v>
      </c>
      <c r="AO658" t="s">
        <v>954</v>
      </c>
      <c r="AP658" t="s">
        <v>1480</v>
      </c>
      <c r="AQ658" t="s">
        <v>1480</v>
      </c>
      <c r="AR658" t="s">
        <v>2042</v>
      </c>
      <c r="AS658" t="s">
        <v>2058</v>
      </c>
    </row>
    <row r="659" spans="1:45" s="362" customFormat="1" ht="17.25" customHeight="1">
      <c r="A659" s="341"/>
      <c r="B659" s="356" t="b">
        <v>0</v>
      </c>
      <c r="C659" s="356"/>
      <c r="D659" s="357" t="str">
        <f t="shared" si="30"/>
        <v>Concrete Work_Superstructure Work</v>
      </c>
      <c r="E659" s="356" t="str">
        <f t="shared" si="31"/>
        <v>EA</v>
      </c>
      <c r="F659" s="357" t="str">
        <f t="shared" si="32"/>
        <v>A03AF030-00001 Concrete Work Superstructure Work Chemical Anchor Bolt      Including injected Chemical material  M10</v>
      </c>
      <c r="G659" s="343" t="str" cm="1">
        <f t="array" ref="G659:H659">_xlfn.TEXTSPLIT(I659,"-")</f>
        <v>A03AF030</v>
      </c>
      <c r="H659" s="343" t="str">
        <v>00001</v>
      </c>
      <c r="I659" t="s">
        <v>2059</v>
      </c>
      <c r="J659" t="s">
        <v>946</v>
      </c>
      <c r="K659" t="s">
        <v>1584</v>
      </c>
      <c r="L659" t="s">
        <v>1585</v>
      </c>
      <c r="M659" t="s">
        <v>1198</v>
      </c>
      <c r="N659" t="s">
        <v>2023</v>
      </c>
      <c r="O659" t="s">
        <v>1661</v>
      </c>
      <c r="P659" t="s">
        <v>1662</v>
      </c>
      <c r="Q659" t="s">
        <v>954</v>
      </c>
      <c r="R659">
        <v>0</v>
      </c>
      <c r="S659" t="s">
        <v>954</v>
      </c>
      <c r="T659">
        <v>0</v>
      </c>
      <c r="U659" t="s">
        <v>954</v>
      </c>
      <c r="V659">
        <v>0</v>
      </c>
      <c r="W659" t="s">
        <v>954</v>
      </c>
      <c r="X659">
        <v>0</v>
      </c>
      <c r="Y659" t="s">
        <v>954</v>
      </c>
      <c r="Z659">
        <v>0</v>
      </c>
      <c r="AA659" t="s">
        <v>978</v>
      </c>
      <c r="AB659" t="s">
        <v>1663</v>
      </c>
      <c r="AC659" t="s">
        <v>954</v>
      </c>
      <c r="AD659">
        <v>0</v>
      </c>
      <c r="AE659" t="s">
        <v>1664</v>
      </c>
      <c r="AF659" t="s">
        <v>1665</v>
      </c>
      <c r="AG659">
        <v>0</v>
      </c>
      <c r="AH659" t="s">
        <v>954</v>
      </c>
      <c r="AI659">
        <v>0</v>
      </c>
      <c r="AJ659">
        <v>0</v>
      </c>
      <c r="AK659">
        <v>0</v>
      </c>
      <c r="AL659">
        <v>0</v>
      </c>
      <c r="AM659">
        <v>0</v>
      </c>
      <c r="AN659">
        <v>0</v>
      </c>
      <c r="AO659" t="s">
        <v>954</v>
      </c>
      <c r="AP659" t="s">
        <v>1480</v>
      </c>
      <c r="AQ659" t="s">
        <v>1480</v>
      </c>
      <c r="AR659" t="s">
        <v>2060</v>
      </c>
      <c r="AS659" t="s">
        <v>2059</v>
      </c>
    </row>
    <row r="660" spans="1:45" s="362" customFormat="1" ht="17.25" customHeight="1">
      <c r="A660" s="341"/>
      <c r="B660" s="356" t="b">
        <v>0</v>
      </c>
      <c r="C660" s="356"/>
      <c r="D660" s="357" t="str">
        <f t="shared" si="30"/>
        <v>Concrete Work_Superstructure Work</v>
      </c>
      <c r="E660" s="356" t="str">
        <f t="shared" si="31"/>
        <v>EA</v>
      </c>
      <c r="F660" s="357" t="str">
        <f t="shared" si="32"/>
        <v>A03AF030-00002 Concrete Work Superstructure Work Chemical Anchor Bolt      Including injected Chemical material  M12</v>
      </c>
      <c r="G660" s="343" t="str" cm="1">
        <f t="array" ref="G660:H660">_xlfn.TEXTSPLIT(I660,"-")</f>
        <v>A03AF030</v>
      </c>
      <c r="H660" s="343" t="str">
        <v>00002</v>
      </c>
      <c r="I660" t="s">
        <v>2061</v>
      </c>
      <c r="J660" t="s">
        <v>946</v>
      </c>
      <c r="K660" t="s">
        <v>1584</v>
      </c>
      <c r="L660" t="s">
        <v>1585</v>
      </c>
      <c r="M660" t="s">
        <v>1198</v>
      </c>
      <c r="N660" t="s">
        <v>2023</v>
      </c>
      <c r="O660" t="s">
        <v>1661</v>
      </c>
      <c r="P660" t="s">
        <v>1662</v>
      </c>
      <c r="Q660" t="s">
        <v>954</v>
      </c>
      <c r="R660">
        <v>0</v>
      </c>
      <c r="S660" t="s">
        <v>954</v>
      </c>
      <c r="T660">
        <v>0</v>
      </c>
      <c r="U660" t="s">
        <v>954</v>
      </c>
      <c r="V660">
        <v>0</v>
      </c>
      <c r="W660" t="s">
        <v>954</v>
      </c>
      <c r="X660">
        <v>0</v>
      </c>
      <c r="Y660" t="s">
        <v>954</v>
      </c>
      <c r="Z660">
        <v>0</v>
      </c>
      <c r="AA660" t="s">
        <v>978</v>
      </c>
      <c r="AB660" t="s">
        <v>1663</v>
      </c>
      <c r="AC660" t="s">
        <v>954</v>
      </c>
      <c r="AD660">
        <v>0</v>
      </c>
      <c r="AE660" t="s">
        <v>1589</v>
      </c>
      <c r="AF660" t="s">
        <v>1590</v>
      </c>
      <c r="AG660">
        <v>0</v>
      </c>
      <c r="AH660" t="s">
        <v>954</v>
      </c>
      <c r="AI660">
        <v>0</v>
      </c>
      <c r="AJ660">
        <v>0</v>
      </c>
      <c r="AK660">
        <v>0</v>
      </c>
      <c r="AL660">
        <v>0</v>
      </c>
      <c r="AM660">
        <v>0</v>
      </c>
      <c r="AN660">
        <v>0</v>
      </c>
      <c r="AO660" t="s">
        <v>954</v>
      </c>
      <c r="AP660" t="s">
        <v>1480</v>
      </c>
      <c r="AQ660" t="s">
        <v>1480</v>
      </c>
      <c r="AR660" t="s">
        <v>2060</v>
      </c>
      <c r="AS660" t="s">
        <v>2061</v>
      </c>
    </row>
    <row r="661" spans="1:45" s="362" customFormat="1" ht="17.25" customHeight="1">
      <c r="A661" s="341"/>
      <c r="B661" s="356" t="b">
        <v>1</v>
      </c>
      <c r="C661" s="356" t="s">
        <v>1039</v>
      </c>
      <c r="D661" s="357" t="str">
        <f t="shared" si="30"/>
        <v>Concrete Work_Superstructure Work</v>
      </c>
      <c r="E661" s="356" t="str">
        <f t="shared" si="31"/>
        <v>EA</v>
      </c>
      <c r="F661" s="357" t="str">
        <f t="shared" si="32"/>
        <v>A03AF030-00003 Concrete Work Superstructure Work Chemical Anchor Bolt      Including injected Chemical material  M16</v>
      </c>
      <c r="G661" s="343" t="str" cm="1">
        <f t="array" ref="G661:H661">_xlfn.TEXTSPLIT(I661,"-")</f>
        <v>A03AF030</v>
      </c>
      <c r="H661" s="343" t="str">
        <v>00003</v>
      </c>
      <c r="I661" t="s">
        <v>2062</v>
      </c>
      <c r="J661" t="s">
        <v>946</v>
      </c>
      <c r="K661" t="s">
        <v>1584</v>
      </c>
      <c r="L661" t="s">
        <v>1585</v>
      </c>
      <c r="M661" t="s">
        <v>1198</v>
      </c>
      <c r="N661" t="s">
        <v>2023</v>
      </c>
      <c r="O661" t="s">
        <v>1661</v>
      </c>
      <c r="P661" t="s">
        <v>1662</v>
      </c>
      <c r="Q661" t="s">
        <v>954</v>
      </c>
      <c r="R661">
        <v>0</v>
      </c>
      <c r="S661" t="s">
        <v>954</v>
      </c>
      <c r="T661">
        <v>0</v>
      </c>
      <c r="U661" t="s">
        <v>954</v>
      </c>
      <c r="V661">
        <v>0</v>
      </c>
      <c r="W661" t="s">
        <v>954</v>
      </c>
      <c r="X661">
        <v>0</v>
      </c>
      <c r="Y661" t="s">
        <v>954</v>
      </c>
      <c r="Z661">
        <v>0</v>
      </c>
      <c r="AA661" t="s">
        <v>978</v>
      </c>
      <c r="AB661" t="s">
        <v>1663</v>
      </c>
      <c r="AC661" t="s">
        <v>954</v>
      </c>
      <c r="AD661">
        <v>0</v>
      </c>
      <c r="AE661" t="s">
        <v>1593</v>
      </c>
      <c r="AF661" t="s">
        <v>1594</v>
      </c>
      <c r="AG661">
        <v>0</v>
      </c>
      <c r="AH661" t="s">
        <v>954</v>
      </c>
      <c r="AI661">
        <v>0</v>
      </c>
      <c r="AJ661">
        <v>0</v>
      </c>
      <c r="AK661">
        <v>0</v>
      </c>
      <c r="AL661">
        <v>0</v>
      </c>
      <c r="AM661">
        <v>0</v>
      </c>
      <c r="AN661">
        <v>0</v>
      </c>
      <c r="AO661" t="s">
        <v>954</v>
      </c>
      <c r="AP661" t="s">
        <v>1480</v>
      </c>
      <c r="AQ661" t="s">
        <v>1480</v>
      </c>
      <c r="AR661" t="s">
        <v>2060</v>
      </c>
      <c r="AS661" t="s">
        <v>2062</v>
      </c>
    </row>
    <row r="662" spans="1:45" s="362" customFormat="1" ht="17.25" customHeight="1">
      <c r="A662" s="341"/>
      <c r="B662" s="356" t="b">
        <v>0</v>
      </c>
      <c r="C662" s="356"/>
      <c r="D662" s="357" t="str">
        <f t="shared" si="30"/>
        <v>Concrete Work_Superstructure Work</v>
      </c>
      <c r="E662" s="356" t="str">
        <f t="shared" si="31"/>
        <v>EA</v>
      </c>
      <c r="F662" s="357" t="str">
        <f t="shared" si="32"/>
        <v>A03AF030-00004 Concrete Work Superstructure Work Chemical Anchor Bolt      Including injected Chemical material  M20</v>
      </c>
      <c r="G662" s="343" t="str" cm="1">
        <f t="array" ref="G662:H662">_xlfn.TEXTSPLIT(I662,"-")</f>
        <v>A03AF030</v>
      </c>
      <c r="H662" s="343" t="str">
        <v>00004</v>
      </c>
      <c r="I662" t="s">
        <v>2063</v>
      </c>
      <c r="J662" t="s">
        <v>946</v>
      </c>
      <c r="K662" t="s">
        <v>1584</v>
      </c>
      <c r="L662" t="s">
        <v>1585</v>
      </c>
      <c r="M662" t="s">
        <v>1198</v>
      </c>
      <c r="N662" t="s">
        <v>2023</v>
      </c>
      <c r="O662" t="s">
        <v>1661</v>
      </c>
      <c r="P662" t="s">
        <v>1662</v>
      </c>
      <c r="Q662" t="s">
        <v>954</v>
      </c>
      <c r="R662">
        <v>0</v>
      </c>
      <c r="S662" t="s">
        <v>954</v>
      </c>
      <c r="T662">
        <v>0</v>
      </c>
      <c r="U662" t="s">
        <v>954</v>
      </c>
      <c r="V662">
        <v>0</v>
      </c>
      <c r="W662" t="s">
        <v>954</v>
      </c>
      <c r="X662">
        <v>0</v>
      </c>
      <c r="Y662" t="s">
        <v>954</v>
      </c>
      <c r="Z662">
        <v>0</v>
      </c>
      <c r="AA662" t="s">
        <v>978</v>
      </c>
      <c r="AB662" t="s">
        <v>1663</v>
      </c>
      <c r="AC662" t="s">
        <v>954</v>
      </c>
      <c r="AD662">
        <v>0</v>
      </c>
      <c r="AE662" t="s">
        <v>1596</v>
      </c>
      <c r="AF662" t="s">
        <v>1597</v>
      </c>
      <c r="AG662">
        <v>0</v>
      </c>
      <c r="AH662" t="s">
        <v>954</v>
      </c>
      <c r="AI662">
        <v>0</v>
      </c>
      <c r="AJ662">
        <v>0</v>
      </c>
      <c r="AK662">
        <v>0</v>
      </c>
      <c r="AL662">
        <v>0</v>
      </c>
      <c r="AM662">
        <v>0</v>
      </c>
      <c r="AN662">
        <v>0</v>
      </c>
      <c r="AO662" t="s">
        <v>954</v>
      </c>
      <c r="AP662" t="s">
        <v>1480</v>
      </c>
      <c r="AQ662" t="s">
        <v>1480</v>
      </c>
      <c r="AR662" t="s">
        <v>2060</v>
      </c>
      <c r="AS662" t="s">
        <v>2063</v>
      </c>
    </row>
    <row r="663" spans="1:45" s="362" customFormat="1" ht="17.25" customHeight="1">
      <c r="A663" s="341"/>
      <c r="B663" s="356" t="b">
        <v>0</v>
      </c>
      <c r="C663" s="356"/>
      <c r="D663" s="357" t="str">
        <f t="shared" si="30"/>
        <v>Concrete Work_Superstructure Work</v>
      </c>
      <c r="E663" s="356" t="str">
        <f t="shared" si="31"/>
        <v>EA</v>
      </c>
      <c r="F663" s="357" t="str">
        <f t="shared" si="32"/>
        <v>A03AF030-00005 Concrete Work Superstructure Work Chemical Anchor Bolt      Including injected Chemical material  M22</v>
      </c>
      <c r="G663" s="343" t="str" cm="1">
        <f t="array" ref="G663:H663">_xlfn.TEXTSPLIT(I663,"-")</f>
        <v>A03AF030</v>
      </c>
      <c r="H663" s="343" t="str">
        <v>00005</v>
      </c>
      <c r="I663" t="s">
        <v>2064</v>
      </c>
      <c r="J663" t="s">
        <v>946</v>
      </c>
      <c r="K663" t="s">
        <v>1584</v>
      </c>
      <c r="L663" t="s">
        <v>1585</v>
      </c>
      <c r="M663" t="s">
        <v>1198</v>
      </c>
      <c r="N663" t="s">
        <v>2023</v>
      </c>
      <c r="O663" t="s">
        <v>1661</v>
      </c>
      <c r="P663" t="s">
        <v>1662</v>
      </c>
      <c r="Q663" t="s">
        <v>954</v>
      </c>
      <c r="R663">
        <v>0</v>
      </c>
      <c r="S663" t="s">
        <v>954</v>
      </c>
      <c r="T663">
        <v>0</v>
      </c>
      <c r="U663" t="s">
        <v>954</v>
      </c>
      <c r="V663">
        <v>0</v>
      </c>
      <c r="W663" t="s">
        <v>954</v>
      </c>
      <c r="X663">
        <v>0</v>
      </c>
      <c r="Y663" t="s">
        <v>954</v>
      </c>
      <c r="Z663">
        <v>0</v>
      </c>
      <c r="AA663" t="s">
        <v>978</v>
      </c>
      <c r="AB663" t="s">
        <v>1663</v>
      </c>
      <c r="AC663" t="s">
        <v>954</v>
      </c>
      <c r="AD663">
        <v>0</v>
      </c>
      <c r="AE663" t="s">
        <v>1599</v>
      </c>
      <c r="AF663" t="s">
        <v>1600</v>
      </c>
      <c r="AG663">
        <v>0</v>
      </c>
      <c r="AH663" t="s">
        <v>954</v>
      </c>
      <c r="AI663">
        <v>0</v>
      </c>
      <c r="AJ663">
        <v>0</v>
      </c>
      <c r="AK663">
        <v>0</v>
      </c>
      <c r="AL663">
        <v>0</v>
      </c>
      <c r="AM663">
        <v>0</v>
      </c>
      <c r="AN663">
        <v>0</v>
      </c>
      <c r="AO663" t="s">
        <v>954</v>
      </c>
      <c r="AP663" t="s">
        <v>1480</v>
      </c>
      <c r="AQ663" t="s">
        <v>1480</v>
      </c>
      <c r="AR663" t="s">
        <v>2060</v>
      </c>
      <c r="AS663" t="s">
        <v>2064</v>
      </c>
    </row>
    <row r="664" spans="1:45" s="362" customFormat="1" ht="17.25" customHeight="1">
      <c r="A664" s="341"/>
      <c r="B664" s="356" t="b">
        <v>0</v>
      </c>
      <c r="C664" s="356"/>
      <c r="D664" s="357" t="str">
        <f t="shared" si="30"/>
        <v>Concrete Work_Superstructure Work</v>
      </c>
      <c r="E664" s="356" t="str">
        <f t="shared" si="31"/>
        <v>EA</v>
      </c>
      <c r="F664" s="357" t="str">
        <f t="shared" si="32"/>
        <v>A03AF030-00006 Concrete Work Superstructure Work Chemical Anchor Bolt      Including injected Chemical material  M24</v>
      </c>
      <c r="G664" s="343" t="str" cm="1">
        <f t="array" ref="G664:H664">_xlfn.TEXTSPLIT(I664,"-")</f>
        <v>A03AF030</v>
      </c>
      <c r="H664" s="343" t="str">
        <v>00006</v>
      </c>
      <c r="I664" t="s">
        <v>2065</v>
      </c>
      <c r="J664" t="s">
        <v>946</v>
      </c>
      <c r="K664" t="s">
        <v>1584</v>
      </c>
      <c r="L664" t="s">
        <v>1585</v>
      </c>
      <c r="M664" t="s">
        <v>1198</v>
      </c>
      <c r="N664" t="s">
        <v>2023</v>
      </c>
      <c r="O664" t="s">
        <v>1661</v>
      </c>
      <c r="P664" t="s">
        <v>1662</v>
      </c>
      <c r="Q664" t="s">
        <v>954</v>
      </c>
      <c r="R664">
        <v>0</v>
      </c>
      <c r="S664" t="s">
        <v>954</v>
      </c>
      <c r="T664">
        <v>0</v>
      </c>
      <c r="U664" t="s">
        <v>954</v>
      </c>
      <c r="V664">
        <v>0</v>
      </c>
      <c r="W664" t="s">
        <v>954</v>
      </c>
      <c r="X664">
        <v>0</v>
      </c>
      <c r="Y664" t="s">
        <v>954</v>
      </c>
      <c r="Z664">
        <v>0</v>
      </c>
      <c r="AA664" t="s">
        <v>978</v>
      </c>
      <c r="AB664" t="s">
        <v>1663</v>
      </c>
      <c r="AC664" t="s">
        <v>954</v>
      </c>
      <c r="AD664">
        <v>0</v>
      </c>
      <c r="AE664" t="s">
        <v>1602</v>
      </c>
      <c r="AF664" t="s">
        <v>1603</v>
      </c>
      <c r="AG664">
        <v>0</v>
      </c>
      <c r="AH664" t="s">
        <v>954</v>
      </c>
      <c r="AI664">
        <v>0</v>
      </c>
      <c r="AJ664">
        <v>0</v>
      </c>
      <c r="AK664">
        <v>0</v>
      </c>
      <c r="AL664">
        <v>0</v>
      </c>
      <c r="AM664">
        <v>0</v>
      </c>
      <c r="AN664">
        <v>0</v>
      </c>
      <c r="AO664" t="s">
        <v>954</v>
      </c>
      <c r="AP664" t="s">
        <v>1480</v>
      </c>
      <c r="AQ664" t="s">
        <v>1480</v>
      </c>
      <c r="AR664" t="s">
        <v>2060</v>
      </c>
      <c r="AS664" t="s">
        <v>2065</v>
      </c>
    </row>
    <row r="665" spans="1:45" s="362" customFormat="1" ht="17.25" customHeight="1">
      <c r="A665" s="341"/>
      <c r="B665" s="356" t="b">
        <v>0</v>
      </c>
      <c r="C665" s="356"/>
      <c r="D665" s="357" t="str">
        <f t="shared" si="30"/>
        <v>Concrete Work_Superstructure Work</v>
      </c>
      <c r="E665" s="356" t="str">
        <f t="shared" si="31"/>
        <v>EA</v>
      </c>
      <c r="F665" s="357" t="str">
        <f t="shared" si="32"/>
        <v>A03AF031-00001 Concrete Work Superstructure Work Expansion Anchor Bolt        M10</v>
      </c>
      <c r="G665" s="343" t="str" cm="1">
        <f t="array" ref="G665:H665">_xlfn.TEXTSPLIT(I665,"-")</f>
        <v>A03AF031</v>
      </c>
      <c r="H665" s="343" t="str">
        <v>00001</v>
      </c>
      <c r="I665" t="s">
        <v>2066</v>
      </c>
      <c r="J665" t="s">
        <v>946</v>
      </c>
      <c r="K665" t="s">
        <v>1584</v>
      </c>
      <c r="L665" t="s">
        <v>1585</v>
      </c>
      <c r="M665" t="s">
        <v>1198</v>
      </c>
      <c r="N665" t="s">
        <v>2023</v>
      </c>
      <c r="O665" t="s">
        <v>1673</v>
      </c>
      <c r="P665" t="s">
        <v>1674</v>
      </c>
      <c r="Q665" t="s">
        <v>954</v>
      </c>
      <c r="R665">
        <v>0</v>
      </c>
      <c r="S665" t="s">
        <v>954</v>
      </c>
      <c r="T665">
        <v>0</v>
      </c>
      <c r="U665" t="s">
        <v>954</v>
      </c>
      <c r="V665">
        <v>0</v>
      </c>
      <c r="W665" t="s">
        <v>954</v>
      </c>
      <c r="X665">
        <v>0</v>
      </c>
      <c r="Y665" t="s">
        <v>954</v>
      </c>
      <c r="Z665">
        <v>0</v>
      </c>
      <c r="AA665" t="s">
        <v>954</v>
      </c>
      <c r="AB665">
        <v>0</v>
      </c>
      <c r="AC665" t="s">
        <v>954</v>
      </c>
      <c r="AD665">
        <v>0</v>
      </c>
      <c r="AE665" t="s">
        <v>1664</v>
      </c>
      <c r="AF665" t="s">
        <v>1665</v>
      </c>
      <c r="AG665">
        <v>0</v>
      </c>
      <c r="AH665" t="s">
        <v>954</v>
      </c>
      <c r="AI665">
        <v>0</v>
      </c>
      <c r="AJ665">
        <v>0</v>
      </c>
      <c r="AK665">
        <v>0</v>
      </c>
      <c r="AL665">
        <v>0</v>
      </c>
      <c r="AM665">
        <v>0</v>
      </c>
      <c r="AN665">
        <v>0</v>
      </c>
      <c r="AO665" t="s">
        <v>954</v>
      </c>
      <c r="AP665" t="s">
        <v>1480</v>
      </c>
      <c r="AQ665" t="s">
        <v>1480</v>
      </c>
      <c r="AR665" t="s">
        <v>2067</v>
      </c>
      <c r="AS665" t="s">
        <v>2066</v>
      </c>
    </row>
    <row r="666" spans="1:45" s="362" customFormat="1" ht="17.25" customHeight="1">
      <c r="A666" s="341"/>
      <c r="B666" s="356" t="b">
        <v>0</v>
      </c>
      <c r="C666" s="356"/>
      <c r="D666" s="357" t="str">
        <f t="shared" si="30"/>
        <v>Concrete Work_Superstructure Work</v>
      </c>
      <c r="E666" s="356" t="str">
        <f t="shared" si="31"/>
        <v>EA</v>
      </c>
      <c r="F666" s="357" t="str">
        <f t="shared" si="32"/>
        <v>A03AF031-00002 Concrete Work Superstructure Work Expansion Anchor Bolt        M12</v>
      </c>
      <c r="G666" s="343" t="str" cm="1">
        <f t="array" ref="G666:H666">_xlfn.TEXTSPLIT(I666,"-")</f>
        <v>A03AF031</v>
      </c>
      <c r="H666" s="343" t="str">
        <v>00002</v>
      </c>
      <c r="I666" t="s">
        <v>2068</v>
      </c>
      <c r="J666" t="s">
        <v>946</v>
      </c>
      <c r="K666" t="s">
        <v>1584</v>
      </c>
      <c r="L666" t="s">
        <v>1585</v>
      </c>
      <c r="M666" t="s">
        <v>1198</v>
      </c>
      <c r="N666" t="s">
        <v>2023</v>
      </c>
      <c r="O666" t="s">
        <v>1673</v>
      </c>
      <c r="P666" t="s">
        <v>1674</v>
      </c>
      <c r="Q666" t="s">
        <v>954</v>
      </c>
      <c r="R666">
        <v>0</v>
      </c>
      <c r="S666" t="s">
        <v>954</v>
      </c>
      <c r="T666">
        <v>0</v>
      </c>
      <c r="U666" t="s">
        <v>954</v>
      </c>
      <c r="V666">
        <v>0</v>
      </c>
      <c r="W666" t="s">
        <v>954</v>
      </c>
      <c r="X666">
        <v>0</v>
      </c>
      <c r="Y666" t="s">
        <v>954</v>
      </c>
      <c r="Z666">
        <v>0</v>
      </c>
      <c r="AA666" t="s">
        <v>954</v>
      </c>
      <c r="AB666">
        <v>0</v>
      </c>
      <c r="AC666" t="s">
        <v>954</v>
      </c>
      <c r="AD666">
        <v>0</v>
      </c>
      <c r="AE666" t="s">
        <v>1589</v>
      </c>
      <c r="AF666" t="s">
        <v>1590</v>
      </c>
      <c r="AG666">
        <v>0</v>
      </c>
      <c r="AH666" t="s">
        <v>954</v>
      </c>
      <c r="AI666">
        <v>0</v>
      </c>
      <c r="AJ666">
        <v>0</v>
      </c>
      <c r="AK666">
        <v>0</v>
      </c>
      <c r="AL666">
        <v>0</v>
      </c>
      <c r="AM666">
        <v>0</v>
      </c>
      <c r="AN666">
        <v>0</v>
      </c>
      <c r="AO666" t="s">
        <v>954</v>
      </c>
      <c r="AP666" t="s">
        <v>1480</v>
      </c>
      <c r="AQ666" t="s">
        <v>1480</v>
      </c>
      <c r="AR666" t="s">
        <v>2067</v>
      </c>
      <c r="AS666" t="s">
        <v>2068</v>
      </c>
    </row>
    <row r="667" spans="1:45" ht="17.25" customHeight="1">
      <c r="B667" s="356" t="b">
        <v>0</v>
      </c>
      <c r="C667" s="356"/>
      <c r="D667" s="357" t="str">
        <f t="shared" si="30"/>
        <v>Concrete Work_Superstructure Work</v>
      </c>
      <c r="E667" s="356" t="str">
        <f t="shared" si="31"/>
        <v>EA</v>
      </c>
      <c r="F667" s="357" t="str">
        <f t="shared" si="32"/>
        <v>A03AF031-00003 Concrete Work Superstructure Work Expansion Anchor Bolt        M16</v>
      </c>
      <c r="G667" s="343" t="str" cm="1">
        <f t="array" ref="G667:H667">_xlfn.TEXTSPLIT(I667,"-")</f>
        <v>A03AF031</v>
      </c>
      <c r="H667" s="343" t="str">
        <v>00003</v>
      </c>
      <c r="I667" t="s">
        <v>2069</v>
      </c>
      <c r="J667" t="s">
        <v>946</v>
      </c>
      <c r="K667" t="s">
        <v>1584</v>
      </c>
      <c r="L667" t="s">
        <v>1585</v>
      </c>
      <c r="M667" t="s">
        <v>1198</v>
      </c>
      <c r="N667" t="s">
        <v>2023</v>
      </c>
      <c r="O667" t="s">
        <v>1673</v>
      </c>
      <c r="P667" t="s">
        <v>1674</v>
      </c>
      <c r="Q667" t="s">
        <v>954</v>
      </c>
      <c r="R667">
        <v>0</v>
      </c>
      <c r="S667" t="s">
        <v>954</v>
      </c>
      <c r="T667">
        <v>0</v>
      </c>
      <c r="U667" t="s">
        <v>954</v>
      </c>
      <c r="V667">
        <v>0</v>
      </c>
      <c r="W667" t="s">
        <v>954</v>
      </c>
      <c r="X667">
        <v>0</v>
      </c>
      <c r="Y667" t="s">
        <v>954</v>
      </c>
      <c r="Z667">
        <v>0</v>
      </c>
      <c r="AA667" t="s">
        <v>954</v>
      </c>
      <c r="AB667">
        <v>0</v>
      </c>
      <c r="AC667" t="s">
        <v>954</v>
      </c>
      <c r="AD667">
        <v>0</v>
      </c>
      <c r="AE667" t="s">
        <v>1593</v>
      </c>
      <c r="AF667" t="s">
        <v>1594</v>
      </c>
      <c r="AG667">
        <v>0</v>
      </c>
      <c r="AH667" t="s">
        <v>954</v>
      </c>
      <c r="AI667">
        <v>0</v>
      </c>
      <c r="AJ667">
        <v>0</v>
      </c>
      <c r="AK667">
        <v>0</v>
      </c>
      <c r="AL667">
        <v>0</v>
      </c>
      <c r="AM667">
        <v>0</v>
      </c>
      <c r="AN667">
        <v>0</v>
      </c>
      <c r="AO667" t="s">
        <v>954</v>
      </c>
      <c r="AP667" t="s">
        <v>1480</v>
      </c>
      <c r="AQ667" t="s">
        <v>1480</v>
      </c>
      <c r="AR667" t="s">
        <v>2067</v>
      </c>
      <c r="AS667" t="s">
        <v>2069</v>
      </c>
    </row>
    <row r="668" spans="1:45" ht="17.25" customHeight="1">
      <c r="B668" s="356" t="b">
        <v>0</v>
      </c>
      <c r="C668" s="356"/>
      <c r="D668" s="357" t="str">
        <f t="shared" si="30"/>
        <v>Concrete Work_Superstructure Work</v>
      </c>
      <c r="E668" s="356" t="str">
        <f t="shared" si="31"/>
        <v>EA</v>
      </c>
      <c r="F668" s="357" t="str">
        <f t="shared" si="32"/>
        <v>A03AF031-00004 Concrete Work Superstructure Work Expansion Anchor Bolt        M20</v>
      </c>
      <c r="G668" s="343" t="str" cm="1">
        <f t="array" ref="G668:H668">_xlfn.TEXTSPLIT(I668,"-")</f>
        <v>A03AF031</v>
      </c>
      <c r="H668" s="343" t="str">
        <v>00004</v>
      </c>
      <c r="I668" t="s">
        <v>2070</v>
      </c>
      <c r="J668" t="s">
        <v>946</v>
      </c>
      <c r="K668" t="s">
        <v>1584</v>
      </c>
      <c r="L668" t="s">
        <v>1585</v>
      </c>
      <c r="M668" t="s">
        <v>1198</v>
      </c>
      <c r="N668" t="s">
        <v>2023</v>
      </c>
      <c r="O668" t="s">
        <v>1673</v>
      </c>
      <c r="P668" t="s">
        <v>1674</v>
      </c>
      <c r="Q668" t="s">
        <v>954</v>
      </c>
      <c r="R668">
        <v>0</v>
      </c>
      <c r="S668" t="s">
        <v>954</v>
      </c>
      <c r="T668">
        <v>0</v>
      </c>
      <c r="U668" t="s">
        <v>954</v>
      </c>
      <c r="V668">
        <v>0</v>
      </c>
      <c r="W668" t="s">
        <v>954</v>
      </c>
      <c r="X668">
        <v>0</v>
      </c>
      <c r="Y668" t="s">
        <v>954</v>
      </c>
      <c r="Z668">
        <v>0</v>
      </c>
      <c r="AA668" t="s">
        <v>954</v>
      </c>
      <c r="AB668">
        <v>0</v>
      </c>
      <c r="AC668" t="s">
        <v>954</v>
      </c>
      <c r="AD668">
        <v>0</v>
      </c>
      <c r="AE668" t="s">
        <v>1596</v>
      </c>
      <c r="AF668" t="s">
        <v>1597</v>
      </c>
      <c r="AG668">
        <v>0</v>
      </c>
      <c r="AH668" t="s">
        <v>954</v>
      </c>
      <c r="AI668">
        <v>0</v>
      </c>
      <c r="AJ668">
        <v>0</v>
      </c>
      <c r="AK668">
        <v>0</v>
      </c>
      <c r="AL668">
        <v>0</v>
      </c>
      <c r="AM668">
        <v>0</v>
      </c>
      <c r="AN668">
        <v>0</v>
      </c>
      <c r="AO668" t="s">
        <v>954</v>
      </c>
      <c r="AP668" t="s">
        <v>1480</v>
      </c>
      <c r="AQ668" t="s">
        <v>1480</v>
      </c>
      <c r="AR668" t="s">
        <v>2067</v>
      </c>
      <c r="AS668" t="s">
        <v>2070</v>
      </c>
    </row>
    <row r="669" spans="1:45" ht="17.25" customHeight="1">
      <c r="B669" s="356" t="b">
        <v>0</v>
      </c>
      <c r="C669" s="356"/>
      <c r="D669" s="357" t="str">
        <f t="shared" si="30"/>
        <v>Concrete Work_Superstructure Work</v>
      </c>
      <c r="E669" s="356" t="str">
        <f t="shared" si="31"/>
        <v>EA</v>
      </c>
      <c r="F669" s="357" t="str">
        <f t="shared" si="32"/>
        <v>A03AF031-00005 Concrete Work Superstructure Work Expansion Anchor Bolt        M22</v>
      </c>
      <c r="G669" s="343" t="str" cm="1">
        <f t="array" ref="G669:H669">_xlfn.TEXTSPLIT(I669,"-")</f>
        <v>A03AF031</v>
      </c>
      <c r="H669" s="343" t="str">
        <v>00005</v>
      </c>
      <c r="I669" t="s">
        <v>2071</v>
      </c>
      <c r="J669" t="s">
        <v>946</v>
      </c>
      <c r="K669" t="s">
        <v>1584</v>
      </c>
      <c r="L669" t="s">
        <v>1585</v>
      </c>
      <c r="M669" t="s">
        <v>1198</v>
      </c>
      <c r="N669" t="s">
        <v>2023</v>
      </c>
      <c r="O669" t="s">
        <v>1673</v>
      </c>
      <c r="P669" t="s">
        <v>1674</v>
      </c>
      <c r="Q669" t="s">
        <v>954</v>
      </c>
      <c r="R669">
        <v>0</v>
      </c>
      <c r="S669" t="s">
        <v>954</v>
      </c>
      <c r="T669">
        <v>0</v>
      </c>
      <c r="U669" t="s">
        <v>954</v>
      </c>
      <c r="V669">
        <v>0</v>
      </c>
      <c r="W669" t="s">
        <v>954</v>
      </c>
      <c r="X669">
        <v>0</v>
      </c>
      <c r="Y669" t="s">
        <v>954</v>
      </c>
      <c r="Z669">
        <v>0</v>
      </c>
      <c r="AA669" t="s">
        <v>954</v>
      </c>
      <c r="AB669">
        <v>0</v>
      </c>
      <c r="AC669" t="s">
        <v>954</v>
      </c>
      <c r="AD669">
        <v>0</v>
      </c>
      <c r="AE669" t="s">
        <v>1599</v>
      </c>
      <c r="AF669" t="s">
        <v>1600</v>
      </c>
      <c r="AG669">
        <v>0</v>
      </c>
      <c r="AH669" t="s">
        <v>954</v>
      </c>
      <c r="AI669">
        <v>0</v>
      </c>
      <c r="AJ669">
        <v>0</v>
      </c>
      <c r="AK669">
        <v>0</v>
      </c>
      <c r="AL669">
        <v>0</v>
      </c>
      <c r="AM669">
        <v>0</v>
      </c>
      <c r="AN669">
        <v>0</v>
      </c>
      <c r="AO669" t="s">
        <v>954</v>
      </c>
      <c r="AP669" t="s">
        <v>1480</v>
      </c>
      <c r="AQ669" t="s">
        <v>1480</v>
      </c>
      <c r="AR669" t="s">
        <v>2067</v>
      </c>
      <c r="AS669" t="s">
        <v>2071</v>
      </c>
    </row>
    <row r="670" spans="1:45" ht="17.25" customHeight="1">
      <c r="B670" s="356" t="b">
        <v>0</v>
      </c>
      <c r="C670" s="356"/>
      <c r="D670" s="357" t="str">
        <f t="shared" si="30"/>
        <v>Concrete Work_Superstructure Work</v>
      </c>
      <c r="E670" s="356" t="str">
        <f t="shared" si="31"/>
        <v>EA</v>
      </c>
      <c r="F670" s="357" t="str">
        <f t="shared" si="32"/>
        <v>A03AF031-00006 Concrete Work Superstructure Work Expansion Anchor Bolt        M24</v>
      </c>
      <c r="G670" s="343" t="str" cm="1">
        <f t="array" ref="G670:H670">_xlfn.TEXTSPLIT(I670,"-")</f>
        <v>A03AF031</v>
      </c>
      <c r="H670" s="343" t="str">
        <v>00006</v>
      </c>
      <c r="I670" t="s">
        <v>2072</v>
      </c>
      <c r="J670" t="s">
        <v>946</v>
      </c>
      <c r="K670" t="s">
        <v>1584</v>
      </c>
      <c r="L670" t="s">
        <v>1585</v>
      </c>
      <c r="M670" t="s">
        <v>1198</v>
      </c>
      <c r="N670" t="s">
        <v>2023</v>
      </c>
      <c r="O670" t="s">
        <v>1673</v>
      </c>
      <c r="P670" t="s">
        <v>1674</v>
      </c>
      <c r="Q670" t="s">
        <v>954</v>
      </c>
      <c r="R670">
        <v>0</v>
      </c>
      <c r="S670" t="s">
        <v>954</v>
      </c>
      <c r="T670">
        <v>0</v>
      </c>
      <c r="U670" t="s">
        <v>954</v>
      </c>
      <c r="V670">
        <v>0</v>
      </c>
      <c r="W670" t="s">
        <v>954</v>
      </c>
      <c r="X670">
        <v>0</v>
      </c>
      <c r="Y670" t="s">
        <v>954</v>
      </c>
      <c r="Z670">
        <v>0</v>
      </c>
      <c r="AA670" t="s">
        <v>954</v>
      </c>
      <c r="AB670">
        <v>0</v>
      </c>
      <c r="AC670" t="s">
        <v>954</v>
      </c>
      <c r="AD670">
        <v>0</v>
      </c>
      <c r="AE670" t="s">
        <v>1602</v>
      </c>
      <c r="AF670" t="s">
        <v>1603</v>
      </c>
      <c r="AG670">
        <v>0</v>
      </c>
      <c r="AH670" t="s">
        <v>954</v>
      </c>
      <c r="AI670">
        <v>0</v>
      </c>
      <c r="AJ670">
        <v>0</v>
      </c>
      <c r="AK670">
        <v>0</v>
      </c>
      <c r="AL670">
        <v>0</v>
      </c>
      <c r="AM670">
        <v>0</v>
      </c>
      <c r="AN670">
        <v>0</v>
      </c>
      <c r="AO670" t="s">
        <v>954</v>
      </c>
      <c r="AP670" t="s">
        <v>1480</v>
      </c>
      <c r="AQ670" t="s">
        <v>1480</v>
      </c>
      <c r="AR670" t="s">
        <v>2067</v>
      </c>
      <c r="AS670" t="s">
        <v>2072</v>
      </c>
    </row>
    <row r="671" spans="1:45" ht="17.25" customHeight="1">
      <c r="B671" s="349" t="b">
        <v>0</v>
      </c>
      <c r="C671" s="349"/>
      <c r="D671" s="352" t="str">
        <f t="shared" si="30"/>
        <v>Concrete Work_Superstructure Work</v>
      </c>
      <c r="E671" s="349" t="str">
        <f t="shared" si="31"/>
        <v>M3</v>
      </c>
      <c r="F671" s="353" t="str">
        <f t="shared" si="32"/>
        <v xml:space="preserve">A03AF032-00016 Concrete Work Superstructure Work Structural Concrete  Cement Type-1 35MPa ≤ F'c (Cylinder Strength)      </v>
      </c>
      <c r="G671" s="343" t="str" cm="1">
        <f t="array" ref="G671:H671">_xlfn.TEXTSPLIT(I671,"-")</f>
        <v>A03AF032</v>
      </c>
      <c r="H671" s="343" t="str">
        <v>00016</v>
      </c>
      <c r="I671" t="s">
        <v>2073</v>
      </c>
      <c r="J671" t="s">
        <v>946</v>
      </c>
      <c r="K671" t="s">
        <v>1584</v>
      </c>
      <c r="L671" t="s">
        <v>1585</v>
      </c>
      <c r="M671" t="s">
        <v>1198</v>
      </c>
      <c r="N671" t="s">
        <v>2023</v>
      </c>
      <c r="O671" t="s">
        <v>1682</v>
      </c>
      <c r="P671" t="s">
        <v>1683</v>
      </c>
      <c r="Q671" t="s">
        <v>954</v>
      </c>
      <c r="R671">
        <v>0</v>
      </c>
      <c r="S671" t="s">
        <v>952</v>
      </c>
      <c r="T671" t="s">
        <v>1684</v>
      </c>
      <c r="U671" t="s">
        <v>1114</v>
      </c>
      <c r="V671" t="s">
        <v>1685</v>
      </c>
      <c r="W671" t="s">
        <v>954</v>
      </c>
      <c r="X671">
        <v>0</v>
      </c>
      <c r="Y671" t="s">
        <v>954</v>
      </c>
      <c r="Z671">
        <v>0</v>
      </c>
      <c r="AA671" t="s">
        <v>954</v>
      </c>
      <c r="AB671" t="s">
        <v>954</v>
      </c>
      <c r="AC671" t="s">
        <v>954</v>
      </c>
      <c r="AD671">
        <v>0</v>
      </c>
      <c r="AE671" t="s">
        <v>954</v>
      </c>
      <c r="AF671" t="s">
        <v>954</v>
      </c>
      <c r="AG671">
        <v>0</v>
      </c>
      <c r="AH671" t="s">
        <v>954</v>
      </c>
      <c r="AI671">
        <v>0</v>
      </c>
      <c r="AJ671">
        <v>0</v>
      </c>
      <c r="AK671">
        <v>0</v>
      </c>
      <c r="AL671">
        <v>0</v>
      </c>
      <c r="AM671">
        <v>0</v>
      </c>
      <c r="AN671">
        <v>0</v>
      </c>
      <c r="AO671" t="s">
        <v>954</v>
      </c>
      <c r="AP671" t="s">
        <v>957</v>
      </c>
      <c r="AQ671" t="s">
        <v>957</v>
      </c>
      <c r="AR671" t="s">
        <v>2074</v>
      </c>
      <c r="AS671" t="s">
        <v>2073</v>
      </c>
    </row>
    <row r="672" spans="1:45" s="362" customFormat="1" ht="17.25" customHeight="1">
      <c r="A672" s="341"/>
      <c r="B672" s="349" t="b">
        <v>0</v>
      </c>
      <c r="C672" s="349"/>
      <c r="D672" s="352" t="str">
        <f t="shared" si="30"/>
        <v>Concrete Work_Superstructure Work</v>
      </c>
      <c r="E672" s="349" t="str">
        <f t="shared" si="31"/>
        <v>M3</v>
      </c>
      <c r="F672" s="353" t="str">
        <f t="shared" si="32"/>
        <v xml:space="preserve">A03AF032-00017 Concrete Work Superstructure Work Structural Concrete  Cement Type-2 35MPa ≤ F'c (Cylinder Strength)      </v>
      </c>
      <c r="G672" s="343" t="str" cm="1">
        <f t="array" ref="G672:H672">_xlfn.TEXTSPLIT(I672,"-")</f>
        <v>A03AF032</v>
      </c>
      <c r="H672" s="343" t="str">
        <v>00017</v>
      </c>
      <c r="I672" t="s">
        <v>2075</v>
      </c>
      <c r="J672" t="s">
        <v>946</v>
      </c>
      <c r="K672" t="s">
        <v>1584</v>
      </c>
      <c r="L672" t="s">
        <v>1585</v>
      </c>
      <c r="M672" t="s">
        <v>1198</v>
      </c>
      <c r="N672" t="s">
        <v>2023</v>
      </c>
      <c r="O672" t="s">
        <v>1682</v>
      </c>
      <c r="P672" t="s">
        <v>1683</v>
      </c>
      <c r="Q672" t="s">
        <v>954</v>
      </c>
      <c r="R672">
        <v>0</v>
      </c>
      <c r="S672" t="s">
        <v>963</v>
      </c>
      <c r="T672" t="s">
        <v>1688</v>
      </c>
      <c r="U672" t="s">
        <v>1114</v>
      </c>
      <c r="V672" t="s">
        <v>1685</v>
      </c>
      <c r="W672" t="s">
        <v>954</v>
      </c>
      <c r="X672">
        <v>0</v>
      </c>
      <c r="Y672" t="s">
        <v>954</v>
      </c>
      <c r="Z672">
        <v>0</v>
      </c>
      <c r="AA672" t="s">
        <v>954</v>
      </c>
      <c r="AB672" t="s">
        <v>954</v>
      </c>
      <c r="AC672" t="s">
        <v>954</v>
      </c>
      <c r="AD672">
        <v>0</v>
      </c>
      <c r="AE672" t="s">
        <v>954</v>
      </c>
      <c r="AF672" t="s">
        <v>954</v>
      </c>
      <c r="AG672">
        <v>0</v>
      </c>
      <c r="AH672" t="s">
        <v>954</v>
      </c>
      <c r="AI672">
        <v>0</v>
      </c>
      <c r="AJ672">
        <v>0</v>
      </c>
      <c r="AK672">
        <v>0</v>
      </c>
      <c r="AL672">
        <v>0</v>
      </c>
      <c r="AM672">
        <v>0</v>
      </c>
      <c r="AN672">
        <v>0</v>
      </c>
      <c r="AO672" t="s">
        <v>954</v>
      </c>
      <c r="AP672" t="s">
        <v>957</v>
      </c>
      <c r="AQ672" t="s">
        <v>957</v>
      </c>
      <c r="AR672" t="s">
        <v>2074</v>
      </c>
      <c r="AS672" t="s">
        <v>2075</v>
      </c>
    </row>
    <row r="673" spans="1:45" s="362" customFormat="1" ht="17.25" customHeight="1">
      <c r="A673" s="341"/>
      <c r="B673" s="349" t="b">
        <v>1</v>
      </c>
      <c r="C673" s="349"/>
      <c r="D673" s="352" t="str">
        <f t="shared" si="30"/>
        <v>Concrete Work_Superstructure Work</v>
      </c>
      <c r="E673" s="349" t="str">
        <f t="shared" si="31"/>
        <v>M3</v>
      </c>
      <c r="F673" s="353" t="str">
        <f t="shared" si="32"/>
        <v xml:space="preserve">A03AF032-00018 Concrete Work Superstructure Work Structural Concrete  Cement Type-5 35MPa ≤ F'c (Cylinder Strength)      </v>
      </c>
      <c r="G673" s="343" t="str" cm="1">
        <f t="array" ref="G673:H673">_xlfn.TEXTSPLIT(I673,"-")</f>
        <v>A03AF032</v>
      </c>
      <c r="H673" s="343" t="str">
        <v>00018</v>
      </c>
      <c r="I673" t="s">
        <v>2076</v>
      </c>
      <c r="J673" t="s">
        <v>946</v>
      </c>
      <c r="K673" t="s">
        <v>1584</v>
      </c>
      <c r="L673" t="s">
        <v>1585</v>
      </c>
      <c r="M673" t="s">
        <v>1198</v>
      </c>
      <c r="N673" t="s">
        <v>2023</v>
      </c>
      <c r="O673" t="s">
        <v>1682</v>
      </c>
      <c r="P673" t="s">
        <v>1683</v>
      </c>
      <c r="Q673" t="s">
        <v>954</v>
      </c>
      <c r="R673">
        <v>0</v>
      </c>
      <c r="S673" t="s">
        <v>971</v>
      </c>
      <c r="T673" t="s">
        <v>1690</v>
      </c>
      <c r="U673" t="s">
        <v>1114</v>
      </c>
      <c r="V673" t="s">
        <v>1685</v>
      </c>
      <c r="W673" t="s">
        <v>954</v>
      </c>
      <c r="X673">
        <v>0</v>
      </c>
      <c r="Y673" t="s">
        <v>954</v>
      </c>
      <c r="Z673">
        <v>0</v>
      </c>
      <c r="AA673" t="s">
        <v>954</v>
      </c>
      <c r="AB673" t="s">
        <v>954</v>
      </c>
      <c r="AC673" t="s">
        <v>954</v>
      </c>
      <c r="AD673">
        <v>0</v>
      </c>
      <c r="AE673" t="s">
        <v>954</v>
      </c>
      <c r="AF673" t="s">
        <v>954</v>
      </c>
      <c r="AG673">
        <v>0</v>
      </c>
      <c r="AH673" t="s">
        <v>954</v>
      </c>
      <c r="AI673">
        <v>0</v>
      </c>
      <c r="AJ673">
        <v>0</v>
      </c>
      <c r="AK673">
        <v>0</v>
      </c>
      <c r="AL673">
        <v>0</v>
      </c>
      <c r="AM673">
        <v>0</v>
      </c>
      <c r="AN673">
        <v>0</v>
      </c>
      <c r="AO673" t="s">
        <v>954</v>
      </c>
      <c r="AP673" t="s">
        <v>957</v>
      </c>
      <c r="AQ673" t="s">
        <v>957</v>
      </c>
      <c r="AR673" t="s">
        <v>2074</v>
      </c>
      <c r="AS673" t="s">
        <v>2076</v>
      </c>
    </row>
    <row r="674" spans="1:45" s="362" customFormat="1" ht="17.25" customHeight="1">
      <c r="A674" s="341"/>
      <c r="B674" s="349" t="b">
        <v>0</v>
      </c>
      <c r="C674" s="349"/>
      <c r="D674" s="352" t="str">
        <f t="shared" si="30"/>
        <v>Concrete Work_Superstructure Work</v>
      </c>
      <c r="E674" s="349" t="str">
        <f t="shared" si="31"/>
        <v>M3</v>
      </c>
      <c r="F674" s="353" t="str">
        <f t="shared" si="32"/>
        <v xml:space="preserve">A03AF032-00019 Concrete Work Superstructure Work Structural Concrete  Cement Type-1 30MPa ≤ F'c (Cylinder Strength) &lt; 35MPa     </v>
      </c>
      <c r="G674" s="343" t="str" cm="1">
        <f t="array" ref="G674:H674">_xlfn.TEXTSPLIT(I674,"-")</f>
        <v>A03AF032</v>
      </c>
      <c r="H674" s="343" t="str">
        <v>00019</v>
      </c>
      <c r="I674" t="s">
        <v>2077</v>
      </c>
      <c r="J674" t="s">
        <v>946</v>
      </c>
      <c r="K674" t="s">
        <v>1584</v>
      </c>
      <c r="L674" t="s">
        <v>1585</v>
      </c>
      <c r="M674" t="s">
        <v>1198</v>
      </c>
      <c r="N674" t="s">
        <v>2023</v>
      </c>
      <c r="O674" t="s">
        <v>1682</v>
      </c>
      <c r="P674" t="s">
        <v>1683</v>
      </c>
      <c r="Q674" t="s">
        <v>954</v>
      </c>
      <c r="R674">
        <v>0</v>
      </c>
      <c r="S674" t="s">
        <v>952</v>
      </c>
      <c r="T674" t="s">
        <v>1684</v>
      </c>
      <c r="U674" t="s">
        <v>1692</v>
      </c>
      <c r="V674" t="s">
        <v>1693</v>
      </c>
      <c r="W674" t="s">
        <v>954</v>
      </c>
      <c r="X674">
        <v>0</v>
      </c>
      <c r="Y674" t="s">
        <v>954</v>
      </c>
      <c r="Z674">
        <v>0</v>
      </c>
      <c r="AA674" t="s">
        <v>954</v>
      </c>
      <c r="AB674" t="s">
        <v>954</v>
      </c>
      <c r="AC674" t="s">
        <v>954</v>
      </c>
      <c r="AD674">
        <v>0</v>
      </c>
      <c r="AE674" t="s">
        <v>954</v>
      </c>
      <c r="AF674" t="s">
        <v>954</v>
      </c>
      <c r="AG674">
        <v>0</v>
      </c>
      <c r="AH674" t="s">
        <v>954</v>
      </c>
      <c r="AI674">
        <v>0</v>
      </c>
      <c r="AJ674">
        <v>0</v>
      </c>
      <c r="AK674">
        <v>0</v>
      </c>
      <c r="AL674">
        <v>0</v>
      </c>
      <c r="AM674">
        <v>0</v>
      </c>
      <c r="AN674">
        <v>0</v>
      </c>
      <c r="AO674" t="s">
        <v>954</v>
      </c>
      <c r="AP674" t="s">
        <v>957</v>
      </c>
      <c r="AQ674" t="s">
        <v>957</v>
      </c>
      <c r="AR674" t="s">
        <v>2074</v>
      </c>
      <c r="AS674" t="s">
        <v>2077</v>
      </c>
    </row>
    <row r="675" spans="1:45" s="362" customFormat="1" ht="17.25" customHeight="1">
      <c r="A675" s="341"/>
      <c r="B675" s="349" t="b">
        <v>0</v>
      </c>
      <c r="C675" s="349"/>
      <c r="D675" s="352" t="str">
        <f t="shared" si="30"/>
        <v>Concrete Work_Superstructure Work</v>
      </c>
      <c r="E675" s="349" t="str">
        <f t="shared" si="31"/>
        <v>M3</v>
      </c>
      <c r="F675" s="353" t="str">
        <f t="shared" si="32"/>
        <v xml:space="preserve">A03AF032-00020 Concrete Work Superstructure Work Structural Concrete  Cement Type-2 30MPa ≤ F'c (Cylinder Strength) &lt; 35MPa     </v>
      </c>
      <c r="G675" s="343" t="str" cm="1">
        <f t="array" ref="G675:H675">_xlfn.TEXTSPLIT(I675,"-")</f>
        <v>A03AF032</v>
      </c>
      <c r="H675" s="343" t="str">
        <v>00020</v>
      </c>
      <c r="I675" t="s">
        <v>2078</v>
      </c>
      <c r="J675" t="s">
        <v>946</v>
      </c>
      <c r="K675" t="s">
        <v>1584</v>
      </c>
      <c r="L675" t="s">
        <v>1585</v>
      </c>
      <c r="M675" t="s">
        <v>1198</v>
      </c>
      <c r="N675" t="s">
        <v>2023</v>
      </c>
      <c r="O675" t="s">
        <v>1682</v>
      </c>
      <c r="P675" t="s">
        <v>1683</v>
      </c>
      <c r="Q675" t="s">
        <v>954</v>
      </c>
      <c r="R675">
        <v>0</v>
      </c>
      <c r="S675" t="s">
        <v>963</v>
      </c>
      <c r="T675" t="s">
        <v>1688</v>
      </c>
      <c r="U675" t="s">
        <v>1692</v>
      </c>
      <c r="V675" t="s">
        <v>1693</v>
      </c>
      <c r="W675" t="s">
        <v>954</v>
      </c>
      <c r="X675">
        <v>0</v>
      </c>
      <c r="Y675" t="s">
        <v>954</v>
      </c>
      <c r="Z675">
        <v>0</v>
      </c>
      <c r="AA675" t="s">
        <v>954</v>
      </c>
      <c r="AB675" t="s">
        <v>954</v>
      </c>
      <c r="AC675" t="s">
        <v>954</v>
      </c>
      <c r="AD675">
        <v>0</v>
      </c>
      <c r="AE675" t="s">
        <v>954</v>
      </c>
      <c r="AF675" t="s">
        <v>954</v>
      </c>
      <c r="AG675">
        <v>0</v>
      </c>
      <c r="AH675" t="s">
        <v>954</v>
      </c>
      <c r="AI675">
        <v>0</v>
      </c>
      <c r="AJ675">
        <v>0</v>
      </c>
      <c r="AK675">
        <v>0</v>
      </c>
      <c r="AL675">
        <v>0</v>
      </c>
      <c r="AM675">
        <v>0</v>
      </c>
      <c r="AN675">
        <v>0</v>
      </c>
      <c r="AO675" t="s">
        <v>954</v>
      </c>
      <c r="AP675" t="s">
        <v>957</v>
      </c>
      <c r="AQ675" t="s">
        <v>957</v>
      </c>
      <c r="AR675" t="s">
        <v>2074</v>
      </c>
      <c r="AS675" t="s">
        <v>2078</v>
      </c>
    </row>
    <row r="676" spans="1:45" s="362" customFormat="1" ht="17.25" customHeight="1">
      <c r="A676" s="341"/>
      <c r="B676" s="349" t="b">
        <v>0</v>
      </c>
      <c r="C676" s="349"/>
      <c r="D676" s="352" t="str">
        <f t="shared" si="30"/>
        <v>Concrete Work_Superstructure Work</v>
      </c>
      <c r="E676" s="349" t="str">
        <f t="shared" si="31"/>
        <v>M3</v>
      </c>
      <c r="F676" s="353" t="str">
        <f t="shared" si="32"/>
        <v xml:space="preserve">A03AF032-00021 Concrete Work Superstructure Work Structural Concrete  Cement Type-5 30MPa ≤ F'c (Cylinder Strength) &lt; 35MPa     </v>
      </c>
      <c r="G676" s="343" t="str" cm="1">
        <f t="array" ref="G676:H676">_xlfn.TEXTSPLIT(I676,"-")</f>
        <v>A03AF032</v>
      </c>
      <c r="H676" s="343" t="str">
        <v>00021</v>
      </c>
      <c r="I676" t="s">
        <v>2079</v>
      </c>
      <c r="J676" t="s">
        <v>946</v>
      </c>
      <c r="K676" t="s">
        <v>1584</v>
      </c>
      <c r="L676" t="s">
        <v>1585</v>
      </c>
      <c r="M676" t="s">
        <v>1198</v>
      </c>
      <c r="N676" t="s">
        <v>2023</v>
      </c>
      <c r="O676" t="s">
        <v>1682</v>
      </c>
      <c r="P676" t="s">
        <v>1683</v>
      </c>
      <c r="Q676" t="s">
        <v>954</v>
      </c>
      <c r="R676">
        <v>0</v>
      </c>
      <c r="S676" t="s">
        <v>971</v>
      </c>
      <c r="T676" t="s">
        <v>1690</v>
      </c>
      <c r="U676" t="s">
        <v>1692</v>
      </c>
      <c r="V676" t="s">
        <v>1693</v>
      </c>
      <c r="W676" t="s">
        <v>954</v>
      </c>
      <c r="X676">
        <v>0</v>
      </c>
      <c r="Y676" t="s">
        <v>954</v>
      </c>
      <c r="Z676">
        <v>0</v>
      </c>
      <c r="AA676" t="s">
        <v>954</v>
      </c>
      <c r="AB676" t="s">
        <v>954</v>
      </c>
      <c r="AC676" t="s">
        <v>954</v>
      </c>
      <c r="AD676">
        <v>0</v>
      </c>
      <c r="AE676" t="s">
        <v>954</v>
      </c>
      <c r="AF676" t="s">
        <v>954</v>
      </c>
      <c r="AG676">
        <v>0</v>
      </c>
      <c r="AH676" t="s">
        <v>954</v>
      </c>
      <c r="AI676">
        <v>0</v>
      </c>
      <c r="AJ676">
        <v>0</v>
      </c>
      <c r="AK676">
        <v>0</v>
      </c>
      <c r="AL676">
        <v>0</v>
      </c>
      <c r="AM676">
        <v>0</v>
      </c>
      <c r="AN676">
        <v>0</v>
      </c>
      <c r="AO676" t="s">
        <v>954</v>
      </c>
      <c r="AP676" t="s">
        <v>957</v>
      </c>
      <c r="AQ676" t="s">
        <v>957</v>
      </c>
      <c r="AR676" t="s">
        <v>2074</v>
      </c>
      <c r="AS676" t="s">
        <v>2079</v>
      </c>
    </row>
    <row r="677" spans="1:45" s="362" customFormat="1" ht="17.25" customHeight="1">
      <c r="A677" s="341"/>
      <c r="B677" s="349" t="b">
        <v>0</v>
      </c>
      <c r="C677" s="349"/>
      <c r="D677" s="352" t="str">
        <f t="shared" si="30"/>
        <v>Concrete Work_Superstructure Work</v>
      </c>
      <c r="E677" s="349" t="str">
        <f t="shared" si="31"/>
        <v>M3</v>
      </c>
      <c r="F677" s="353" t="str">
        <f t="shared" si="32"/>
        <v xml:space="preserve">A03AF032-00022 Concrete Work Superstructure Work Structural Concrete  Cement Type-1 25MPa ≤ F'c (Cylinder Strength) &lt; 30MPa     </v>
      </c>
      <c r="G677" s="343" t="str" cm="1">
        <f t="array" ref="G677:H677">_xlfn.TEXTSPLIT(I677,"-")</f>
        <v>A03AF032</v>
      </c>
      <c r="H677" s="343" t="str">
        <v>00022</v>
      </c>
      <c r="I677" t="s">
        <v>2080</v>
      </c>
      <c r="J677" t="s">
        <v>946</v>
      </c>
      <c r="K677" t="s">
        <v>1584</v>
      </c>
      <c r="L677" t="s">
        <v>1585</v>
      </c>
      <c r="M677" t="s">
        <v>1198</v>
      </c>
      <c r="N677" t="s">
        <v>2023</v>
      </c>
      <c r="O677" t="s">
        <v>1682</v>
      </c>
      <c r="P677" t="s">
        <v>1683</v>
      </c>
      <c r="Q677" t="s">
        <v>954</v>
      </c>
      <c r="R677">
        <v>0</v>
      </c>
      <c r="S677" t="s">
        <v>952</v>
      </c>
      <c r="T677" t="s">
        <v>1684</v>
      </c>
      <c r="U677" t="s">
        <v>1697</v>
      </c>
      <c r="V677" t="s">
        <v>1698</v>
      </c>
      <c r="W677" t="s">
        <v>954</v>
      </c>
      <c r="X677">
        <v>0</v>
      </c>
      <c r="Y677" t="s">
        <v>954</v>
      </c>
      <c r="Z677">
        <v>0</v>
      </c>
      <c r="AA677" t="s">
        <v>954</v>
      </c>
      <c r="AB677" t="s">
        <v>954</v>
      </c>
      <c r="AC677" t="s">
        <v>954</v>
      </c>
      <c r="AD677">
        <v>0</v>
      </c>
      <c r="AE677" t="s">
        <v>954</v>
      </c>
      <c r="AF677" t="s">
        <v>954</v>
      </c>
      <c r="AG677">
        <v>0</v>
      </c>
      <c r="AH677" t="s">
        <v>954</v>
      </c>
      <c r="AI677">
        <v>0</v>
      </c>
      <c r="AJ677">
        <v>0</v>
      </c>
      <c r="AK677">
        <v>0</v>
      </c>
      <c r="AL677">
        <v>0</v>
      </c>
      <c r="AM677">
        <v>0</v>
      </c>
      <c r="AN677">
        <v>0</v>
      </c>
      <c r="AO677" t="s">
        <v>954</v>
      </c>
      <c r="AP677" t="s">
        <v>957</v>
      </c>
      <c r="AQ677" t="s">
        <v>957</v>
      </c>
      <c r="AR677" t="s">
        <v>2074</v>
      </c>
      <c r="AS677" t="s">
        <v>2080</v>
      </c>
    </row>
    <row r="678" spans="1:45" s="362" customFormat="1" ht="17.25" customHeight="1">
      <c r="A678" s="341"/>
      <c r="B678" s="349" t="b">
        <v>0</v>
      </c>
      <c r="C678" s="349"/>
      <c r="D678" s="352" t="str">
        <f t="shared" si="30"/>
        <v>Concrete Work_Superstructure Work</v>
      </c>
      <c r="E678" s="349" t="str">
        <f t="shared" si="31"/>
        <v>M3</v>
      </c>
      <c r="F678" s="353" t="str">
        <f t="shared" si="32"/>
        <v xml:space="preserve">A03AF032-00023 Concrete Work Superstructure Work Structural Concrete  Cement Type-2 25MPa ≤ F'c (Cylinder Strength) &lt; 30MPa     </v>
      </c>
      <c r="G678" s="343" t="str" cm="1">
        <f t="array" ref="G678:H678">_xlfn.TEXTSPLIT(I678,"-")</f>
        <v>A03AF032</v>
      </c>
      <c r="H678" s="343" t="str">
        <v>00023</v>
      </c>
      <c r="I678" t="s">
        <v>2081</v>
      </c>
      <c r="J678" t="s">
        <v>946</v>
      </c>
      <c r="K678" t="s">
        <v>1584</v>
      </c>
      <c r="L678" t="s">
        <v>1585</v>
      </c>
      <c r="M678" t="s">
        <v>1198</v>
      </c>
      <c r="N678" t="s">
        <v>2023</v>
      </c>
      <c r="O678" t="s">
        <v>1682</v>
      </c>
      <c r="P678" t="s">
        <v>1683</v>
      </c>
      <c r="Q678" t="s">
        <v>954</v>
      </c>
      <c r="R678">
        <v>0</v>
      </c>
      <c r="S678" t="s">
        <v>963</v>
      </c>
      <c r="T678" t="s">
        <v>1688</v>
      </c>
      <c r="U678" t="s">
        <v>1697</v>
      </c>
      <c r="V678" t="s">
        <v>1698</v>
      </c>
      <c r="W678" t="s">
        <v>954</v>
      </c>
      <c r="X678">
        <v>0</v>
      </c>
      <c r="Y678" t="s">
        <v>954</v>
      </c>
      <c r="Z678">
        <v>0</v>
      </c>
      <c r="AA678" t="s">
        <v>954</v>
      </c>
      <c r="AB678" t="s">
        <v>954</v>
      </c>
      <c r="AC678" t="s">
        <v>954</v>
      </c>
      <c r="AD678">
        <v>0</v>
      </c>
      <c r="AE678" t="s">
        <v>954</v>
      </c>
      <c r="AF678" t="s">
        <v>954</v>
      </c>
      <c r="AG678">
        <v>0</v>
      </c>
      <c r="AH678" t="s">
        <v>954</v>
      </c>
      <c r="AI678">
        <v>0</v>
      </c>
      <c r="AJ678">
        <v>0</v>
      </c>
      <c r="AK678">
        <v>0</v>
      </c>
      <c r="AL678">
        <v>0</v>
      </c>
      <c r="AM678">
        <v>0</v>
      </c>
      <c r="AN678">
        <v>0</v>
      </c>
      <c r="AO678" t="s">
        <v>954</v>
      </c>
      <c r="AP678" t="s">
        <v>957</v>
      </c>
      <c r="AQ678" t="s">
        <v>957</v>
      </c>
      <c r="AR678" t="s">
        <v>2074</v>
      </c>
      <c r="AS678" t="s">
        <v>2081</v>
      </c>
    </row>
    <row r="679" spans="1:45" s="362" customFormat="1" ht="17.25" customHeight="1">
      <c r="A679" s="341"/>
      <c r="B679" s="349" t="b">
        <v>0</v>
      </c>
      <c r="C679" s="349"/>
      <c r="D679" s="352" t="str">
        <f t="shared" si="30"/>
        <v>Concrete Work_Superstructure Work</v>
      </c>
      <c r="E679" s="349" t="str">
        <f t="shared" si="31"/>
        <v>M3</v>
      </c>
      <c r="F679" s="353" t="str">
        <f t="shared" si="32"/>
        <v xml:space="preserve">A03AF032-00024 Concrete Work Superstructure Work Structural Concrete  Cement Type-5 25MPa ≤ F'c (Cylinder Strength) &lt; 30MPa     </v>
      </c>
      <c r="G679" s="343" t="str" cm="1">
        <f t="array" ref="G679:H679">_xlfn.TEXTSPLIT(I679,"-")</f>
        <v>A03AF032</v>
      </c>
      <c r="H679" s="343" t="str">
        <v>00024</v>
      </c>
      <c r="I679" t="s">
        <v>2082</v>
      </c>
      <c r="J679" t="s">
        <v>946</v>
      </c>
      <c r="K679" t="s">
        <v>1584</v>
      </c>
      <c r="L679" t="s">
        <v>1585</v>
      </c>
      <c r="M679" t="s">
        <v>1198</v>
      </c>
      <c r="N679" t="s">
        <v>2023</v>
      </c>
      <c r="O679" t="s">
        <v>1682</v>
      </c>
      <c r="P679" t="s">
        <v>1683</v>
      </c>
      <c r="Q679" t="s">
        <v>954</v>
      </c>
      <c r="R679">
        <v>0</v>
      </c>
      <c r="S679" t="s">
        <v>971</v>
      </c>
      <c r="T679" t="s">
        <v>1690</v>
      </c>
      <c r="U679" t="s">
        <v>1697</v>
      </c>
      <c r="V679" t="s">
        <v>1698</v>
      </c>
      <c r="W679" t="s">
        <v>954</v>
      </c>
      <c r="X679">
        <v>0</v>
      </c>
      <c r="Y679" t="s">
        <v>954</v>
      </c>
      <c r="Z679">
        <v>0</v>
      </c>
      <c r="AA679" t="s">
        <v>954</v>
      </c>
      <c r="AB679" t="s">
        <v>954</v>
      </c>
      <c r="AC679" t="s">
        <v>954</v>
      </c>
      <c r="AD679">
        <v>0</v>
      </c>
      <c r="AE679" t="s">
        <v>954</v>
      </c>
      <c r="AF679" t="s">
        <v>954</v>
      </c>
      <c r="AG679">
        <v>0</v>
      </c>
      <c r="AH679" t="s">
        <v>954</v>
      </c>
      <c r="AI679">
        <v>0</v>
      </c>
      <c r="AJ679">
        <v>0</v>
      </c>
      <c r="AK679">
        <v>0</v>
      </c>
      <c r="AL679">
        <v>0</v>
      </c>
      <c r="AM679">
        <v>0</v>
      </c>
      <c r="AN679">
        <v>0</v>
      </c>
      <c r="AO679" t="s">
        <v>954</v>
      </c>
      <c r="AP679" t="s">
        <v>957</v>
      </c>
      <c r="AQ679" t="s">
        <v>957</v>
      </c>
      <c r="AR679" t="s">
        <v>2074</v>
      </c>
      <c r="AS679" t="s">
        <v>2082</v>
      </c>
    </row>
    <row r="680" spans="1:45" s="362" customFormat="1" ht="17.25" customHeight="1">
      <c r="A680" s="341"/>
      <c r="B680" s="349" t="b">
        <v>0</v>
      </c>
      <c r="C680" s="349"/>
      <c r="D680" s="352" t="str">
        <f t="shared" si="30"/>
        <v>Concrete Work_Superstructure Work</v>
      </c>
      <c r="E680" s="349" t="str">
        <f t="shared" si="31"/>
        <v>M3</v>
      </c>
      <c r="F680" s="353" t="str">
        <f t="shared" si="32"/>
        <v xml:space="preserve">A03AF032-00025 Concrete Work Superstructure Work Structural Concrete  Cement Type-1 20MPa ≤ F'c (Cylinder Strength) &lt; 25MPa     </v>
      </c>
      <c r="G680" s="343" t="str" cm="1">
        <f t="array" ref="G680:H680">_xlfn.TEXTSPLIT(I680,"-")</f>
        <v>A03AF032</v>
      </c>
      <c r="H680" s="343" t="str">
        <v>00025</v>
      </c>
      <c r="I680" t="s">
        <v>2083</v>
      </c>
      <c r="J680" t="s">
        <v>946</v>
      </c>
      <c r="K680" t="s">
        <v>1584</v>
      </c>
      <c r="L680" t="s">
        <v>1585</v>
      </c>
      <c r="M680" t="s">
        <v>1198</v>
      </c>
      <c r="N680" t="s">
        <v>2023</v>
      </c>
      <c r="O680" t="s">
        <v>1682</v>
      </c>
      <c r="P680" t="s">
        <v>1683</v>
      </c>
      <c r="Q680" t="s">
        <v>954</v>
      </c>
      <c r="R680">
        <v>0</v>
      </c>
      <c r="S680" t="s">
        <v>952</v>
      </c>
      <c r="T680" t="s">
        <v>1684</v>
      </c>
      <c r="U680" t="s">
        <v>1702</v>
      </c>
      <c r="V680" t="s">
        <v>1703</v>
      </c>
      <c r="W680" t="s">
        <v>954</v>
      </c>
      <c r="X680">
        <v>0</v>
      </c>
      <c r="Y680" t="s">
        <v>954</v>
      </c>
      <c r="Z680">
        <v>0</v>
      </c>
      <c r="AA680" t="s">
        <v>954</v>
      </c>
      <c r="AB680" t="s">
        <v>954</v>
      </c>
      <c r="AC680" t="s">
        <v>954</v>
      </c>
      <c r="AD680">
        <v>0</v>
      </c>
      <c r="AE680" t="s">
        <v>954</v>
      </c>
      <c r="AF680" t="s">
        <v>954</v>
      </c>
      <c r="AG680">
        <v>0</v>
      </c>
      <c r="AH680" t="s">
        <v>954</v>
      </c>
      <c r="AI680">
        <v>0</v>
      </c>
      <c r="AJ680">
        <v>0</v>
      </c>
      <c r="AK680">
        <v>0</v>
      </c>
      <c r="AL680">
        <v>0</v>
      </c>
      <c r="AM680">
        <v>0</v>
      </c>
      <c r="AN680">
        <v>0</v>
      </c>
      <c r="AO680" t="s">
        <v>954</v>
      </c>
      <c r="AP680" t="s">
        <v>957</v>
      </c>
      <c r="AQ680" t="s">
        <v>957</v>
      </c>
      <c r="AR680" t="s">
        <v>2074</v>
      </c>
      <c r="AS680" t="s">
        <v>2083</v>
      </c>
    </row>
    <row r="681" spans="1:45" s="362" customFormat="1" ht="17.25" customHeight="1">
      <c r="A681" s="341"/>
      <c r="B681" s="349" t="b">
        <v>0</v>
      </c>
      <c r="C681" s="349"/>
      <c r="D681" s="352" t="str">
        <f t="shared" si="30"/>
        <v>Concrete Work_Superstructure Work</v>
      </c>
      <c r="E681" s="349" t="str">
        <f t="shared" si="31"/>
        <v>M3</v>
      </c>
      <c r="F681" s="353" t="str">
        <f t="shared" si="32"/>
        <v xml:space="preserve">A03AF032-00026 Concrete Work Superstructure Work Structural Concrete  Cement Type-2 20MPa ≤ F'c (Cylinder Strength) &lt; 25MPa     </v>
      </c>
      <c r="G681" s="343" t="str" cm="1">
        <f t="array" ref="G681:H681">_xlfn.TEXTSPLIT(I681,"-")</f>
        <v>A03AF032</v>
      </c>
      <c r="H681" s="343" t="str">
        <v>00026</v>
      </c>
      <c r="I681" t="s">
        <v>2084</v>
      </c>
      <c r="J681" t="s">
        <v>946</v>
      </c>
      <c r="K681" t="s">
        <v>1584</v>
      </c>
      <c r="L681" t="s">
        <v>1585</v>
      </c>
      <c r="M681" t="s">
        <v>1198</v>
      </c>
      <c r="N681" t="s">
        <v>2023</v>
      </c>
      <c r="O681" t="s">
        <v>1682</v>
      </c>
      <c r="P681" t="s">
        <v>1683</v>
      </c>
      <c r="Q681" t="s">
        <v>954</v>
      </c>
      <c r="R681">
        <v>0</v>
      </c>
      <c r="S681" t="s">
        <v>963</v>
      </c>
      <c r="T681" t="s">
        <v>1688</v>
      </c>
      <c r="U681" t="s">
        <v>1702</v>
      </c>
      <c r="V681" t="s">
        <v>1703</v>
      </c>
      <c r="W681" t="s">
        <v>954</v>
      </c>
      <c r="X681">
        <v>0</v>
      </c>
      <c r="Y681" t="s">
        <v>954</v>
      </c>
      <c r="Z681">
        <v>0</v>
      </c>
      <c r="AA681" t="s">
        <v>954</v>
      </c>
      <c r="AB681" t="s">
        <v>954</v>
      </c>
      <c r="AC681" t="s">
        <v>954</v>
      </c>
      <c r="AD681">
        <v>0</v>
      </c>
      <c r="AE681" t="s">
        <v>954</v>
      </c>
      <c r="AF681" t="s">
        <v>954</v>
      </c>
      <c r="AG681">
        <v>0</v>
      </c>
      <c r="AH681" t="s">
        <v>954</v>
      </c>
      <c r="AI681">
        <v>0</v>
      </c>
      <c r="AJ681">
        <v>0</v>
      </c>
      <c r="AK681">
        <v>0</v>
      </c>
      <c r="AL681">
        <v>0</v>
      </c>
      <c r="AM681">
        <v>0</v>
      </c>
      <c r="AN681">
        <v>0</v>
      </c>
      <c r="AO681" t="s">
        <v>954</v>
      </c>
      <c r="AP681" t="s">
        <v>957</v>
      </c>
      <c r="AQ681" t="s">
        <v>957</v>
      </c>
      <c r="AR681" t="s">
        <v>2074</v>
      </c>
      <c r="AS681" t="s">
        <v>2084</v>
      </c>
    </row>
    <row r="682" spans="1:45" ht="17.25" customHeight="1">
      <c r="B682" s="349" t="b">
        <v>0</v>
      </c>
      <c r="C682" s="349"/>
      <c r="D682" s="352" t="str">
        <f t="shared" si="30"/>
        <v>Concrete Work_Superstructure Work</v>
      </c>
      <c r="E682" s="349" t="str">
        <f t="shared" si="31"/>
        <v>M3</v>
      </c>
      <c r="F682" s="353" t="str">
        <f t="shared" si="32"/>
        <v xml:space="preserve">A03AF032-00027 Concrete Work Superstructure Work Structural Concrete  Cement Type-5 20MPa ≤ F'c (Cylinder Strength) &lt; 25MPa     </v>
      </c>
      <c r="G682" s="343" t="str" cm="1">
        <f t="array" ref="G682:H682">_xlfn.TEXTSPLIT(I682,"-")</f>
        <v>A03AF032</v>
      </c>
      <c r="H682" s="343" t="str">
        <v>00027</v>
      </c>
      <c r="I682" t="s">
        <v>2085</v>
      </c>
      <c r="J682" t="s">
        <v>946</v>
      </c>
      <c r="K682" t="s">
        <v>1584</v>
      </c>
      <c r="L682" t="s">
        <v>1585</v>
      </c>
      <c r="M682" t="s">
        <v>1198</v>
      </c>
      <c r="N682" t="s">
        <v>2023</v>
      </c>
      <c r="O682" t="s">
        <v>1682</v>
      </c>
      <c r="P682" t="s">
        <v>1683</v>
      </c>
      <c r="Q682" t="s">
        <v>954</v>
      </c>
      <c r="R682">
        <v>0</v>
      </c>
      <c r="S682" t="s">
        <v>971</v>
      </c>
      <c r="T682" t="s">
        <v>1690</v>
      </c>
      <c r="U682" t="s">
        <v>1702</v>
      </c>
      <c r="V682" t="s">
        <v>1703</v>
      </c>
      <c r="W682" t="s">
        <v>954</v>
      </c>
      <c r="X682">
        <v>0</v>
      </c>
      <c r="Y682" t="s">
        <v>954</v>
      </c>
      <c r="Z682">
        <v>0</v>
      </c>
      <c r="AA682" t="s">
        <v>954</v>
      </c>
      <c r="AB682" t="s">
        <v>954</v>
      </c>
      <c r="AC682" t="s">
        <v>954</v>
      </c>
      <c r="AD682">
        <v>0</v>
      </c>
      <c r="AE682" t="s">
        <v>954</v>
      </c>
      <c r="AF682" t="s">
        <v>954</v>
      </c>
      <c r="AG682">
        <v>0</v>
      </c>
      <c r="AH682" t="s">
        <v>954</v>
      </c>
      <c r="AI682">
        <v>0</v>
      </c>
      <c r="AJ682">
        <v>0</v>
      </c>
      <c r="AK682">
        <v>0</v>
      </c>
      <c r="AL682">
        <v>0</v>
      </c>
      <c r="AM682">
        <v>0</v>
      </c>
      <c r="AN682">
        <v>0</v>
      </c>
      <c r="AO682" t="s">
        <v>954</v>
      </c>
      <c r="AP682" t="s">
        <v>957</v>
      </c>
      <c r="AQ682" t="s">
        <v>957</v>
      </c>
      <c r="AR682" t="s">
        <v>2074</v>
      </c>
      <c r="AS682" t="s">
        <v>2085</v>
      </c>
    </row>
    <row r="683" spans="1:45" ht="17.25" customHeight="1">
      <c r="B683" s="349" t="b">
        <v>0</v>
      </c>
      <c r="C683" s="349"/>
      <c r="D683" s="352" t="str">
        <f t="shared" si="30"/>
        <v>Concrete Work_Superstructure Work</v>
      </c>
      <c r="E683" s="349" t="str">
        <f t="shared" si="31"/>
        <v>M3</v>
      </c>
      <c r="F683" s="353" t="str">
        <f t="shared" si="32"/>
        <v xml:space="preserve">A03AF032-00028 Concrete Work Superstructure Work Structural Concrete  Cement Type-1 F'c (Cylinder Strength) &lt; 20MPa     </v>
      </c>
      <c r="G683" s="343" t="str" cm="1">
        <f t="array" ref="G683:H683">_xlfn.TEXTSPLIT(I683,"-")</f>
        <v>A03AF032</v>
      </c>
      <c r="H683" s="343" t="str">
        <v>00028</v>
      </c>
      <c r="I683" t="s">
        <v>2086</v>
      </c>
      <c r="J683" t="s">
        <v>946</v>
      </c>
      <c r="K683" t="s">
        <v>1584</v>
      </c>
      <c r="L683" t="s">
        <v>1585</v>
      </c>
      <c r="M683" t="s">
        <v>1198</v>
      </c>
      <c r="N683" t="s">
        <v>2023</v>
      </c>
      <c r="O683" t="s">
        <v>1682</v>
      </c>
      <c r="P683" t="s">
        <v>1683</v>
      </c>
      <c r="Q683" t="s">
        <v>954</v>
      </c>
      <c r="R683">
        <v>0</v>
      </c>
      <c r="S683" t="s">
        <v>952</v>
      </c>
      <c r="T683" t="s">
        <v>1684</v>
      </c>
      <c r="U683" t="s">
        <v>1707</v>
      </c>
      <c r="V683" t="s">
        <v>1708</v>
      </c>
      <c r="W683" t="s">
        <v>954</v>
      </c>
      <c r="X683">
        <v>0</v>
      </c>
      <c r="Y683" t="s">
        <v>954</v>
      </c>
      <c r="Z683">
        <v>0</v>
      </c>
      <c r="AA683" t="s">
        <v>954</v>
      </c>
      <c r="AB683" t="s">
        <v>954</v>
      </c>
      <c r="AC683" t="s">
        <v>954</v>
      </c>
      <c r="AD683">
        <v>0</v>
      </c>
      <c r="AE683" t="s">
        <v>954</v>
      </c>
      <c r="AF683" t="s">
        <v>954</v>
      </c>
      <c r="AG683">
        <v>0</v>
      </c>
      <c r="AH683" t="s">
        <v>954</v>
      </c>
      <c r="AI683">
        <v>0</v>
      </c>
      <c r="AJ683">
        <v>0</v>
      </c>
      <c r="AK683">
        <v>0</v>
      </c>
      <c r="AL683">
        <v>0</v>
      </c>
      <c r="AM683">
        <v>0</v>
      </c>
      <c r="AN683">
        <v>0</v>
      </c>
      <c r="AO683" t="s">
        <v>954</v>
      </c>
      <c r="AP683" t="s">
        <v>957</v>
      </c>
      <c r="AQ683" t="s">
        <v>957</v>
      </c>
      <c r="AR683" t="s">
        <v>2074</v>
      </c>
      <c r="AS683" t="s">
        <v>2086</v>
      </c>
    </row>
    <row r="684" spans="1:45" ht="17.25" customHeight="1">
      <c r="B684" s="349" t="b">
        <v>0</v>
      </c>
      <c r="C684" s="349"/>
      <c r="D684" s="352" t="str">
        <f t="shared" si="30"/>
        <v>Concrete Work_Superstructure Work</v>
      </c>
      <c r="E684" s="349" t="str">
        <f t="shared" si="31"/>
        <v>M3</v>
      </c>
      <c r="F684" s="353" t="str">
        <f t="shared" si="32"/>
        <v xml:space="preserve">A03AF032-00029 Concrete Work Superstructure Work Structural Concrete  Cement Type-2 F'c (Cylinder Strength) &lt; 20MPa     </v>
      </c>
      <c r="G684" s="343" t="str" cm="1">
        <f t="array" ref="G684:H684">_xlfn.TEXTSPLIT(I684,"-")</f>
        <v>A03AF032</v>
      </c>
      <c r="H684" s="343" t="str">
        <v>00029</v>
      </c>
      <c r="I684" t="s">
        <v>2087</v>
      </c>
      <c r="J684" t="s">
        <v>946</v>
      </c>
      <c r="K684" t="s">
        <v>1584</v>
      </c>
      <c r="L684" t="s">
        <v>1585</v>
      </c>
      <c r="M684" t="s">
        <v>1198</v>
      </c>
      <c r="N684" t="s">
        <v>2023</v>
      </c>
      <c r="O684" t="s">
        <v>1682</v>
      </c>
      <c r="P684" t="s">
        <v>1683</v>
      </c>
      <c r="Q684" t="s">
        <v>954</v>
      </c>
      <c r="R684">
        <v>0</v>
      </c>
      <c r="S684" t="s">
        <v>963</v>
      </c>
      <c r="T684" t="s">
        <v>1688</v>
      </c>
      <c r="U684" t="s">
        <v>1707</v>
      </c>
      <c r="V684" t="s">
        <v>1708</v>
      </c>
      <c r="W684" t="s">
        <v>954</v>
      </c>
      <c r="X684">
        <v>0</v>
      </c>
      <c r="Y684" t="s">
        <v>954</v>
      </c>
      <c r="Z684">
        <v>0</v>
      </c>
      <c r="AA684" t="s">
        <v>954</v>
      </c>
      <c r="AB684" t="s">
        <v>954</v>
      </c>
      <c r="AC684" t="s">
        <v>954</v>
      </c>
      <c r="AD684">
        <v>0</v>
      </c>
      <c r="AE684" t="s">
        <v>954</v>
      </c>
      <c r="AF684" t="s">
        <v>954</v>
      </c>
      <c r="AG684">
        <v>0</v>
      </c>
      <c r="AH684" t="s">
        <v>954</v>
      </c>
      <c r="AI684">
        <v>0</v>
      </c>
      <c r="AJ684">
        <v>0</v>
      </c>
      <c r="AK684">
        <v>0</v>
      </c>
      <c r="AL684">
        <v>0</v>
      </c>
      <c r="AM684">
        <v>0</v>
      </c>
      <c r="AN684">
        <v>0</v>
      </c>
      <c r="AO684" t="s">
        <v>954</v>
      </c>
      <c r="AP684" t="s">
        <v>957</v>
      </c>
      <c r="AQ684" t="s">
        <v>957</v>
      </c>
      <c r="AR684" t="s">
        <v>2074</v>
      </c>
      <c r="AS684" t="s">
        <v>2087</v>
      </c>
    </row>
    <row r="685" spans="1:45" ht="17.25" customHeight="1">
      <c r="B685" s="349" t="b">
        <v>0</v>
      </c>
      <c r="C685" s="349"/>
      <c r="D685" s="352" t="str">
        <f t="shared" si="30"/>
        <v>Concrete Work_Superstructure Work</v>
      </c>
      <c r="E685" s="349" t="str">
        <f t="shared" si="31"/>
        <v>M3</v>
      </c>
      <c r="F685" s="353" t="str">
        <f t="shared" si="32"/>
        <v xml:space="preserve">A03AF032-00030 Concrete Work Superstructure Work Structural Concrete  Cement Type-5 F'c (Cylinder Strength) &lt; 20MPa     </v>
      </c>
      <c r="G685" s="343" t="str" cm="1">
        <f t="array" ref="G685:H685">_xlfn.TEXTSPLIT(I685,"-")</f>
        <v>A03AF032</v>
      </c>
      <c r="H685" s="343" t="str">
        <v>00030</v>
      </c>
      <c r="I685" t="s">
        <v>2088</v>
      </c>
      <c r="J685" t="s">
        <v>946</v>
      </c>
      <c r="K685" t="s">
        <v>1584</v>
      </c>
      <c r="L685" t="s">
        <v>1585</v>
      </c>
      <c r="M685" t="s">
        <v>1198</v>
      </c>
      <c r="N685" t="s">
        <v>2023</v>
      </c>
      <c r="O685" t="s">
        <v>1682</v>
      </c>
      <c r="P685" t="s">
        <v>1683</v>
      </c>
      <c r="Q685" t="s">
        <v>954</v>
      </c>
      <c r="R685">
        <v>0</v>
      </c>
      <c r="S685" t="s">
        <v>971</v>
      </c>
      <c r="T685" t="s">
        <v>1690</v>
      </c>
      <c r="U685" t="s">
        <v>1707</v>
      </c>
      <c r="V685" t="s">
        <v>1708</v>
      </c>
      <c r="W685" t="s">
        <v>954</v>
      </c>
      <c r="X685">
        <v>0</v>
      </c>
      <c r="Y685" t="s">
        <v>954</v>
      </c>
      <c r="Z685">
        <v>0</v>
      </c>
      <c r="AA685" t="s">
        <v>954</v>
      </c>
      <c r="AB685" t="s">
        <v>954</v>
      </c>
      <c r="AC685" t="s">
        <v>954</v>
      </c>
      <c r="AD685">
        <v>0</v>
      </c>
      <c r="AE685" t="s">
        <v>954</v>
      </c>
      <c r="AF685" t="s">
        <v>954</v>
      </c>
      <c r="AG685">
        <v>0</v>
      </c>
      <c r="AH685" t="s">
        <v>954</v>
      </c>
      <c r="AI685">
        <v>0</v>
      </c>
      <c r="AJ685">
        <v>0</v>
      </c>
      <c r="AK685">
        <v>0</v>
      </c>
      <c r="AL685">
        <v>0</v>
      </c>
      <c r="AM685">
        <v>0</v>
      </c>
      <c r="AN685">
        <v>0</v>
      </c>
      <c r="AO685" t="s">
        <v>954</v>
      </c>
      <c r="AP685" t="s">
        <v>957</v>
      </c>
      <c r="AQ685" t="s">
        <v>957</v>
      </c>
      <c r="AR685" t="s">
        <v>2074</v>
      </c>
      <c r="AS685" t="s">
        <v>2088</v>
      </c>
    </row>
    <row r="686" spans="1:45" ht="17.25" customHeight="1">
      <c r="B686" s="356" t="b">
        <v>1</v>
      </c>
      <c r="C686" s="356"/>
      <c r="D686" s="357" t="str">
        <f t="shared" si="30"/>
        <v>Concrete Work_Superstructure Work</v>
      </c>
      <c r="E686" s="356" t="str">
        <f t="shared" si="31"/>
        <v>M2</v>
      </c>
      <c r="F686" s="358" t="str">
        <f t="shared" si="32"/>
        <v xml:space="preserve">A03AF035-00001 Concrete Work Superstructure Work Form Work (3 times in use) Flat Form     Dressed Lumber, Plywood or Steel Form(Wood Planks are not Allowed) incl. Chamfer  </v>
      </c>
      <c r="G686" s="343" t="str" cm="1">
        <f t="array" ref="G686:H686">_xlfn.TEXTSPLIT(I686,"-")</f>
        <v>A03AF035</v>
      </c>
      <c r="H686" s="343" t="str">
        <v>00001</v>
      </c>
      <c r="I686" t="s">
        <v>2089</v>
      </c>
      <c r="J686" t="s">
        <v>946</v>
      </c>
      <c r="K686" t="s">
        <v>1584</v>
      </c>
      <c r="L686" t="s">
        <v>1585</v>
      </c>
      <c r="M686" t="s">
        <v>1198</v>
      </c>
      <c r="N686" t="s">
        <v>2023</v>
      </c>
      <c r="O686" t="s">
        <v>1745</v>
      </c>
      <c r="P686" t="s">
        <v>1746</v>
      </c>
      <c r="Q686" t="s">
        <v>1747</v>
      </c>
      <c r="R686" t="s">
        <v>1748</v>
      </c>
      <c r="S686" t="s">
        <v>954</v>
      </c>
      <c r="T686">
        <v>0</v>
      </c>
      <c r="U686" t="s">
        <v>954</v>
      </c>
      <c r="V686">
        <v>0</v>
      </c>
      <c r="W686" t="s">
        <v>954</v>
      </c>
      <c r="X686">
        <v>0</v>
      </c>
      <c r="Y686" t="s">
        <v>954</v>
      </c>
      <c r="Z686">
        <v>0</v>
      </c>
      <c r="AA686" t="s">
        <v>988</v>
      </c>
      <c r="AB686" t="s">
        <v>1749</v>
      </c>
      <c r="AC686" t="s">
        <v>954</v>
      </c>
      <c r="AD686">
        <v>0</v>
      </c>
      <c r="AE686" t="s">
        <v>954</v>
      </c>
      <c r="AF686" t="s">
        <v>954</v>
      </c>
      <c r="AG686">
        <v>0</v>
      </c>
      <c r="AH686" t="s">
        <v>954</v>
      </c>
      <c r="AI686">
        <v>0</v>
      </c>
      <c r="AJ686">
        <v>0</v>
      </c>
      <c r="AK686">
        <v>0</v>
      </c>
      <c r="AL686">
        <v>0</v>
      </c>
      <c r="AM686">
        <v>0</v>
      </c>
      <c r="AN686">
        <v>0</v>
      </c>
      <c r="AO686" t="s">
        <v>954</v>
      </c>
      <c r="AP686" t="s">
        <v>1021</v>
      </c>
      <c r="AQ686" t="s">
        <v>1021</v>
      </c>
      <c r="AR686" t="s">
        <v>2090</v>
      </c>
      <c r="AS686" t="s">
        <v>2089</v>
      </c>
    </row>
    <row r="687" spans="1:45" ht="17.25" customHeight="1">
      <c r="B687" s="356" t="b">
        <v>0</v>
      </c>
      <c r="C687" s="356"/>
      <c r="D687" s="357" t="str">
        <f t="shared" si="30"/>
        <v>Concrete Work_Superstructure Work</v>
      </c>
      <c r="E687" s="356" t="str">
        <f t="shared" si="31"/>
        <v>M2</v>
      </c>
      <c r="F687" s="358" t="str">
        <f t="shared" si="32"/>
        <v xml:space="preserve">A03AF035-00002 Concrete Work Superstructure Work Form Work (3 times in use) Circular Form     Dressed Lumber, Plywood or Steel Form(Wood Planks are not Allowed) incl. Chamfer  </v>
      </c>
      <c r="G687" s="343" t="str" cm="1">
        <f t="array" ref="G687:H687">_xlfn.TEXTSPLIT(I687,"-")</f>
        <v>A03AF035</v>
      </c>
      <c r="H687" s="343" t="str">
        <v>00002</v>
      </c>
      <c r="I687" t="s">
        <v>2091</v>
      </c>
      <c r="J687" t="s">
        <v>946</v>
      </c>
      <c r="K687" t="s">
        <v>1584</v>
      </c>
      <c r="L687" t="s">
        <v>1585</v>
      </c>
      <c r="M687" t="s">
        <v>1198</v>
      </c>
      <c r="N687" t="s">
        <v>2023</v>
      </c>
      <c r="O687" t="s">
        <v>1745</v>
      </c>
      <c r="P687" t="s">
        <v>1746</v>
      </c>
      <c r="Q687" t="s">
        <v>1752</v>
      </c>
      <c r="R687" t="s">
        <v>1753</v>
      </c>
      <c r="S687" t="s">
        <v>954</v>
      </c>
      <c r="T687">
        <v>0</v>
      </c>
      <c r="U687" t="s">
        <v>954</v>
      </c>
      <c r="V687">
        <v>0</v>
      </c>
      <c r="W687" t="s">
        <v>954</v>
      </c>
      <c r="X687">
        <v>0</v>
      </c>
      <c r="Y687" t="s">
        <v>954</v>
      </c>
      <c r="Z687">
        <v>0</v>
      </c>
      <c r="AA687" t="s">
        <v>988</v>
      </c>
      <c r="AB687" t="s">
        <v>1749</v>
      </c>
      <c r="AC687" t="s">
        <v>954</v>
      </c>
      <c r="AD687">
        <v>0</v>
      </c>
      <c r="AE687" t="s">
        <v>954</v>
      </c>
      <c r="AF687" t="s">
        <v>954</v>
      </c>
      <c r="AG687">
        <v>0</v>
      </c>
      <c r="AH687" t="s">
        <v>954</v>
      </c>
      <c r="AI687">
        <v>0</v>
      </c>
      <c r="AJ687">
        <v>0</v>
      </c>
      <c r="AK687">
        <v>0</v>
      </c>
      <c r="AL687">
        <v>0</v>
      </c>
      <c r="AM687">
        <v>0</v>
      </c>
      <c r="AN687">
        <v>0</v>
      </c>
      <c r="AO687" t="s">
        <v>954</v>
      </c>
      <c r="AP687" t="s">
        <v>1021</v>
      </c>
      <c r="AQ687" t="s">
        <v>1021</v>
      </c>
      <c r="AR687" t="s">
        <v>2090</v>
      </c>
      <c r="AS687" t="s">
        <v>2091</v>
      </c>
    </row>
    <row r="688" spans="1:45" ht="17.25" customHeight="1">
      <c r="B688" s="356" t="b">
        <v>1</v>
      </c>
      <c r="C688" s="356"/>
      <c r="D688" s="357" t="str">
        <f t="shared" si="30"/>
        <v>Concrete Work_Superstructure Work</v>
      </c>
      <c r="E688" s="356" t="str">
        <f t="shared" si="31"/>
        <v>M2</v>
      </c>
      <c r="F688" s="358" t="str">
        <f t="shared" si="32"/>
        <v xml:space="preserve">A03AF036-00001 Concrete Work Superstructure Work Form Work (1 time in use) Flat Form     Dressed Lumber, Plywood or Steel Form(Wood Planks are not Allowed) incl. Chamfer  </v>
      </c>
      <c r="G688" s="343" t="str" cm="1">
        <f t="array" ref="G688:H688">_xlfn.TEXTSPLIT(I688,"-")</f>
        <v>A03AF036</v>
      </c>
      <c r="H688" s="343" t="str">
        <v>00001</v>
      </c>
      <c r="I688" t="s">
        <v>2092</v>
      </c>
      <c r="J688" t="s">
        <v>946</v>
      </c>
      <c r="K688" t="s">
        <v>1584</v>
      </c>
      <c r="L688" t="s">
        <v>1585</v>
      </c>
      <c r="M688" t="s">
        <v>1198</v>
      </c>
      <c r="N688" t="s">
        <v>2023</v>
      </c>
      <c r="O688" t="s">
        <v>1755</v>
      </c>
      <c r="P688" t="s">
        <v>1756</v>
      </c>
      <c r="Q688" t="s">
        <v>1747</v>
      </c>
      <c r="R688" t="s">
        <v>1748</v>
      </c>
      <c r="S688" t="s">
        <v>954</v>
      </c>
      <c r="T688">
        <v>0</v>
      </c>
      <c r="U688" t="s">
        <v>954</v>
      </c>
      <c r="V688">
        <v>0</v>
      </c>
      <c r="W688" t="s">
        <v>954</v>
      </c>
      <c r="X688">
        <v>0</v>
      </c>
      <c r="Y688" t="s">
        <v>954</v>
      </c>
      <c r="Z688">
        <v>0</v>
      </c>
      <c r="AA688" t="s">
        <v>988</v>
      </c>
      <c r="AB688" t="s">
        <v>1749</v>
      </c>
      <c r="AC688" t="s">
        <v>954</v>
      </c>
      <c r="AD688">
        <v>0</v>
      </c>
      <c r="AE688" t="s">
        <v>954</v>
      </c>
      <c r="AF688" t="s">
        <v>954</v>
      </c>
      <c r="AG688">
        <v>0</v>
      </c>
      <c r="AH688" t="s">
        <v>954</v>
      </c>
      <c r="AI688">
        <v>0</v>
      </c>
      <c r="AJ688">
        <v>0</v>
      </c>
      <c r="AK688">
        <v>0</v>
      </c>
      <c r="AL688">
        <v>0</v>
      </c>
      <c r="AM688">
        <v>0</v>
      </c>
      <c r="AN688">
        <v>0</v>
      </c>
      <c r="AO688" t="s">
        <v>954</v>
      </c>
      <c r="AP688" t="s">
        <v>1021</v>
      </c>
      <c r="AQ688" t="s">
        <v>1021</v>
      </c>
      <c r="AR688" t="s">
        <v>2093</v>
      </c>
      <c r="AS688" t="s">
        <v>2092</v>
      </c>
    </row>
    <row r="689" spans="2:45" ht="17.25" customHeight="1">
      <c r="B689" s="356" t="b">
        <v>0</v>
      </c>
      <c r="C689" s="356"/>
      <c r="D689" s="357" t="str">
        <f t="shared" si="30"/>
        <v>Concrete Work_Superstructure Work</v>
      </c>
      <c r="E689" s="356" t="str">
        <f t="shared" si="31"/>
        <v>M2</v>
      </c>
      <c r="F689" s="358" t="str">
        <f t="shared" si="32"/>
        <v xml:space="preserve">A03AF036-00002 Concrete Work Superstructure Work Form Work (1 time in use) Circular Form     Dressed Lumber, Plywood or Steel Form(Wood Planks are not Allowed) incl. Chamfer  </v>
      </c>
      <c r="G689" s="343" t="str" cm="1">
        <f t="array" ref="G689:H689">_xlfn.TEXTSPLIT(I689,"-")</f>
        <v>A03AF036</v>
      </c>
      <c r="H689" s="343" t="str">
        <v>00002</v>
      </c>
      <c r="I689" t="s">
        <v>2094</v>
      </c>
      <c r="J689" t="s">
        <v>946</v>
      </c>
      <c r="K689" t="s">
        <v>1584</v>
      </c>
      <c r="L689" t="s">
        <v>1585</v>
      </c>
      <c r="M689" t="s">
        <v>1198</v>
      </c>
      <c r="N689" t="s">
        <v>2023</v>
      </c>
      <c r="O689" t="s">
        <v>1755</v>
      </c>
      <c r="P689" t="s">
        <v>1756</v>
      </c>
      <c r="Q689" t="s">
        <v>1752</v>
      </c>
      <c r="R689" t="s">
        <v>1753</v>
      </c>
      <c r="S689" t="s">
        <v>954</v>
      </c>
      <c r="T689">
        <v>0</v>
      </c>
      <c r="U689" t="s">
        <v>954</v>
      </c>
      <c r="V689">
        <v>0</v>
      </c>
      <c r="W689" t="s">
        <v>954</v>
      </c>
      <c r="X689">
        <v>0</v>
      </c>
      <c r="Y689" t="s">
        <v>954</v>
      </c>
      <c r="Z689">
        <v>0</v>
      </c>
      <c r="AA689" t="s">
        <v>988</v>
      </c>
      <c r="AB689" t="s">
        <v>1749</v>
      </c>
      <c r="AC689" t="s">
        <v>954</v>
      </c>
      <c r="AD689">
        <v>0</v>
      </c>
      <c r="AE689" t="s">
        <v>954</v>
      </c>
      <c r="AF689" t="s">
        <v>954</v>
      </c>
      <c r="AG689">
        <v>0</v>
      </c>
      <c r="AH689" t="s">
        <v>954</v>
      </c>
      <c r="AI689">
        <v>0</v>
      </c>
      <c r="AJ689">
        <v>0</v>
      </c>
      <c r="AK689">
        <v>0</v>
      </c>
      <c r="AL689">
        <v>0</v>
      </c>
      <c r="AM689">
        <v>0</v>
      </c>
      <c r="AN689">
        <v>0</v>
      </c>
      <c r="AO689" t="s">
        <v>954</v>
      </c>
      <c r="AP689" t="s">
        <v>1021</v>
      </c>
      <c r="AQ689" t="s">
        <v>1021</v>
      </c>
      <c r="AR689" t="s">
        <v>2093</v>
      </c>
      <c r="AS689" t="s">
        <v>2094</v>
      </c>
    </row>
    <row r="690" spans="2:45" ht="17.25" customHeight="1">
      <c r="B690" s="349" t="b">
        <v>0</v>
      </c>
      <c r="C690" s="349"/>
      <c r="D690" s="352" t="str">
        <f t="shared" si="30"/>
        <v>Concrete Work_Superstructure Work</v>
      </c>
      <c r="E690" s="349" t="str">
        <f t="shared" si="31"/>
        <v>TON</v>
      </c>
      <c r="F690" s="353" t="str">
        <f t="shared" si="32"/>
        <v xml:space="preserve">A03AF037-00001 Concrete Work Superstructure Work Rebar Work Deformed Bar (Non-Coat.)  Fy&gt;470MPa     </v>
      </c>
      <c r="G690" s="343" t="str" cm="1">
        <f t="array" ref="G690:H690">_xlfn.TEXTSPLIT(I690,"-")</f>
        <v>A03AF037</v>
      </c>
      <c r="H690" s="343" t="str">
        <v>00001</v>
      </c>
      <c r="I690" t="s">
        <v>2095</v>
      </c>
      <c r="J690" t="s">
        <v>946</v>
      </c>
      <c r="K690" t="s">
        <v>1584</v>
      </c>
      <c r="L690" t="s">
        <v>1585</v>
      </c>
      <c r="M690" t="s">
        <v>1198</v>
      </c>
      <c r="N690" t="s">
        <v>2023</v>
      </c>
      <c r="O690" t="s">
        <v>1760</v>
      </c>
      <c r="P690" t="s">
        <v>1761</v>
      </c>
      <c r="Q690" t="s">
        <v>1762</v>
      </c>
      <c r="R690" t="s">
        <v>1763</v>
      </c>
      <c r="S690" t="s">
        <v>954</v>
      </c>
      <c r="T690">
        <v>0</v>
      </c>
      <c r="U690" t="s">
        <v>1005</v>
      </c>
      <c r="V690" t="s">
        <v>1764</v>
      </c>
      <c r="W690" t="s">
        <v>954</v>
      </c>
      <c r="X690">
        <v>0</v>
      </c>
      <c r="Y690" t="s">
        <v>954</v>
      </c>
      <c r="Z690">
        <v>0</v>
      </c>
      <c r="AA690" t="s">
        <v>954</v>
      </c>
      <c r="AB690" t="s">
        <v>954</v>
      </c>
      <c r="AC690" t="s">
        <v>954</v>
      </c>
      <c r="AD690">
        <v>0</v>
      </c>
      <c r="AE690" t="s">
        <v>954</v>
      </c>
      <c r="AF690" t="s">
        <v>954</v>
      </c>
      <c r="AG690">
        <v>0</v>
      </c>
      <c r="AH690" t="s">
        <v>954</v>
      </c>
      <c r="AI690">
        <v>0</v>
      </c>
      <c r="AJ690">
        <v>0</v>
      </c>
      <c r="AK690">
        <v>0</v>
      </c>
      <c r="AL690">
        <v>0</v>
      </c>
      <c r="AM690">
        <v>0</v>
      </c>
      <c r="AN690">
        <v>0</v>
      </c>
      <c r="AO690" t="s">
        <v>954</v>
      </c>
      <c r="AP690" t="s">
        <v>1765</v>
      </c>
      <c r="AQ690" t="s">
        <v>1765</v>
      </c>
      <c r="AR690" t="s">
        <v>2096</v>
      </c>
      <c r="AS690" t="s">
        <v>2095</v>
      </c>
    </row>
    <row r="691" spans="2:45" ht="17.25" customHeight="1">
      <c r="B691" s="349" t="b">
        <v>1</v>
      </c>
      <c r="C691" s="349"/>
      <c r="D691" s="352" t="str">
        <f t="shared" si="30"/>
        <v>Concrete Work_Superstructure Work</v>
      </c>
      <c r="E691" s="349" t="str">
        <f t="shared" si="31"/>
        <v>TON</v>
      </c>
      <c r="F691" s="353" t="str">
        <f t="shared" si="32"/>
        <v xml:space="preserve">A03AF037-00002 Concrete Work Superstructure Work Rebar Work Deformed Bar (Non-Coat.)  400MPa&lt;Fy≤470MPa     </v>
      </c>
      <c r="G691" s="343" t="str" cm="1">
        <f t="array" ref="G691:H691">_xlfn.TEXTSPLIT(I691,"-")</f>
        <v>A03AF037</v>
      </c>
      <c r="H691" s="343" t="str">
        <v>00002</v>
      </c>
      <c r="I691" t="s">
        <v>2097</v>
      </c>
      <c r="J691" t="s">
        <v>946</v>
      </c>
      <c r="K691" t="s">
        <v>1584</v>
      </c>
      <c r="L691" t="s">
        <v>1585</v>
      </c>
      <c r="M691" t="s">
        <v>1198</v>
      </c>
      <c r="N691" t="s">
        <v>2023</v>
      </c>
      <c r="O691" t="s">
        <v>1760</v>
      </c>
      <c r="P691" t="s">
        <v>1761</v>
      </c>
      <c r="Q691" t="s">
        <v>1762</v>
      </c>
      <c r="R691" t="s">
        <v>1763</v>
      </c>
      <c r="S691" t="s">
        <v>954</v>
      </c>
      <c r="T691">
        <v>0</v>
      </c>
      <c r="U691" t="s">
        <v>1013</v>
      </c>
      <c r="V691" t="s">
        <v>1768</v>
      </c>
      <c r="W691" t="s">
        <v>954</v>
      </c>
      <c r="X691">
        <v>0</v>
      </c>
      <c r="Y691" t="s">
        <v>954</v>
      </c>
      <c r="Z691">
        <v>0</v>
      </c>
      <c r="AA691" t="s">
        <v>954</v>
      </c>
      <c r="AB691" t="s">
        <v>954</v>
      </c>
      <c r="AC691" t="s">
        <v>954</v>
      </c>
      <c r="AD691">
        <v>0</v>
      </c>
      <c r="AE691" t="s">
        <v>954</v>
      </c>
      <c r="AF691" t="s">
        <v>954</v>
      </c>
      <c r="AG691">
        <v>0</v>
      </c>
      <c r="AH691" t="s">
        <v>954</v>
      </c>
      <c r="AI691">
        <v>0</v>
      </c>
      <c r="AJ691">
        <v>0</v>
      </c>
      <c r="AK691">
        <v>0</v>
      </c>
      <c r="AL691">
        <v>0</v>
      </c>
      <c r="AM691">
        <v>0</v>
      </c>
      <c r="AN691">
        <v>0</v>
      </c>
      <c r="AO691" t="s">
        <v>954</v>
      </c>
      <c r="AP691" t="s">
        <v>1765</v>
      </c>
      <c r="AQ691" t="s">
        <v>1765</v>
      </c>
      <c r="AR691" t="s">
        <v>2096</v>
      </c>
      <c r="AS691" t="s">
        <v>2097</v>
      </c>
    </row>
    <row r="692" spans="2:45" ht="17.25" customHeight="1">
      <c r="B692" s="349" t="b">
        <v>0</v>
      </c>
      <c r="C692" s="349"/>
      <c r="D692" s="352" t="str">
        <f t="shared" si="30"/>
        <v>Concrete Work_Superstructure Work</v>
      </c>
      <c r="E692" s="349" t="str">
        <f t="shared" si="31"/>
        <v>TON</v>
      </c>
      <c r="F692" s="353" t="str">
        <f t="shared" si="32"/>
        <v xml:space="preserve">A03AF037-00003 Concrete Work Superstructure Work Rebar Work Deformed Bar (Non-Coat.)  300MPa&lt;Fy≤400MPa     </v>
      </c>
      <c r="G692" s="343" t="str" cm="1">
        <f t="array" ref="G692:H692">_xlfn.TEXTSPLIT(I692,"-")</f>
        <v>A03AF037</v>
      </c>
      <c r="H692" s="343" t="str">
        <v>00003</v>
      </c>
      <c r="I692" t="s">
        <v>2098</v>
      </c>
      <c r="J692" t="s">
        <v>946</v>
      </c>
      <c r="K692" t="s">
        <v>1584</v>
      </c>
      <c r="L692" t="s">
        <v>1585</v>
      </c>
      <c r="M692" t="s">
        <v>1198</v>
      </c>
      <c r="N692" t="s">
        <v>2023</v>
      </c>
      <c r="O692" t="s">
        <v>1760</v>
      </c>
      <c r="P692" t="s">
        <v>1761</v>
      </c>
      <c r="Q692" t="s">
        <v>1762</v>
      </c>
      <c r="R692" t="s">
        <v>1763</v>
      </c>
      <c r="S692" t="s">
        <v>954</v>
      </c>
      <c r="T692">
        <v>0</v>
      </c>
      <c r="U692" t="s">
        <v>1095</v>
      </c>
      <c r="V692" t="s">
        <v>1770</v>
      </c>
      <c r="W692" t="s">
        <v>954</v>
      </c>
      <c r="X692">
        <v>0</v>
      </c>
      <c r="Y692" t="s">
        <v>954</v>
      </c>
      <c r="Z692">
        <v>0</v>
      </c>
      <c r="AA692" t="s">
        <v>954</v>
      </c>
      <c r="AB692" t="s">
        <v>954</v>
      </c>
      <c r="AC692" t="s">
        <v>954</v>
      </c>
      <c r="AD692">
        <v>0</v>
      </c>
      <c r="AE692" t="s">
        <v>954</v>
      </c>
      <c r="AF692" t="s">
        <v>954</v>
      </c>
      <c r="AG692">
        <v>0</v>
      </c>
      <c r="AH692" t="s">
        <v>954</v>
      </c>
      <c r="AI692">
        <v>0</v>
      </c>
      <c r="AJ692">
        <v>0</v>
      </c>
      <c r="AK692">
        <v>0</v>
      </c>
      <c r="AL692">
        <v>0</v>
      </c>
      <c r="AM692">
        <v>0</v>
      </c>
      <c r="AN692">
        <v>0</v>
      </c>
      <c r="AO692" t="s">
        <v>954</v>
      </c>
      <c r="AP692" t="s">
        <v>1765</v>
      </c>
      <c r="AQ692" t="s">
        <v>1765</v>
      </c>
      <c r="AR692" t="s">
        <v>2096</v>
      </c>
      <c r="AS692" t="s">
        <v>2098</v>
      </c>
    </row>
    <row r="693" spans="2:45" ht="17.25" customHeight="1">
      <c r="B693" s="349" t="b">
        <v>0</v>
      </c>
      <c r="C693" s="349"/>
      <c r="D693" s="352" t="str">
        <f t="shared" si="30"/>
        <v>Concrete Work_Superstructure Work</v>
      </c>
      <c r="E693" s="349" t="str">
        <f t="shared" si="31"/>
        <v>TON</v>
      </c>
      <c r="F693" s="353" t="str">
        <f t="shared" si="32"/>
        <v xml:space="preserve">A03AF037-00004 Concrete Work Superstructure Work Rebar Work Deformed Bar (Non-Coat.)  Fy≤300MPa     </v>
      </c>
      <c r="G693" s="343" t="str" cm="1">
        <f t="array" ref="G693:H693">_xlfn.TEXTSPLIT(I693,"-")</f>
        <v>A03AF037</v>
      </c>
      <c r="H693" s="343" t="str">
        <v>00004</v>
      </c>
      <c r="I693" t="s">
        <v>2099</v>
      </c>
      <c r="J693" t="s">
        <v>946</v>
      </c>
      <c r="K693" t="s">
        <v>1584</v>
      </c>
      <c r="L693" t="s">
        <v>1585</v>
      </c>
      <c r="M693" t="s">
        <v>1198</v>
      </c>
      <c r="N693" t="s">
        <v>2023</v>
      </c>
      <c r="O693" t="s">
        <v>1760</v>
      </c>
      <c r="P693" t="s">
        <v>1761</v>
      </c>
      <c r="Q693" t="s">
        <v>1762</v>
      </c>
      <c r="R693" t="s">
        <v>1763</v>
      </c>
      <c r="S693" t="s">
        <v>954</v>
      </c>
      <c r="T693">
        <v>0</v>
      </c>
      <c r="U693" t="s">
        <v>1772</v>
      </c>
      <c r="V693" t="s">
        <v>1773</v>
      </c>
      <c r="W693" t="s">
        <v>954</v>
      </c>
      <c r="X693">
        <v>0</v>
      </c>
      <c r="Y693" t="s">
        <v>954</v>
      </c>
      <c r="Z693">
        <v>0</v>
      </c>
      <c r="AA693" t="s">
        <v>954</v>
      </c>
      <c r="AB693" t="s">
        <v>954</v>
      </c>
      <c r="AC693" t="s">
        <v>954</v>
      </c>
      <c r="AD693">
        <v>0</v>
      </c>
      <c r="AE693" t="s">
        <v>954</v>
      </c>
      <c r="AF693" t="s">
        <v>954</v>
      </c>
      <c r="AG693">
        <v>0</v>
      </c>
      <c r="AH693" t="s">
        <v>954</v>
      </c>
      <c r="AI693">
        <v>0</v>
      </c>
      <c r="AJ693">
        <v>0</v>
      </c>
      <c r="AK693">
        <v>0</v>
      </c>
      <c r="AL693">
        <v>0</v>
      </c>
      <c r="AM693">
        <v>0</v>
      </c>
      <c r="AN693">
        <v>0</v>
      </c>
      <c r="AO693" t="s">
        <v>954</v>
      </c>
      <c r="AP693" t="s">
        <v>1765</v>
      </c>
      <c r="AQ693" t="s">
        <v>1765</v>
      </c>
      <c r="AR693" t="s">
        <v>2096</v>
      </c>
      <c r="AS693" t="s">
        <v>2099</v>
      </c>
    </row>
    <row r="694" spans="2:45" ht="17.25" customHeight="1">
      <c r="B694" s="349" t="b">
        <v>0</v>
      </c>
      <c r="C694" s="349"/>
      <c r="D694" s="352" t="str">
        <f t="shared" si="30"/>
        <v>Concrete Work_Superstructure Work</v>
      </c>
      <c r="E694" s="349" t="str">
        <f t="shared" si="31"/>
        <v>TON</v>
      </c>
      <c r="F694" s="353" t="str">
        <f t="shared" si="32"/>
        <v xml:space="preserve">A03AF037-00005 Concrete Work Superstructure Work Rebar Work Deformed Bar (Epoxy Coat.)  Fy&gt;470MPa     </v>
      </c>
      <c r="G694" s="343" t="str" cm="1">
        <f t="array" ref="G694:H694">_xlfn.TEXTSPLIT(I694,"-")</f>
        <v>A03AF037</v>
      </c>
      <c r="H694" s="343" t="str">
        <v>00005</v>
      </c>
      <c r="I694" t="s">
        <v>2100</v>
      </c>
      <c r="J694" t="s">
        <v>946</v>
      </c>
      <c r="K694" t="s">
        <v>1584</v>
      </c>
      <c r="L694" t="s">
        <v>1585</v>
      </c>
      <c r="M694" t="s">
        <v>1198</v>
      </c>
      <c r="N694" t="s">
        <v>2023</v>
      </c>
      <c r="O694" t="s">
        <v>1760</v>
      </c>
      <c r="P694" t="s">
        <v>1761</v>
      </c>
      <c r="Q694" t="s">
        <v>1775</v>
      </c>
      <c r="R694" t="s">
        <v>1776</v>
      </c>
      <c r="S694" t="s">
        <v>954</v>
      </c>
      <c r="T694">
        <v>0</v>
      </c>
      <c r="U694" t="s">
        <v>1005</v>
      </c>
      <c r="V694" t="s">
        <v>1764</v>
      </c>
      <c r="W694" t="s">
        <v>954</v>
      </c>
      <c r="X694">
        <v>0</v>
      </c>
      <c r="Y694" t="s">
        <v>954</v>
      </c>
      <c r="Z694">
        <v>0</v>
      </c>
      <c r="AA694" t="s">
        <v>954</v>
      </c>
      <c r="AB694" t="s">
        <v>954</v>
      </c>
      <c r="AC694" t="s">
        <v>954</v>
      </c>
      <c r="AD694">
        <v>0</v>
      </c>
      <c r="AE694" t="s">
        <v>954</v>
      </c>
      <c r="AF694" t="s">
        <v>954</v>
      </c>
      <c r="AG694">
        <v>0</v>
      </c>
      <c r="AH694" t="s">
        <v>954</v>
      </c>
      <c r="AI694">
        <v>0</v>
      </c>
      <c r="AJ694">
        <v>0</v>
      </c>
      <c r="AK694">
        <v>0</v>
      </c>
      <c r="AL694">
        <v>0</v>
      </c>
      <c r="AM694">
        <v>0</v>
      </c>
      <c r="AN694">
        <v>0</v>
      </c>
      <c r="AO694" t="s">
        <v>954</v>
      </c>
      <c r="AP694" t="s">
        <v>1765</v>
      </c>
      <c r="AQ694" t="s">
        <v>1765</v>
      </c>
      <c r="AR694" t="s">
        <v>2096</v>
      </c>
      <c r="AS694" t="s">
        <v>2100</v>
      </c>
    </row>
    <row r="695" spans="2:45" ht="17.25" customHeight="1">
      <c r="B695" s="349" t="b">
        <v>0</v>
      </c>
      <c r="C695" s="349"/>
      <c r="D695" s="352" t="str">
        <f t="shared" si="30"/>
        <v>Concrete Work_Superstructure Work</v>
      </c>
      <c r="E695" s="349" t="str">
        <f t="shared" si="31"/>
        <v>TON</v>
      </c>
      <c r="F695" s="353" t="str">
        <f t="shared" si="32"/>
        <v xml:space="preserve">A03AF037-00006 Concrete Work Superstructure Work Rebar Work Deformed Bar (Epoxy Coat.)  400MPa&lt;Fy≤470MPa     </v>
      </c>
      <c r="G695" s="343" t="str" cm="1">
        <f t="array" ref="G695:H695">_xlfn.TEXTSPLIT(I695,"-")</f>
        <v>A03AF037</v>
      </c>
      <c r="H695" s="343" t="str">
        <v>00006</v>
      </c>
      <c r="I695" t="s">
        <v>2101</v>
      </c>
      <c r="J695" t="s">
        <v>946</v>
      </c>
      <c r="K695" t="s">
        <v>1584</v>
      </c>
      <c r="L695" t="s">
        <v>1585</v>
      </c>
      <c r="M695" t="s">
        <v>1198</v>
      </c>
      <c r="N695" t="s">
        <v>2023</v>
      </c>
      <c r="O695" t="s">
        <v>1760</v>
      </c>
      <c r="P695" t="s">
        <v>1761</v>
      </c>
      <c r="Q695" t="s">
        <v>1775</v>
      </c>
      <c r="R695" t="s">
        <v>1776</v>
      </c>
      <c r="S695" t="s">
        <v>954</v>
      </c>
      <c r="T695">
        <v>0</v>
      </c>
      <c r="U695" t="s">
        <v>1013</v>
      </c>
      <c r="V695" t="s">
        <v>1768</v>
      </c>
      <c r="W695" t="s">
        <v>954</v>
      </c>
      <c r="X695">
        <v>0</v>
      </c>
      <c r="Y695" t="s">
        <v>954</v>
      </c>
      <c r="Z695">
        <v>0</v>
      </c>
      <c r="AA695" t="s">
        <v>954</v>
      </c>
      <c r="AB695" t="s">
        <v>954</v>
      </c>
      <c r="AC695" t="s">
        <v>954</v>
      </c>
      <c r="AD695">
        <v>0</v>
      </c>
      <c r="AE695" t="s">
        <v>954</v>
      </c>
      <c r="AF695" t="s">
        <v>954</v>
      </c>
      <c r="AG695">
        <v>0</v>
      </c>
      <c r="AH695" t="s">
        <v>954</v>
      </c>
      <c r="AI695">
        <v>0</v>
      </c>
      <c r="AJ695">
        <v>0</v>
      </c>
      <c r="AK695">
        <v>0</v>
      </c>
      <c r="AL695">
        <v>0</v>
      </c>
      <c r="AM695">
        <v>0</v>
      </c>
      <c r="AN695">
        <v>0</v>
      </c>
      <c r="AO695" t="s">
        <v>954</v>
      </c>
      <c r="AP695" t="s">
        <v>1765</v>
      </c>
      <c r="AQ695" t="s">
        <v>1765</v>
      </c>
      <c r="AR695" t="s">
        <v>2096</v>
      </c>
      <c r="AS695" t="s">
        <v>2101</v>
      </c>
    </row>
    <row r="696" spans="2:45" ht="17.25" customHeight="1">
      <c r="B696" s="349" t="b">
        <v>0</v>
      </c>
      <c r="C696" s="349"/>
      <c r="D696" s="352" t="str">
        <f t="shared" si="30"/>
        <v>Concrete Work_Superstructure Work</v>
      </c>
      <c r="E696" s="349" t="str">
        <f t="shared" si="31"/>
        <v>TON</v>
      </c>
      <c r="F696" s="353" t="str">
        <f t="shared" si="32"/>
        <v xml:space="preserve">A03AF037-00007 Concrete Work Superstructure Work Rebar Work Deformed Bar (Epoxy Coat.)  300MPa&lt;Fy≤400MPa     </v>
      </c>
      <c r="G696" s="343" t="str" cm="1">
        <f t="array" ref="G696:H696">_xlfn.TEXTSPLIT(I696,"-")</f>
        <v>A03AF037</v>
      </c>
      <c r="H696" s="343" t="str">
        <v>00007</v>
      </c>
      <c r="I696" t="s">
        <v>2102</v>
      </c>
      <c r="J696" t="s">
        <v>946</v>
      </c>
      <c r="K696" t="s">
        <v>1584</v>
      </c>
      <c r="L696" t="s">
        <v>1585</v>
      </c>
      <c r="M696" t="s">
        <v>1198</v>
      </c>
      <c r="N696" t="s">
        <v>2023</v>
      </c>
      <c r="O696" t="s">
        <v>1760</v>
      </c>
      <c r="P696" t="s">
        <v>1761</v>
      </c>
      <c r="Q696" t="s">
        <v>1775</v>
      </c>
      <c r="R696" t="s">
        <v>1776</v>
      </c>
      <c r="S696" t="s">
        <v>954</v>
      </c>
      <c r="T696">
        <v>0</v>
      </c>
      <c r="U696" t="s">
        <v>1095</v>
      </c>
      <c r="V696" t="s">
        <v>1770</v>
      </c>
      <c r="W696" t="s">
        <v>954</v>
      </c>
      <c r="X696">
        <v>0</v>
      </c>
      <c r="Y696" t="s">
        <v>954</v>
      </c>
      <c r="Z696">
        <v>0</v>
      </c>
      <c r="AA696" t="s">
        <v>954</v>
      </c>
      <c r="AB696" t="s">
        <v>954</v>
      </c>
      <c r="AC696" t="s">
        <v>954</v>
      </c>
      <c r="AD696">
        <v>0</v>
      </c>
      <c r="AE696" t="s">
        <v>954</v>
      </c>
      <c r="AF696" t="s">
        <v>954</v>
      </c>
      <c r="AG696">
        <v>0</v>
      </c>
      <c r="AH696" t="s">
        <v>954</v>
      </c>
      <c r="AI696">
        <v>0</v>
      </c>
      <c r="AJ696">
        <v>0</v>
      </c>
      <c r="AK696">
        <v>0</v>
      </c>
      <c r="AL696">
        <v>0</v>
      </c>
      <c r="AM696">
        <v>0</v>
      </c>
      <c r="AN696">
        <v>0</v>
      </c>
      <c r="AO696" t="s">
        <v>954</v>
      </c>
      <c r="AP696" t="s">
        <v>1765</v>
      </c>
      <c r="AQ696" t="s">
        <v>1765</v>
      </c>
      <c r="AR696" t="s">
        <v>2096</v>
      </c>
      <c r="AS696" t="s">
        <v>2102</v>
      </c>
    </row>
    <row r="697" spans="2:45" ht="17.25" customHeight="1">
      <c r="B697" s="349" t="b">
        <v>0</v>
      </c>
      <c r="C697" s="349"/>
      <c r="D697" s="352" t="str">
        <f t="shared" si="30"/>
        <v>Concrete Work_Superstructure Work</v>
      </c>
      <c r="E697" s="349" t="str">
        <f t="shared" si="31"/>
        <v>TON</v>
      </c>
      <c r="F697" s="353" t="str">
        <f t="shared" si="32"/>
        <v xml:space="preserve">A03AF037-00008 Concrete Work Superstructure Work Rebar Work Deformed Bar (Epoxy Coat.)  Fy≤300MPa     </v>
      </c>
      <c r="G697" s="343" t="str" cm="1">
        <f t="array" ref="G697:H697">_xlfn.TEXTSPLIT(I697,"-")</f>
        <v>A03AF037</v>
      </c>
      <c r="H697" s="343" t="str">
        <v>00008</v>
      </c>
      <c r="I697" t="s">
        <v>2103</v>
      </c>
      <c r="J697" t="s">
        <v>946</v>
      </c>
      <c r="K697" t="s">
        <v>1584</v>
      </c>
      <c r="L697" t="s">
        <v>1585</v>
      </c>
      <c r="M697" t="s">
        <v>1198</v>
      </c>
      <c r="N697" t="s">
        <v>2023</v>
      </c>
      <c r="O697" t="s">
        <v>1760</v>
      </c>
      <c r="P697" t="s">
        <v>1761</v>
      </c>
      <c r="Q697" t="s">
        <v>1775</v>
      </c>
      <c r="R697" t="s">
        <v>1776</v>
      </c>
      <c r="S697" t="s">
        <v>954</v>
      </c>
      <c r="T697">
        <v>0</v>
      </c>
      <c r="U697" t="s">
        <v>1772</v>
      </c>
      <c r="V697" t="s">
        <v>1773</v>
      </c>
      <c r="W697" t="s">
        <v>954</v>
      </c>
      <c r="X697">
        <v>0</v>
      </c>
      <c r="Y697" t="s">
        <v>954</v>
      </c>
      <c r="Z697">
        <v>0</v>
      </c>
      <c r="AA697" t="s">
        <v>954</v>
      </c>
      <c r="AB697" t="s">
        <v>954</v>
      </c>
      <c r="AC697" t="s">
        <v>954</v>
      </c>
      <c r="AD697">
        <v>0</v>
      </c>
      <c r="AE697" t="s">
        <v>954</v>
      </c>
      <c r="AF697" t="s">
        <v>954</v>
      </c>
      <c r="AG697">
        <v>0</v>
      </c>
      <c r="AH697" t="s">
        <v>954</v>
      </c>
      <c r="AI697">
        <v>0</v>
      </c>
      <c r="AJ697">
        <v>0</v>
      </c>
      <c r="AK697">
        <v>0</v>
      </c>
      <c r="AL697">
        <v>0</v>
      </c>
      <c r="AM697">
        <v>0</v>
      </c>
      <c r="AN697">
        <v>0</v>
      </c>
      <c r="AO697" t="s">
        <v>954</v>
      </c>
      <c r="AP697" t="s">
        <v>1765</v>
      </c>
      <c r="AQ697" t="s">
        <v>1765</v>
      </c>
      <c r="AR697" t="s">
        <v>2096</v>
      </c>
      <c r="AS697" t="s">
        <v>2103</v>
      </c>
    </row>
    <row r="698" spans="2:45" ht="17.25" customHeight="1">
      <c r="B698" s="356" t="b">
        <v>0</v>
      </c>
      <c r="C698" s="356"/>
      <c r="D698" s="357" t="str">
        <f t="shared" si="30"/>
        <v>Concrete Work_Superstructure Work</v>
      </c>
      <c r="E698" s="356" t="str">
        <f t="shared" si="31"/>
        <v>M2</v>
      </c>
      <c r="F698" s="358" t="str">
        <f t="shared" si="32"/>
        <v>A03AF038-00001 Concrete Work Superstructure Work Welded Wire Fabric        DIA≤6mm</v>
      </c>
      <c r="G698" s="343" t="str" cm="1">
        <f t="array" ref="G698:H698">_xlfn.TEXTSPLIT(I698,"-")</f>
        <v>A03AF038</v>
      </c>
      <c r="H698" s="343" t="str">
        <v>00001</v>
      </c>
      <c r="I698" t="s">
        <v>2104</v>
      </c>
      <c r="J698" t="s">
        <v>946</v>
      </c>
      <c r="K698" t="s">
        <v>1584</v>
      </c>
      <c r="L698" t="s">
        <v>1585</v>
      </c>
      <c r="M698" t="s">
        <v>1198</v>
      </c>
      <c r="N698" t="s">
        <v>2023</v>
      </c>
      <c r="O698" t="s">
        <v>1781</v>
      </c>
      <c r="P698" t="s">
        <v>1782</v>
      </c>
      <c r="Q698" t="s">
        <v>954</v>
      </c>
      <c r="R698">
        <v>0</v>
      </c>
      <c r="S698" t="s">
        <v>954</v>
      </c>
      <c r="T698">
        <v>0</v>
      </c>
      <c r="U698" t="s">
        <v>954</v>
      </c>
      <c r="V698">
        <v>0</v>
      </c>
      <c r="W698" t="s">
        <v>954</v>
      </c>
      <c r="X698">
        <v>0</v>
      </c>
      <c r="Y698" t="s">
        <v>954</v>
      </c>
      <c r="Z698">
        <v>0</v>
      </c>
      <c r="AA698" t="s">
        <v>954</v>
      </c>
      <c r="AB698" t="s">
        <v>954</v>
      </c>
      <c r="AC698" t="s">
        <v>954</v>
      </c>
      <c r="AD698">
        <v>0</v>
      </c>
      <c r="AE698" t="s">
        <v>1783</v>
      </c>
      <c r="AF698" t="s">
        <v>1784</v>
      </c>
      <c r="AG698">
        <v>0</v>
      </c>
      <c r="AH698" t="s">
        <v>1785</v>
      </c>
      <c r="AI698">
        <v>0</v>
      </c>
      <c r="AJ698">
        <v>0</v>
      </c>
      <c r="AK698">
        <v>0</v>
      </c>
      <c r="AL698">
        <v>0</v>
      </c>
      <c r="AM698">
        <v>0</v>
      </c>
      <c r="AN698">
        <v>0</v>
      </c>
      <c r="AO698" t="s">
        <v>954</v>
      </c>
      <c r="AP698" t="s">
        <v>1021</v>
      </c>
      <c r="AQ698" t="s">
        <v>1021</v>
      </c>
      <c r="AR698" t="s">
        <v>2105</v>
      </c>
      <c r="AS698" t="s">
        <v>2104</v>
      </c>
    </row>
    <row r="699" spans="2:45" ht="17.25" customHeight="1">
      <c r="B699" s="356" t="b">
        <v>0</v>
      </c>
      <c r="C699" s="356"/>
      <c r="D699" s="357" t="str">
        <f t="shared" si="30"/>
        <v>Concrete Work_Superstructure Work</v>
      </c>
      <c r="E699" s="356" t="str">
        <f t="shared" si="31"/>
        <v>M2</v>
      </c>
      <c r="F699" s="358" t="str">
        <f t="shared" si="32"/>
        <v>A03AF038-00002 Concrete Work Superstructure Work Welded Wire Fabric        DIA&gt;6mm</v>
      </c>
      <c r="G699" s="343" t="str" cm="1">
        <f t="array" ref="G699:H699">_xlfn.TEXTSPLIT(I699,"-")</f>
        <v>A03AF038</v>
      </c>
      <c r="H699" s="343" t="str">
        <v>00002</v>
      </c>
      <c r="I699" t="s">
        <v>2106</v>
      </c>
      <c r="J699" t="s">
        <v>946</v>
      </c>
      <c r="K699" t="s">
        <v>1584</v>
      </c>
      <c r="L699" t="s">
        <v>1585</v>
      </c>
      <c r="M699" t="s">
        <v>1198</v>
      </c>
      <c r="N699" t="s">
        <v>2023</v>
      </c>
      <c r="O699" t="s">
        <v>1781</v>
      </c>
      <c r="P699" t="s">
        <v>1782</v>
      </c>
      <c r="Q699" t="s">
        <v>954</v>
      </c>
      <c r="R699">
        <v>0</v>
      </c>
      <c r="S699" t="s">
        <v>954</v>
      </c>
      <c r="T699">
        <v>0</v>
      </c>
      <c r="U699" t="s">
        <v>954</v>
      </c>
      <c r="V699">
        <v>0</v>
      </c>
      <c r="W699" t="s">
        <v>954</v>
      </c>
      <c r="X699">
        <v>0</v>
      </c>
      <c r="Y699" t="s">
        <v>954</v>
      </c>
      <c r="Z699">
        <v>0</v>
      </c>
      <c r="AA699" t="s">
        <v>954</v>
      </c>
      <c r="AB699" t="s">
        <v>954</v>
      </c>
      <c r="AC699" t="s">
        <v>954</v>
      </c>
      <c r="AD699">
        <v>0</v>
      </c>
      <c r="AE699" t="s">
        <v>1788</v>
      </c>
      <c r="AF699" t="s">
        <v>1789</v>
      </c>
      <c r="AG699">
        <v>0</v>
      </c>
      <c r="AH699" t="s">
        <v>1785</v>
      </c>
      <c r="AI699">
        <v>0</v>
      </c>
      <c r="AJ699">
        <v>0</v>
      </c>
      <c r="AK699">
        <v>0</v>
      </c>
      <c r="AL699">
        <v>0</v>
      </c>
      <c r="AM699">
        <v>0</v>
      </c>
      <c r="AN699">
        <v>0</v>
      </c>
      <c r="AO699" t="s">
        <v>954</v>
      </c>
      <c r="AP699" t="s">
        <v>1021</v>
      </c>
      <c r="AQ699" t="s">
        <v>1021</v>
      </c>
      <c r="AR699" t="s">
        <v>2105</v>
      </c>
      <c r="AS699" t="s">
        <v>2106</v>
      </c>
    </row>
    <row r="700" spans="2:45" ht="17.25" customHeight="1">
      <c r="B700" s="349" t="b">
        <v>0</v>
      </c>
      <c r="C700" s="349"/>
      <c r="D700" s="352" t="str">
        <f t="shared" si="30"/>
        <v>Concrete Work_Superstructure Work</v>
      </c>
      <c r="E700" s="349" t="str">
        <f t="shared" si="31"/>
        <v>M</v>
      </c>
      <c r="F700" s="352" t="str">
        <f t="shared" si="32"/>
        <v xml:space="preserve">A03AF039-00001 Concrete Work Superstructure Work Expansion Joint (Exposed Type)      w/ Flexible Joint Filler, Sealant, Dowel Bar w/ PVC Sleeve  </v>
      </c>
      <c r="G700" s="343" t="str" cm="1">
        <f t="array" ref="G700:H700">_xlfn.TEXTSPLIT(I700,"-")</f>
        <v>A03AF039</v>
      </c>
      <c r="H700" s="343" t="str">
        <v>00001</v>
      </c>
      <c r="I700" t="s">
        <v>2107</v>
      </c>
      <c r="J700" t="s">
        <v>946</v>
      </c>
      <c r="K700" t="s">
        <v>1584</v>
      </c>
      <c r="L700" t="s">
        <v>1585</v>
      </c>
      <c r="M700" t="s">
        <v>1198</v>
      </c>
      <c r="N700" t="s">
        <v>2023</v>
      </c>
      <c r="O700" t="s">
        <v>1791</v>
      </c>
      <c r="P700" t="s">
        <v>1792</v>
      </c>
      <c r="Q700" t="s">
        <v>954</v>
      </c>
      <c r="R700">
        <v>0</v>
      </c>
      <c r="S700" t="s">
        <v>954</v>
      </c>
      <c r="T700">
        <v>0</v>
      </c>
      <c r="U700" t="s">
        <v>954</v>
      </c>
      <c r="V700">
        <v>0</v>
      </c>
      <c r="W700" t="s">
        <v>954</v>
      </c>
      <c r="X700">
        <v>0</v>
      </c>
      <c r="Y700" t="s">
        <v>954</v>
      </c>
      <c r="Z700">
        <v>0</v>
      </c>
      <c r="AA700" t="s">
        <v>993</v>
      </c>
      <c r="AB700" t="s">
        <v>1793</v>
      </c>
      <c r="AC700" t="s">
        <v>954</v>
      </c>
      <c r="AD700">
        <v>0</v>
      </c>
      <c r="AE700" t="s">
        <v>954</v>
      </c>
      <c r="AF700">
        <v>0</v>
      </c>
      <c r="AG700">
        <v>0</v>
      </c>
      <c r="AH700" t="s">
        <v>1019</v>
      </c>
      <c r="AI700">
        <v>0</v>
      </c>
      <c r="AJ700">
        <v>0</v>
      </c>
      <c r="AK700">
        <v>0</v>
      </c>
      <c r="AL700">
        <v>0</v>
      </c>
      <c r="AM700">
        <v>0</v>
      </c>
      <c r="AN700">
        <v>0</v>
      </c>
      <c r="AO700" t="s">
        <v>954</v>
      </c>
      <c r="AP700" t="s">
        <v>1102</v>
      </c>
      <c r="AQ700" t="s">
        <v>1102</v>
      </c>
      <c r="AR700" t="s">
        <v>2108</v>
      </c>
      <c r="AS700" t="s">
        <v>2107</v>
      </c>
    </row>
    <row r="701" spans="2:45" ht="17.25" customHeight="1">
      <c r="B701" s="349" t="b">
        <v>0</v>
      </c>
      <c r="C701" s="349"/>
      <c r="D701" s="352" t="str">
        <f t="shared" si="30"/>
        <v>Concrete Work_Superstructure Work</v>
      </c>
      <c r="E701" s="349" t="str">
        <f t="shared" si="31"/>
        <v>M</v>
      </c>
      <c r="F701" s="352" t="str">
        <f t="shared" si="32"/>
        <v xml:space="preserve">A03AF040-00001 Concrete Work Superstructure Work Expansion Joint (w/ Aluminum Cover)      w/ Flexible Joint Filler, Sealant, Aluminum Flashing Cover w/ Fixing Accessories  </v>
      </c>
      <c r="G701" s="343" t="str" cm="1">
        <f t="array" ref="G701:H701">_xlfn.TEXTSPLIT(I701,"-")</f>
        <v>A03AF040</v>
      </c>
      <c r="H701" s="343" t="str">
        <v>00001</v>
      </c>
      <c r="I701" t="s">
        <v>2109</v>
      </c>
      <c r="J701" t="s">
        <v>946</v>
      </c>
      <c r="K701" t="s">
        <v>1584</v>
      </c>
      <c r="L701" t="s">
        <v>1585</v>
      </c>
      <c r="M701" t="s">
        <v>1198</v>
      </c>
      <c r="N701" t="s">
        <v>2023</v>
      </c>
      <c r="O701" t="s">
        <v>1796</v>
      </c>
      <c r="P701" t="s">
        <v>1797</v>
      </c>
      <c r="Q701" t="s">
        <v>954</v>
      </c>
      <c r="R701">
        <v>0</v>
      </c>
      <c r="S701" t="s">
        <v>954</v>
      </c>
      <c r="T701">
        <v>0</v>
      </c>
      <c r="U701" t="s">
        <v>954</v>
      </c>
      <c r="V701">
        <v>0</v>
      </c>
      <c r="W701" t="s">
        <v>954</v>
      </c>
      <c r="X701">
        <v>0</v>
      </c>
      <c r="Y701" t="s">
        <v>954</v>
      </c>
      <c r="Z701">
        <v>0</v>
      </c>
      <c r="AA701" t="s">
        <v>955</v>
      </c>
      <c r="AB701" t="s">
        <v>1798</v>
      </c>
      <c r="AC701" t="s">
        <v>954</v>
      </c>
      <c r="AD701">
        <v>0</v>
      </c>
      <c r="AE701" t="s">
        <v>954</v>
      </c>
      <c r="AF701">
        <v>0</v>
      </c>
      <c r="AG701">
        <v>0</v>
      </c>
      <c r="AH701" t="s">
        <v>1019</v>
      </c>
      <c r="AI701">
        <v>0</v>
      </c>
      <c r="AJ701">
        <v>0</v>
      </c>
      <c r="AK701">
        <v>0</v>
      </c>
      <c r="AL701">
        <v>0</v>
      </c>
      <c r="AM701">
        <v>0</v>
      </c>
      <c r="AN701">
        <v>0</v>
      </c>
      <c r="AO701" t="s">
        <v>954</v>
      </c>
      <c r="AP701" t="s">
        <v>1102</v>
      </c>
      <c r="AQ701" t="s">
        <v>1102</v>
      </c>
      <c r="AR701" t="s">
        <v>2110</v>
      </c>
      <c r="AS701" t="s">
        <v>2109</v>
      </c>
    </row>
    <row r="702" spans="2:45" ht="17.25" customHeight="1">
      <c r="B702" s="349" t="b">
        <v>1</v>
      </c>
      <c r="C702" s="349"/>
      <c r="D702" s="352" t="str">
        <f t="shared" si="30"/>
        <v>Concrete Work_Superstructure Work</v>
      </c>
      <c r="E702" s="349" t="str">
        <f t="shared" si="31"/>
        <v>M</v>
      </c>
      <c r="F702" s="352" t="str">
        <f t="shared" si="32"/>
        <v xml:space="preserve">A03AF041-00001 Concrete Work Superstructure Work Expansion Joint (w/ Galvanized Steel Cover)      w/ Flexible Joint Filler, Sealant, Galv. Steel Cover w/ Galv. Steel Angle, Fixing Accessories  </v>
      </c>
      <c r="G702" s="343" t="str" cm="1">
        <f t="array" ref="G702:H702">_xlfn.TEXTSPLIT(I702,"-")</f>
        <v>A03AF041</v>
      </c>
      <c r="H702" s="343" t="str">
        <v>00001</v>
      </c>
      <c r="I702" t="s">
        <v>2111</v>
      </c>
      <c r="J702" t="s">
        <v>946</v>
      </c>
      <c r="K702" t="s">
        <v>1584</v>
      </c>
      <c r="L702" t="s">
        <v>1585</v>
      </c>
      <c r="M702" t="s">
        <v>1198</v>
      </c>
      <c r="N702" t="s">
        <v>2023</v>
      </c>
      <c r="O702" t="s">
        <v>1801</v>
      </c>
      <c r="P702" t="s">
        <v>1802</v>
      </c>
      <c r="Q702" t="s">
        <v>954</v>
      </c>
      <c r="R702">
        <v>0</v>
      </c>
      <c r="S702" t="s">
        <v>954</v>
      </c>
      <c r="T702">
        <v>0</v>
      </c>
      <c r="U702" t="s">
        <v>954</v>
      </c>
      <c r="V702">
        <v>0</v>
      </c>
      <c r="W702" t="s">
        <v>954</v>
      </c>
      <c r="X702">
        <v>0</v>
      </c>
      <c r="Y702" t="s">
        <v>954</v>
      </c>
      <c r="Z702">
        <v>0</v>
      </c>
      <c r="AA702" t="s">
        <v>960</v>
      </c>
      <c r="AB702" t="s">
        <v>1803</v>
      </c>
      <c r="AC702" t="s">
        <v>954</v>
      </c>
      <c r="AD702">
        <v>0</v>
      </c>
      <c r="AE702" t="s">
        <v>954</v>
      </c>
      <c r="AF702">
        <v>0</v>
      </c>
      <c r="AG702">
        <v>0</v>
      </c>
      <c r="AH702" t="s">
        <v>1019</v>
      </c>
      <c r="AI702">
        <v>0</v>
      </c>
      <c r="AJ702">
        <v>0</v>
      </c>
      <c r="AK702">
        <v>0</v>
      </c>
      <c r="AL702">
        <v>0</v>
      </c>
      <c r="AM702">
        <v>0</v>
      </c>
      <c r="AN702">
        <v>0</v>
      </c>
      <c r="AO702" t="s">
        <v>954</v>
      </c>
      <c r="AP702" t="s">
        <v>1102</v>
      </c>
      <c r="AQ702" t="s">
        <v>1102</v>
      </c>
      <c r="AR702" t="s">
        <v>2112</v>
      </c>
      <c r="AS702" t="s">
        <v>2111</v>
      </c>
    </row>
    <row r="703" spans="2:45" ht="17.25" customHeight="1">
      <c r="B703" s="349" t="b">
        <v>0</v>
      </c>
      <c r="C703" s="349"/>
      <c r="D703" s="352" t="str">
        <f t="shared" si="30"/>
        <v>Concrete Work_Superstructure Work</v>
      </c>
      <c r="E703" s="349" t="str">
        <f t="shared" si="31"/>
        <v>M</v>
      </c>
      <c r="F703" s="352" t="str">
        <f t="shared" si="32"/>
        <v xml:space="preserve">A03AF042-00001 Concrete Work Superstructure Work Expansion Joint (w/ Stainless Steel Cover)      w/ Flexible Joint Filler, Sealant, SST Flashing Cover w/ Fixing Accessories  </v>
      </c>
      <c r="G703" s="343" t="str" cm="1">
        <f t="array" ref="G703:H703">_xlfn.TEXTSPLIT(I703,"-")</f>
        <v>A03AF042</v>
      </c>
      <c r="H703" s="343" t="str">
        <v>00001</v>
      </c>
      <c r="I703" t="s">
        <v>2113</v>
      </c>
      <c r="J703" t="s">
        <v>946</v>
      </c>
      <c r="K703" t="s">
        <v>1584</v>
      </c>
      <c r="L703" t="s">
        <v>1585</v>
      </c>
      <c r="M703" t="s">
        <v>1198</v>
      </c>
      <c r="N703" t="s">
        <v>2023</v>
      </c>
      <c r="O703" t="s">
        <v>1806</v>
      </c>
      <c r="P703" t="s">
        <v>1807</v>
      </c>
      <c r="Q703" t="s">
        <v>954</v>
      </c>
      <c r="R703">
        <v>0</v>
      </c>
      <c r="S703" t="s">
        <v>954</v>
      </c>
      <c r="T703">
        <v>0</v>
      </c>
      <c r="U703" t="s">
        <v>954</v>
      </c>
      <c r="V703">
        <v>0</v>
      </c>
      <c r="W703" t="s">
        <v>954</v>
      </c>
      <c r="X703">
        <v>0</v>
      </c>
      <c r="Y703" t="s">
        <v>954</v>
      </c>
      <c r="Z703">
        <v>0</v>
      </c>
      <c r="AA703" t="s">
        <v>1005</v>
      </c>
      <c r="AB703" t="s">
        <v>1808</v>
      </c>
      <c r="AC703" t="s">
        <v>954</v>
      </c>
      <c r="AD703">
        <v>0</v>
      </c>
      <c r="AE703" t="s">
        <v>954</v>
      </c>
      <c r="AF703">
        <v>0</v>
      </c>
      <c r="AG703">
        <v>0</v>
      </c>
      <c r="AH703" t="s">
        <v>1019</v>
      </c>
      <c r="AI703">
        <v>0</v>
      </c>
      <c r="AJ703">
        <v>0</v>
      </c>
      <c r="AK703">
        <v>0</v>
      </c>
      <c r="AL703">
        <v>0</v>
      </c>
      <c r="AM703">
        <v>0</v>
      </c>
      <c r="AN703">
        <v>0</v>
      </c>
      <c r="AO703" t="s">
        <v>954</v>
      </c>
      <c r="AP703" t="s">
        <v>1102</v>
      </c>
      <c r="AQ703" t="s">
        <v>1102</v>
      </c>
      <c r="AR703" t="s">
        <v>2114</v>
      </c>
      <c r="AS703" t="s">
        <v>2113</v>
      </c>
    </row>
    <row r="704" spans="2:45" ht="17.25" customHeight="1">
      <c r="B704" s="349" t="b">
        <v>1</v>
      </c>
      <c r="C704" s="349"/>
      <c r="D704" s="352" t="str">
        <f t="shared" si="30"/>
        <v>Concrete Work_Superstructure Work</v>
      </c>
      <c r="E704" s="349" t="str">
        <f t="shared" si="31"/>
        <v>M</v>
      </c>
      <c r="F704" s="352" t="str">
        <f t="shared" si="32"/>
        <v xml:space="preserve">A03AF043-00001 Concrete Work Superstructure Work Expansion Joint (w/ Ready-Made Cover)      w/ Flexible Joint Filler, Sealant, Ready-Made Cover Profile w/ Fixing Accessories  </v>
      </c>
      <c r="G704" s="343" t="str" cm="1">
        <f t="array" ref="G704:H704">_xlfn.TEXTSPLIT(I704,"-")</f>
        <v>A03AF043</v>
      </c>
      <c r="H704" s="343" t="str">
        <v>00001</v>
      </c>
      <c r="I704" t="s">
        <v>2115</v>
      </c>
      <c r="J704" t="s">
        <v>946</v>
      </c>
      <c r="K704" t="s">
        <v>1584</v>
      </c>
      <c r="L704" t="s">
        <v>1585</v>
      </c>
      <c r="M704" t="s">
        <v>1198</v>
      </c>
      <c r="N704" t="s">
        <v>2023</v>
      </c>
      <c r="O704" t="s">
        <v>1811</v>
      </c>
      <c r="P704" t="s">
        <v>1812</v>
      </c>
      <c r="Q704" t="s">
        <v>954</v>
      </c>
      <c r="R704">
        <v>0</v>
      </c>
      <c r="S704" t="s">
        <v>954</v>
      </c>
      <c r="T704">
        <v>0</v>
      </c>
      <c r="U704" t="s">
        <v>954</v>
      </c>
      <c r="V704">
        <v>0</v>
      </c>
      <c r="W704" t="s">
        <v>954</v>
      </c>
      <c r="X704">
        <v>0</v>
      </c>
      <c r="Y704" t="s">
        <v>954</v>
      </c>
      <c r="Z704">
        <v>0</v>
      </c>
      <c r="AA704" t="s">
        <v>1013</v>
      </c>
      <c r="AB704" t="s">
        <v>1813</v>
      </c>
      <c r="AC704" t="s">
        <v>954</v>
      </c>
      <c r="AD704">
        <v>0</v>
      </c>
      <c r="AE704" t="s">
        <v>954</v>
      </c>
      <c r="AF704">
        <v>0</v>
      </c>
      <c r="AG704">
        <v>0</v>
      </c>
      <c r="AH704" t="s">
        <v>1019</v>
      </c>
      <c r="AI704">
        <v>0</v>
      </c>
      <c r="AJ704">
        <v>0</v>
      </c>
      <c r="AK704">
        <v>0</v>
      </c>
      <c r="AL704">
        <v>0</v>
      </c>
      <c r="AM704">
        <v>0</v>
      </c>
      <c r="AN704">
        <v>0</v>
      </c>
      <c r="AO704" t="s">
        <v>954</v>
      </c>
      <c r="AP704" t="s">
        <v>1102</v>
      </c>
      <c r="AQ704" t="s">
        <v>1102</v>
      </c>
      <c r="AR704" t="s">
        <v>2116</v>
      </c>
      <c r="AS704" t="s">
        <v>2115</v>
      </c>
    </row>
    <row r="705" spans="2:45" ht="17.25" customHeight="1">
      <c r="B705" s="349" t="b">
        <v>0</v>
      </c>
      <c r="C705" s="349"/>
      <c r="D705" s="352" t="str">
        <f t="shared" si="30"/>
        <v>Concrete Work_Superstructure Work</v>
      </c>
      <c r="E705" s="349" t="str">
        <f t="shared" si="31"/>
        <v>M</v>
      </c>
      <c r="F705" s="352" t="str">
        <f t="shared" si="32"/>
        <v xml:space="preserve">A03AF044-00001 Concrete Work Superstructure Work Isolation Joint (Separation Joint)      w/ Flexible Joint Filler, Sealant  </v>
      </c>
      <c r="G705" s="343" t="str" cm="1">
        <f t="array" ref="G705:H705">_xlfn.TEXTSPLIT(I705,"-")</f>
        <v>A03AF044</v>
      </c>
      <c r="H705" s="343" t="str">
        <v>00001</v>
      </c>
      <c r="I705" t="s">
        <v>2117</v>
      </c>
      <c r="J705" t="s">
        <v>946</v>
      </c>
      <c r="K705" t="s">
        <v>1584</v>
      </c>
      <c r="L705" t="s">
        <v>1585</v>
      </c>
      <c r="M705" t="s">
        <v>1198</v>
      </c>
      <c r="N705" t="s">
        <v>2023</v>
      </c>
      <c r="O705" t="s">
        <v>1816</v>
      </c>
      <c r="P705" t="s">
        <v>1817</v>
      </c>
      <c r="Q705" t="s">
        <v>954</v>
      </c>
      <c r="R705">
        <v>0</v>
      </c>
      <c r="S705" t="s">
        <v>954</v>
      </c>
      <c r="T705">
        <v>0</v>
      </c>
      <c r="U705" t="s">
        <v>954</v>
      </c>
      <c r="V705">
        <v>0</v>
      </c>
      <c r="W705" t="s">
        <v>954</v>
      </c>
      <c r="X705">
        <v>0</v>
      </c>
      <c r="Y705" t="s">
        <v>954</v>
      </c>
      <c r="Z705">
        <v>0</v>
      </c>
      <c r="AA705" t="s">
        <v>1095</v>
      </c>
      <c r="AB705" t="s">
        <v>1818</v>
      </c>
      <c r="AC705" t="s">
        <v>954</v>
      </c>
      <c r="AD705">
        <v>0</v>
      </c>
      <c r="AE705" t="s">
        <v>954</v>
      </c>
      <c r="AF705">
        <v>0</v>
      </c>
      <c r="AG705">
        <v>0</v>
      </c>
      <c r="AH705" t="s">
        <v>1019</v>
      </c>
      <c r="AI705">
        <v>0</v>
      </c>
      <c r="AJ705">
        <v>0</v>
      </c>
      <c r="AK705">
        <v>0</v>
      </c>
      <c r="AL705">
        <v>0</v>
      </c>
      <c r="AM705">
        <v>0</v>
      </c>
      <c r="AN705">
        <v>0</v>
      </c>
      <c r="AO705" t="s">
        <v>954</v>
      </c>
      <c r="AP705" t="s">
        <v>1102</v>
      </c>
      <c r="AQ705" t="s">
        <v>1102</v>
      </c>
      <c r="AR705" t="s">
        <v>2118</v>
      </c>
      <c r="AS705" t="s">
        <v>2117</v>
      </c>
    </row>
    <row r="706" spans="2:45" ht="17.25" customHeight="1">
      <c r="B706" s="349" t="b">
        <v>0</v>
      </c>
      <c r="C706" s="349"/>
      <c r="D706" s="352" t="str">
        <f t="shared" si="30"/>
        <v>Concrete Work_Superstructure Work</v>
      </c>
      <c r="E706" s="349" t="str">
        <f t="shared" si="31"/>
        <v>M</v>
      </c>
      <c r="F706" s="352" t="str">
        <f t="shared" si="32"/>
        <v xml:space="preserve">A03AF045-00001 Concrete Work Superstructure Work Control Joint      w/ Joint Sealant, Backstop  </v>
      </c>
      <c r="G706" s="343" t="str" cm="1">
        <f t="array" ref="G706:H706">_xlfn.TEXTSPLIT(I706,"-")</f>
        <v>A03AF045</v>
      </c>
      <c r="H706" s="343" t="str">
        <v>00001</v>
      </c>
      <c r="I706" t="s">
        <v>2119</v>
      </c>
      <c r="J706" t="s">
        <v>946</v>
      </c>
      <c r="K706" t="s">
        <v>1584</v>
      </c>
      <c r="L706" t="s">
        <v>1585</v>
      </c>
      <c r="M706" t="s">
        <v>1198</v>
      </c>
      <c r="N706" t="s">
        <v>2023</v>
      </c>
      <c r="O706" t="s">
        <v>1821</v>
      </c>
      <c r="P706" t="s">
        <v>1822</v>
      </c>
      <c r="Q706" t="s">
        <v>954</v>
      </c>
      <c r="R706">
        <v>0</v>
      </c>
      <c r="S706" t="s">
        <v>954</v>
      </c>
      <c r="T706">
        <v>0</v>
      </c>
      <c r="U706" t="s">
        <v>954</v>
      </c>
      <c r="V706">
        <v>0</v>
      </c>
      <c r="W706" t="s">
        <v>954</v>
      </c>
      <c r="X706">
        <v>0</v>
      </c>
      <c r="Y706" t="s">
        <v>954</v>
      </c>
      <c r="Z706">
        <v>0</v>
      </c>
      <c r="AA706" t="s">
        <v>1772</v>
      </c>
      <c r="AB706" t="s">
        <v>1823</v>
      </c>
      <c r="AC706" t="s">
        <v>954</v>
      </c>
      <c r="AD706">
        <v>0</v>
      </c>
      <c r="AE706" t="s">
        <v>954</v>
      </c>
      <c r="AF706">
        <v>0</v>
      </c>
      <c r="AG706">
        <v>0</v>
      </c>
      <c r="AH706" t="s">
        <v>1824</v>
      </c>
      <c r="AI706">
        <v>0</v>
      </c>
      <c r="AJ706">
        <v>0</v>
      </c>
      <c r="AK706">
        <v>0</v>
      </c>
      <c r="AL706">
        <v>0</v>
      </c>
      <c r="AM706">
        <v>0</v>
      </c>
      <c r="AN706">
        <v>0</v>
      </c>
      <c r="AO706" t="s">
        <v>954</v>
      </c>
      <c r="AP706" t="s">
        <v>1102</v>
      </c>
      <c r="AQ706" t="s">
        <v>1102</v>
      </c>
      <c r="AR706" t="s">
        <v>2120</v>
      </c>
      <c r="AS706" t="s">
        <v>2119</v>
      </c>
    </row>
    <row r="707" spans="2:45" ht="17.25" customHeight="1">
      <c r="B707" s="349" t="b">
        <v>0</v>
      </c>
      <c r="C707" s="349"/>
      <c r="D707" s="352" t="str">
        <f t="shared" si="30"/>
        <v>Concrete Work_Superstructure Work</v>
      </c>
      <c r="E707" s="349" t="str">
        <f t="shared" si="31"/>
        <v>M</v>
      </c>
      <c r="F707" s="352" t="str">
        <f t="shared" si="32"/>
        <v xml:space="preserve">A03AF045-00002 Concrete Work Superstructure Work Control Joint      w/ Joint Sealant, Backstop, Bottom Crack Inducer  </v>
      </c>
      <c r="G707" s="343" t="str" cm="1">
        <f t="array" ref="G707:H707">_xlfn.TEXTSPLIT(I707,"-")</f>
        <v>A03AF045</v>
      </c>
      <c r="H707" s="343" t="str">
        <v>00002</v>
      </c>
      <c r="I707" t="s">
        <v>2121</v>
      </c>
      <c r="J707" t="s">
        <v>946</v>
      </c>
      <c r="K707" t="s">
        <v>1584</v>
      </c>
      <c r="L707" t="s">
        <v>1585</v>
      </c>
      <c r="M707" t="s">
        <v>1198</v>
      </c>
      <c r="N707" t="s">
        <v>2023</v>
      </c>
      <c r="O707" t="s">
        <v>1821</v>
      </c>
      <c r="P707" t="s">
        <v>1822</v>
      </c>
      <c r="Q707" t="s">
        <v>954</v>
      </c>
      <c r="R707">
        <v>0</v>
      </c>
      <c r="S707" t="s">
        <v>954</v>
      </c>
      <c r="T707">
        <v>0</v>
      </c>
      <c r="U707" t="s">
        <v>954</v>
      </c>
      <c r="V707">
        <v>0</v>
      </c>
      <c r="W707" t="s">
        <v>954</v>
      </c>
      <c r="X707">
        <v>0</v>
      </c>
      <c r="Y707" t="s">
        <v>954</v>
      </c>
      <c r="Z707">
        <v>0</v>
      </c>
      <c r="AA707" t="s">
        <v>1114</v>
      </c>
      <c r="AB707" t="s">
        <v>1827</v>
      </c>
      <c r="AC707" t="s">
        <v>954</v>
      </c>
      <c r="AD707">
        <v>0</v>
      </c>
      <c r="AE707" t="s">
        <v>954</v>
      </c>
      <c r="AF707">
        <v>0</v>
      </c>
      <c r="AG707">
        <v>0</v>
      </c>
      <c r="AH707" t="s">
        <v>1824</v>
      </c>
      <c r="AI707">
        <v>0</v>
      </c>
      <c r="AJ707">
        <v>0</v>
      </c>
      <c r="AK707">
        <v>0</v>
      </c>
      <c r="AL707">
        <v>0</v>
      </c>
      <c r="AM707">
        <v>0</v>
      </c>
      <c r="AN707">
        <v>0</v>
      </c>
      <c r="AO707" t="s">
        <v>954</v>
      </c>
      <c r="AP707" t="s">
        <v>1102</v>
      </c>
      <c r="AQ707" t="s">
        <v>1102</v>
      </c>
      <c r="AR707" t="s">
        <v>2120</v>
      </c>
      <c r="AS707" t="s">
        <v>2121</v>
      </c>
    </row>
    <row r="708" spans="2:45" ht="17.25" customHeight="1">
      <c r="B708" s="356" t="b">
        <v>0</v>
      </c>
      <c r="C708" s="356"/>
      <c r="D708" s="357" t="str">
        <f t="shared" si="30"/>
        <v>Concrete Work_Superstructure Work</v>
      </c>
      <c r="E708" s="356" t="str">
        <f t="shared" si="31"/>
        <v>M</v>
      </c>
      <c r="F708" s="357" t="str">
        <f t="shared" si="32"/>
        <v xml:space="preserve">A03AF046-00001 Concrete Work Superstructure Work Water Stop PVC Type       </v>
      </c>
      <c r="G708" s="343" t="str" cm="1">
        <f t="array" ref="G708:H708">_xlfn.TEXTSPLIT(I708,"-")</f>
        <v>A03AF046</v>
      </c>
      <c r="H708" s="343" t="str">
        <v>00001</v>
      </c>
      <c r="I708" t="s">
        <v>2122</v>
      </c>
      <c r="J708" t="s">
        <v>946</v>
      </c>
      <c r="K708" t="s">
        <v>1584</v>
      </c>
      <c r="L708" t="s">
        <v>1585</v>
      </c>
      <c r="M708" t="s">
        <v>1198</v>
      </c>
      <c r="N708" t="s">
        <v>2023</v>
      </c>
      <c r="O708" t="s">
        <v>1829</v>
      </c>
      <c r="P708" t="s">
        <v>1830</v>
      </c>
      <c r="Q708" t="s">
        <v>1831</v>
      </c>
      <c r="R708" t="s">
        <v>1832</v>
      </c>
      <c r="S708" t="s">
        <v>954</v>
      </c>
      <c r="T708">
        <v>0</v>
      </c>
      <c r="U708" t="s">
        <v>954</v>
      </c>
      <c r="V708">
        <v>0</v>
      </c>
      <c r="W708" t="s">
        <v>954</v>
      </c>
      <c r="X708">
        <v>0</v>
      </c>
      <c r="Y708" t="s">
        <v>954</v>
      </c>
      <c r="Z708">
        <v>0</v>
      </c>
      <c r="AA708" t="s">
        <v>954</v>
      </c>
      <c r="AB708" t="s">
        <v>954</v>
      </c>
      <c r="AC708" t="s">
        <v>954</v>
      </c>
      <c r="AD708">
        <v>0</v>
      </c>
      <c r="AE708" t="s">
        <v>954</v>
      </c>
      <c r="AF708">
        <v>0</v>
      </c>
      <c r="AG708">
        <v>0</v>
      </c>
      <c r="AH708" t="s">
        <v>1833</v>
      </c>
      <c r="AI708">
        <v>0</v>
      </c>
      <c r="AJ708">
        <v>0</v>
      </c>
      <c r="AK708">
        <v>0</v>
      </c>
      <c r="AL708">
        <v>0</v>
      </c>
      <c r="AM708">
        <v>0</v>
      </c>
      <c r="AN708">
        <v>0</v>
      </c>
      <c r="AO708" t="s">
        <v>954</v>
      </c>
      <c r="AP708" t="s">
        <v>1102</v>
      </c>
      <c r="AQ708" t="s">
        <v>1102</v>
      </c>
      <c r="AR708" t="s">
        <v>2123</v>
      </c>
      <c r="AS708" t="s">
        <v>2122</v>
      </c>
    </row>
    <row r="709" spans="2:45" ht="17.25" customHeight="1">
      <c r="B709" s="356" t="b">
        <v>0</v>
      </c>
      <c r="C709" s="356"/>
      <c r="D709" s="357" t="str">
        <f t="shared" si="30"/>
        <v>Concrete Work_Superstructure Work</v>
      </c>
      <c r="E709" s="356" t="str">
        <f t="shared" si="31"/>
        <v>M</v>
      </c>
      <c r="F709" s="357" t="str">
        <f t="shared" si="32"/>
        <v xml:space="preserve">A03AF046-00002 Concrete Work Superstructure Work Water Stop Stainless Steel Type       </v>
      </c>
      <c r="G709" s="343" t="str" cm="1">
        <f t="array" ref="G709:H709">_xlfn.TEXTSPLIT(I709,"-")</f>
        <v>A03AF046</v>
      </c>
      <c r="H709" s="343" t="str">
        <v>00002</v>
      </c>
      <c r="I709" t="s">
        <v>2124</v>
      </c>
      <c r="J709" t="s">
        <v>946</v>
      </c>
      <c r="K709" t="s">
        <v>1584</v>
      </c>
      <c r="L709" t="s">
        <v>1585</v>
      </c>
      <c r="M709" t="s">
        <v>1198</v>
      </c>
      <c r="N709" t="s">
        <v>2023</v>
      </c>
      <c r="O709" t="s">
        <v>1829</v>
      </c>
      <c r="P709" t="s">
        <v>1830</v>
      </c>
      <c r="Q709" t="s">
        <v>1836</v>
      </c>
      <c r="R709" t="s">
        <v>1837</v>
      </c>
      <c r="S709" t="s">
        <v>954</v>
      </c>
      <c r="T709">
        <v>0</v>
      </c>
      <c r="U709" t="s">
        <v>954</v>
      </c>
      <c r="V709">
        <v>0</v>
      </c>
      <c r="W709" t="s">
        <v>954</v>
      </c>
      <c r="X709">
        <v>0</v>
      </c>
      <c r="Y709" t="s">
        <v>954</v>
      </c>
      <c r="Z709">
        <v>0</v>
      </c>
      <c r="AA709" t="s">
        <v>954</v>
      </c>
      <c r="AB709" t="s">
        <v>954</v>
      </c>
      <c r="AC709" t="s">
        <v>954</v>
      </c>
      <c r="AD709">
        <v>0</v>
      </c>
      <c r="AE709" t="s">
        <v>954</v>
      </c>
      <c r="AF709">
        <v>0</v>
      </c>
      <c r="AG709">
        <v>0</v>
      </c>
      <c r="AH709" t="s">
        <v>1833</v>
      </c>
      <c r="AI709">
        <v>0</v>
      </c>
      <c r="AJ709">
        <v>0</v>
      </c>
      <c r="AK709">
        <v>0</v>
      </c>
      <c r="AL709">
        <v>0</v>
      </c>
      <c r="AM709">
        <v>0</v>
      </c>
      <c r="AN709">
        <v>0</v>
      </c>
      <c r="AO709" t="s">
        <v>954</v>
      </c>
      <c r="AP709" t="s">
        <v>1102</v>
      </c>
      <c r="AQ709" t="s">
        <v>1102</v>
      </c>
      <c r="AR709" t="s">
        <v>2123</v>
      </c>
      <c r="AS709" t="s">
        <v>2124</v>
      </c>
    </row>
    <row r="710" spans="2:45" ht="17.25" customHeight="1">
      <c r="B710" s="356" t="b">
        <v>0</v>
      </c>
      <c r="C710" s="356"/>
      <c r="D710" s="357" t="str">
        <f t="shared" si="30"/>
        <v>Concrete Work_Superstructure Work</v>
      </c>
      <c r="E710" s="356" t="str">
        <f t="shared" si="31"/>
        <v>M</v>
      </c>
      <c r="F710" s="357" t="str">
        <f t="shared" si="32"/>
        <v xml:space="preserve">A03AF046-00003 Concrete Work Superstructure Work Water Stop Expandable Rubber Type       </v>
      </c>
      <c r="G710" s="343" t="str" cm="1">
        <f t="array" ref="G710:H710">_xlfn.TEXTSPLIT(I710,"-")</f>
        <v>A03AF046</v>
      </c>
      <c r="H710" s="343" t="str">
        <v>00003</v>
      </c>
      <c r="I710" t="s">
        <v>2125</v>
      </c>
      <c r="J710" t="s">
        <v>946</v>
      </c>
      <c r="K710" t="s">
        <v>1584</v>
      </c>
      <c r="L710" t="s">
        <v>1585</v>
      </c>
      <c r="M710" t="s">
        <v>1198</v>
      </c>
      <c r="N710" t="s">
        <v>2023</v>
      </c>
      <c r="O710" t="s">
        <v>1829</v>
      </c>
      <c r="P710" t="s">
        <v>1830</v>
      </c>
      <c r="Q710" t="s">
        <v>1839</v>
      </c>
      <c r="R710" t="s">
        <v>1840</v>
      </c>
      <c r="S710" t="s">
        <v>954</v>
      </c>
      <c r="T710">
        <v>0</v>
      </c>
      <c r="U710" t="s">
        <v>954</v>
      </c>
      <c r="V710">
        <v>0</v>
      </c>
      <c r="W710" t="s">
        <v>954</v>
      </c>
      <c r="X710">
        <v>0</v>
      </c>
      <c r="Y710" t="s">
        <v>954</v>
      </c>
      <c r="Z710">
        <v>0</v>
      </c>
      <c r="AA710" t="s">
        <v>954</v>
      </c>
      <c r="AB710" t="s">
        <v>954</v>
      </c>
      <c r="AC710" t="s">
        <v>954</v>
      </c>
      <c r="AD710">
        <v>0</v>
      </c>
      <c r="AE710" t="s">
        <v>954</v>
      </c>
      <c r="AF710">
        <v>0</v>
      </c>
      <c r="AG710">
        <v>0</v>
      </c>
      <c r="AH710" t="s">
        <v>1833</v>
      </c>
      <c r="AI710">
        <v>0</v>
      </c>
      <c r="AJ710">
        <v>0</v>
      </c>
      <c r="AK710">
        <v>0</v>
      </c>
      <c r="AL710">
        <v>0</v>
      </c>
      <c r="AM710">
        <v>0</v>
      </c>
      <c r="AN710">
        <v>0</v>
      </c>
      <c r="AO710" t="s">
        <v>954</v>
      </c>
      <c r="AP710" t="s">
        <v>1102</v>
      </c>
      <c r="AQ710" t="s">
        <v>1102</v>
      </c>
      <c r="AR710" t="s">
        <v>2123</v>
      </c>
      <c r="AS710" t="s">
        <v>2125</v>
      </c>
    </row>
    <row r="711" spans="2:45" ht="17.25" customHeight="1">
      <c r="B711" s="356" t="b">
        <v>0</v>
      </c>
      <c r="C711" s="356"/>
      <c r="D711" s="357" t="str">
        <f t="shared" si="30"/>
        <v>Concrete Work_Superstructure Work</v>
      </c>
      <c r="E711" s="356" t="str">
        <f t="shared" si="31"/>
        <v>M</v>
      </c>
      <c r="F711" s="357" t="str">
        <f t="shared" si="32"/>
        <v xml:space="preserve">A03AF046-00004 Concrete Work Superstructure Work Water Stop Copper       </v>
      </c>
      <c r="G711" s="343" t="str" cm="1">
        <f t="array" ref="G711:H711">_xlfn.TEXTSPLIT(I711,"-")</f>
        <v>A03AF046</v>
      </c>
      <c r="H711" s="343" t="str">
        <v>00004</v>
      </c>
      <c r="I711" t="s">
        <v>2126</v>
      </c>
      <c r="J711" t="s">
        <v>946</v>
      </c>
      <c r="K711" t="s">
        <v>1584</v>
      </c>
      <c r="L711" t="s">
        <v>1585</v>
      </c>
      <c r="M711" t="s">
        <v>1198</v>
      </c>
      <c r="N711" t="s">
        <v>2023</v>
      </c>
      <c r="O711" t="s">
        <v>1829</v>
      </c>
      <c r="P711" t="s">
        <v>1830</v>
      </c>
      <c r="Q711" t="s">
        <v>1842</v>
      </c>
      <c r="R711" t="s">
        <v>1843</v>
      </c>
      <c r="S711" t="s">
        <v>954</v>
      </c>
      <c r="T711">
        <v>0</v>
      </c>
      <c r="U711" t="s">
        <v>954</v>
      </c>
      <c r="V711">
        <v>0</v>
      </c>
      <c r="W711" t="s">
        <v>954</v>
      </c>
      <c r="X711">
        <v>0</v>
      </c>
      <c r="Y711" t="s">
        <v>954</v>
      </c>
      <c r="Z711">
        <v>0</v>
      </c>
      <c r="AA711" t="s">
        <v>954</v>
      </c>
      <c r="AB711" t="s">
        <v>954</v>
      </c>
      <c r="AC711" t="s">
        <v>954</v>
      </c>
      <c r="AD711">
        <v>0</v>
      </c>
      <c r="AE711" t="s">
        <v>954</v>
      </c>
      <c r="AF711">
        <v>0</v>
      </c>
      <c r="AG711">
        <v>0</v>
      </c>
      <c r="AH711" t="s">
        <v>1833</v>
      </c>
      <c r="AI711">
        <v>0</v>
      </c>
      <c r="AJ711">
        <v>0</v>
      </c>
      <c r="AK711">
        <v>0</v>
      </c>
      <c r="AL711">
        <v>0</v>
      </c>
      <c r="AM711">
        <v>0</v>
      </c>
      <c r="AN711">
        <v>0</v>
      </c>
      <c r="AO711" t="s">
        <v>954</v>
      </c>
      <c r="AP711" t="s">
        <v>1102</v>
      </c>
      <c r="AQ711" t="s">
        <v>1102</v>
      </c>
      <c r="AR711" t="s">
        <v>2123</v>
      </c>
      <c r="AS711" t="s">
        <v>2126</v>
      </c>
    </row>
    <row r="712" spans="2:45" ht="17.25" customHeight="1">
      <c r="B712" s="349" t="b">
        <v>1</v>
      </c>
      <c r="C712" s="349"/>
      <c r="D712" s="352" t="str">
        <f t="shared" ref="D712:D775" si="33">L712&amp;"_"&amp;N712</f>
        <v>Concrete Work_Superstructure Work</v>
      </c>
      <c r="E712" s="349" t="str">
        <f t="shared" ref="E712:E775" si="34">AP712</f>
        <v>TON</v>
      </c>
      <c r="F712" s="352" t="str">
        <f t="shared" si="32"/>
        <v xml:space="preserve">A03AF049-00001 Concrete Work Superstructure Work Embedded Steel(Steel Plate, Corner Angle and etc.) w/ Anchor Bar (Purchase &amp; Installation) Hot-Dip Galvanized Steel     Galv.: ASTM A123  </v>
      </c>
      <c r="G712" s="343" t="str" cm="1">
        <f t="array" ref="G712:H712">_xlfn.TEXTSPLIT(I712,"-")</f>
        <v>A03AF049</v>
      </c>
      <c r="H712" s="343" t="str">
        <v>00001</v>
      </c>
      <c r="I712" t="s">
        <v>2127</v>
      </c>
      <c r="J712" t="s">
        <v>946</v>
      </c>
      <c r="K712" t="s">
        <v>1584</v>
      </c>
      <c r="L712" t="s">
        <v>1585</v>
      </c>
      <c r="M712" t="s">
        <v>1198</v>
      </c>
      <c r="N712" t="s">
        <v>2023</v>
      </c>
      <c r="O712" t="s">
        <v>1879</v>
      </c>
      <c r="P712" t="s">
        <v>1880</v>
      </c>
      <c r="Q712" t="s">
        <v>1860</v>
      </c>
      <c r="R712" t="s">
        <v>1861</v>
      </c>
      <c r="S712" t="s">
        <v>954</v>
      </c>
      <c r="T712">
        <v>0</v>
      </c>
      <c r="U712" t="s">
        <v>954</v>
      </c>
      <c r="V712">
        <v>0</v>
      </c>
      <c r="W712" t="s">
        <v>954</v>
      </c>
      <c r="X712">
        <v>0</v>
      </c>
      <c r="Y712" t="s">
        <v>954</v>
      </c>
      <c r="Z712">
        <v>0</v>
      </c>
      <c r="AA712" t="s">
        <v>1692</v>
      </c>
      <c r="AB712" t="s">
        <v>1862</v>
      </c>
      <c r="AC712" t="s">
        <v>954</v>
      </c>
      <c r="AD712">
        <v>0</v>
      </c>
      <c r="AE712" t="s">
        <v>954</v>
      </c>
      <c r="AF712" t="s">
        <v>954</v>
      </c>
      <c r="AG712">
        <v>0</v>
      </c>
      <c r="AH712" t="s">
        <v>954</v>
      </c>
      <c r="AI712">
        <v>0</v>
      </c>
      <c r="AJ712">
        <v>0</v>
      </c>
      <c r="AK712">
        <v>0</v>
      </c>
      <c r="AL712">
        <v>0</v>
      </c>
      <c r="AM712">
        <v>0</v>
      </c>
      <c r="AN712">
        <v>0</v>
      </c>
      <c r="AO712" t="s">
        <v>954</v>
      </c>
      <c r="AP712" t="s">
        <v>1765</v>
      </c>
      <c r="AQ712" t="s">
        <v>1765</v>
      </c>
      <c r="AR712" t="s">
        <v>2128</v>
      </c>
      <c r="AS712" t="s">
        <v>2127</v>
      </c>
    </row>
    <row r="713" spans="2:45" ht="17.25" customHeight="1">
      <c r="B713" s="349" t="b">
        <v>0</v>
      </c>
      <c r="C713" s="349"/>
      <c r="D713" s="352" t="str">
        <f t="shared" si="33"/>
        <v>Concrete Work_Superstructure Work</v>
      </c>
      <c r="E713" s="349" t="str">
        <f t="shared" si="34"/>
        <v>TON</v>
      </c>
      <c r="F713" s="352"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3" t="str" cm="1">
        <f t="array" ref="G713:H713">_xlfn.TEXTSPLIT(I713,"-")</f>
        <v>A03AF049</v>
      </c>
      <c r="H713" s="343" t="str">
        <v>00003</v>
      </c>
      <c r="I713" t="s">
        <v>2129</v>
      </c>
      <c r="J713" t="s">
        <v>946</v>
      </c>
      <c r="K713" t="s">
        <v>1584</v>
      </c>
      <c r="L713" t="s">
        <v>1585</v>
      </c>
      <c r="M713" t="s">
        <v>1198</v>
      </c>
      <c r="N713" t="s">
        <v>2023</v>
      </c>
      <c r="O713" t="s">
        <v>1879</v>
      </c>
      <c r="P713" t="s">
        <v>1880</v>
      </c>
      <c r="Q713" t="s">
        <v>1085</v>
      </c>
      <c r="R713" t="s">
        <v>1866</v>
      </c>
      <c r="S713" t="s">
        <v>954</v>
      </c>
      <c r="T713">
        <v>0</v>
      </c>
      <c r="U713" t="s">
        <v>954</v>
      </c>
      <c r="V713">
        <v>0</v>
      </c>
      <c r="W713" t="s">
        <v>954</v>
      </c>
      <c r="X713">
        <v>0</v>
      </c>
      <c r="Y713" t="s">
        <v>954</v>
      </c>
      <c r="Z713">
        <v>0</v>
      </c>
      <c r="AA713" t="s">
        <v>1867</v>
      </c>
      <c r="AB713" t="s">
        <v>1868</v>
      </c>
      <c r="AC713" t="s">
        <v>954</v>
      </c>
      <c r="AD713">
        <v>0</v>
      </c>
      <c r="AE713" t="s">
        <v>954</v>
      </c>
      <c r="AF713" t="s">
        <v>954</v>
      </c>
      <c r="AG713">
        <v>0</v>
      </c>
      <c r="AH713" t="s">
        <v>954</v>
      </c>
      <c r="AI713">
        <v>0</v>
      </c>
      <c r="AJ713">
        <v>0</v>
      </c>
      <c r="AK713">
        <v>0</v>
      </c>
      <c r="AL713">
        <v>0</v>
      </c>
      <c r="AM713">
        <v>0</v>
      </c>
      <c r="AN713">
        <v>0</v>
      </c>
      <c r="AO713" t="s">
        <v>954</v>
      </c>
      <c r="AP713" t="s">
        <v>1765</v>
      </c>
      <c r="AQ713" t="s">
        <v>1765</v>
      </c>
      <c r="AR713" t="s">
        <v>2128</v>
      </c>
      <c r="AS713" t="s">
        <v>2129</v>
      </c>
    </row>
    <row r="714" spans="2:45" ht="17.25" customHeight="1">
      <c r="B714" s="349" t="b">
        <v>0</v>
      </c>
      <c r="C714" s="349"/>
      <c r="D714" s="352" t="str">
        <f t="shared" si="33"/>
        <v>Concrete Work_Superstructure Work</v>
      </c>
      <c r="E714" s="349" t="str">
        <f t="shared" si="34"/>
        <v>TON</v>
      </c>
      <c r="F714" s="352" t="str">
        <f t="shared" si="35"/>
        <v xml:space="preserve">A03AF049-00004 Concrete Work Superstructure Work Embedded Steel(Steel Plate, Corner Angle and etc.) w/ Anchor Bar (Purchase &amp; Installation) SUS     SUS 316L  </v>
      </c>
      <c r="G714" s="343" t="str" cm="1">
        <f t="array" ref="G714:H714">_xlfn.TEXTSPLIT(I714,"-")</f>
        <v>A03AF049</v>
      </c>
      <c r="H714" s="343" t="str">
        <v>00004</v>
      </c>
      <c r="I714" t="s">
        <v>2130</v>
      </c>
      <c r="J714" t="s">
        <v>946</v>
      </c>
      <c r="K714" t="s">
        <v>1584</v>
      </c>
      <c r="L714" t="s">
        <v>1585</v>
      </c>
      <c r="M714" t="s">
        <v>1198</v>
      </c>
      <c r="N714" t="s">
        <v>2023</v>
      </c>
      <c r="O714" t="s">
        <v>1879</v>
      </c>
      <c r="P714" t="s">
        <v>1880</v>
      </c>
      <c r="Q714" t="s">
        <v>1085</v>
      </c>
      <c r="R714" t="s">
        <v>1866</v>
      </c>
      <c r="S714" t="s">
        <v>954</v>
      </c>
      <c r="T714">
        <v>0</v>
      </c>
      <c r="U714" t="s">
        <v>954</v>
      </c>
      <c r="V714">
        <v>0</v>
      </c>
      <c r="W714" t="s">
        <v>954</v>
      </c>
      <c r="X714">
        <v>0</v>
      </c>
      <c r="Y714" t="s">
        <v>954</v>
      </c>
      <c r="Z714">
        <v>0</v>
      </c>
      <c r="AA714" t="s">
        <v>1870</v>
      </c>
      <c r="AB714" t="s">
        <v>1871</v>
      </c>
      <c r="AC714" t="s">
        <v>954</v>
      </c>
      <c r="AD714">
        <v>0</v>
      </c>
      <c r="AE714" t="s">
        <v>954</v>
      </c>
      <c r="AF714" t="s">
        <v>954</v>
      </c>
      <c r="AG714">
        <v>0</v>
      </c>
      <c r="AH714" t="s">
        <v>954</v>
      </c>
      <c r="AI714">
        <v>0</v>
      </c>
      <c r="AJ714">
        <v>0</v>
      </c>
      <c r="AK714">
        <v>0</v>
      </c>
      <c r="AL714">
        <v>0</v>
      </c>
      <c r="AM714">
        <v>0</v>
      </c>
      <c r="AN714">
        <v>0</v>
      </c>
      <c r="AO714" t="s">
        <v>954</v>
      </c>
      <c r="AP714" t="s">
        <v>1765</v>
      </c>
      <c r="AQ714" t="s">
        <v>1765</v>
      </c>
      <c r="AR714" t="s">
        <v>2128</v>
      </c>
      <c r="AS714" t="s">
        <v>2130</v>
      </c>
    </row>
    <row r="715" spans="2:45" ht="17.25" customHeight="1">
      <c r="B715" s="349" t="b">
        <v>0</v>
      </c>
      <c r="C715" s="349"/>
      <c r="D715" s="352" t="str">
        <f t="shared" si="33"/>
        <v>Concrete Work_Superstructure Work</v>
      </c>
      <c r="E715" s="349" t="str">
        <f t="shared" si="34"/>
        <v>TON</v>
      </c>
      <c r="F715" s="352" t="str">
        <f t="shared" si="35"/>
        <v xml:space="preserve">A03AF049-00005 Concrete Work Superstructure Work Embedded Steel(Steel Plate, Corner Angle and etc.) w/ Anchor Bar (Purchase &amp; Installation) SUS     SUS Duplex  </v>
      </c>
      <c r="G715" s="343" t="str" cm="1">
        <f t="array" ref="G715:H715">_xlfn.TEXTSPLIT(I715,"-")</f>
        <v>A03AF049</v>
      </c>
      <c r="H715" s="343" t="str">
        <v>00005</v>
      </c>
      <c r="I715" t="s">
        <v>2131</v>
      </c>
      <c r="J715" t="s">
        <v>946</v>
      </c>
      <c r="K715" t="s">
        <v>1584</v>
      </c>
      <c r="L715" t="s">
        <v>1585</v>
      </c>
      <c r="M715" t="s">
        <v>1198</v>
      </c>
      <c r="N715" t="s">
        <v>2023</v>
      </c>
      <c r="O715" t="s">
        <v>1879</v>
      </c>
      <c r="P715" t="s">
        <v>1880</v>
      </c>
      <c r="Q715" t="s">
        <v>1085</v>
      </c>
      <c r="R715" t="s">
        <v>1866</v>
      </c>
      <c r="S715" t="s">
        <v>954</v>
      </c>
      <c r="T715">
        <v>0</v>
      </c>
      <c r="U715" t="s">
        <v>954</v>
      </c>
      <c r="V715">
        <v>0</v>
      </c>
      <c r="W715" t="s">
        <v>954</v>
      </c>
      <c r="X715">
        <v>0</v>
      </c>
      <c r="Y715" t="s">
        <v>954</v>
      </c>
      <c r="Z715">
        <v>0</v>
      </c>
      <c r="AA715" t="s">
        <v>1873</v>
      </c>
      <c r="AB715" t="s">
        <v>1874</v>
      </c>
      <c r="AC715" t="s">
        <v>954</v>
      </c>
      <c r="AD715">
        <v>0</v>
      </c>
      <c r="AE715" t="s">
        <v>954</v>
      </c>
      <c r="AF715" t="s">
        <v>954</v>
      </c>
      <c r="AG715">
        <v>0</v>
      </c>
      <c r="AH715" t="s">
        <v>954</v>
      </c>
      <c r="AI715">
        <v>0</v>
      </c>
      <c r="AJ715">
        <v>0</v>
      </c>
      <c r="AK715">
        <v>0</v>
      </c>
      <c r="AL715">
        <v>0</v>
      </c>
      <c r="AM715">
        <v>0</v>
      </c>
      <c r="AN715">
        <v>0</v>
      </c>
      <c r="AO715" t="s">
        <v>954</v>
      </c>
      <c r="AP715" t="s">
        <v>1765</v>
      </c>
      <c r="AQ715" t="s">
        <v>1765</v>
      </c>
      <c r="AR715" t="s">
        <v>2128</v>
      </c>
      <c r="AS715" t="s">
        <v>2131</v>
      </c>
    </row>
    <row r="716" spans="2:45" ht="17.25" customHeight="1">
      <c r="B716" s="349" t="b">
        <v>0</v>
      </c>
      <c r="C716" s="349"/>
      <c r="D716" s="352" t="str">
        <f t="shared" si="33"/>
        <v>Concrete Work_Superstructure Work</v>
      </c>
      <c r="E716" s="349" t="str">
        <f t="shared" si="34"/>
        <v>TON</v>
      </c>
      <c r="F716" s="352" t="str">
        <f t="shared" si="35"/>
        <v xml:space="preserve">A03AF050-00001 Concrete Work Superstructure Work Embedded Steel(Steel Plate, Corner Angle and etc.) w/ Anchor Bar (Installation Only) Hot-Dip Galvanized Steel     Galv.: ASTM A123  </v>
      </c>
      <c r="G716" s="343" t="str" cm="1">
        <f t="array" ref="G716:H716">_xlfn.TEXTSPLIT(I716,"-")</f>
        <v>A03AF050</v>
      </c>
      <c r="H716" s="343" t="str">
        <v>00001</v>
      </c>
      <c r="I716" t="s">
        <v>2132</v>
      </c>
      <c r="J716" t="s">
        <v>946</v>
      </c>
      <c r="K716" t="s">
        <v>1584</v>
      </c>
      <c r="L716" t="s">
        <v>1585</v>
      </c>
      <c r="M716" t="s">
        <v>1198</v>
      </c>
      <c r="N716" t="s">
        <v>2023</v>
      </c>
      <c r="O716" t="s">
        <v>1886</v>
      </c>
      <c r="P716" t="s">
        <v>1887</v>
      </c>
      <c r="Q716" t="s">
        <v>1860</v>
      </c>
      <c r="R716" t="s">
        <v>1861</v>
      </c>
      <c r="S716" t="s">
        <v>954</v>
      </c>
      <c r="T716">
        <v>0</v>
      </c>
      <c r="U716" t="s">
        <v>954</v>
      </c>
      <c r="V716">
        <v>0</v>
      </c>
      <c r="W716" t="s">
        <v>954</v>
      </c>
      <c r="X716">
        <v>0</v>
      </c>
      <c r="Y716" t="s">
        <v>954</v>
      </c>
      <c r="Z716">
        <v>0</v>
      </c>
      <c r="AA716" t="s">
        <v>1692</v>
      </c>
      <c r="AB716" t="s">
        <v>1862</v>
      </c>
      <c r="AC716" t="s">
        <v>954</v>
      </c>
      <c r="AD716">
        <v>0</v>
      </c>
      <c r="AE716" t="s">
        <v>954</v>
      </c>
      <c r="AF716" t="s">
        <v>954</v>
      </c>
      <c r="AG716">
        <v>0</v>
      </c>
      <c r="AH716" t="s">
        <v>954</v>
      </c>
      <c r="AI716">
        <v>0</v>
      </c>
      <c r="AJ716">
        <v>0</v>
      </c>
      <c r="AK716">
        <v>0</v>
      </c>
      <c r="AL716">
        <v>0</v>
      </c>
      <c r="AM716">
        <v>0</v>
      </c>
      <c r="AN716">
        <v>0</v>
      </c>
      <c r="AO716" t="s">
        <v>954</v>
      </c>
      <c r="AP716" t="s">
        <v>1765</v>
      </c>
      <c r="AQ716" t="s">
        <v>1765</v>
      </c>
      <c r="AR716" t="s">
        <v>2133</v>
      </c>
      <c r="AS716" t="s">
        <v>2132</v>
      </c>
    </row>
    <row r="717" spans="2:45" ht="17.25" customHeight="1">
      <c r="B717" s="349" t="b">
        <v>0</v>
      </c>
      <c r="C717" s="349"/>
      <c r="D717" s="352" t="str">
        <f t="shared" si="33"/>
        <v>Concrete Work_Superstructure Work</v>
      </c>
      <c r="E717" s="349" t="str">
        <f t="shared" si="34"/>
        <v>TON</v>
      </c>
      <c r="F717" s="352" t="str">
        <f t="shared" si="35"/>
        <v xml:space="preserve">A03AF050-00003 Concrete Work Superstructure Work Embedded Steel(Steel Plate, Corner Angle and etc.) w/ Anchor Bar (Installation Only) SUS     SUS 304  </v>
      </c>
      <c r="G717" s="343" t="str" cm="1">
        <f t="array" ref="G717:H717">_xlfn.TEXTSPLIT(I717,"-")</f>
        <v>A03AF050</v>
      </c>
      <c r="H717" s="343" t="str">
        <v>00003</v>
      </c>
      <c r="I717" t="s">
        <v>2134</v>
      </c>
      <c r="J717" t="s">
        <v>946</v>
      </c>
      <c r="K717" t="s">
        <v>1584</v>
      </c>
      <c r="L717" t="s">
        <v>1585</v>
      </c>
      <c r="M717" t="s">
        <v>1198</v>
      </c>
      <c r="N717" t="s">
        <v>2023</v>
      </c>
      <c r="O717" t="s">
        <v>1886</v>
      </c>
      <c r="P717" t="s">
        <v>1887</v>
      </c>
      <c r="Q717" t="s">
        <v>1085</v>
      </c>
      <c r="R717" t="s">
        <v>1866</v>
      </c>
      <c r="S717" t="s">
        <v>954</v>
      </c>
      <c r="T717">
        <v>0</v>
      </c>
      <c r="U717" t="s">
        <v>954</v>
      </c>
      <c r="V717">
        <v>0</v>
      </c>
      <c r="W717" t="s">
        <v>954</v>
      </c>
      <c r="X717">
        <v>0</v>
      </c>
      <c r="Y717" t="s">
        <v>954</v>
      </c>
      <c r="Z717">
        <v>0</v>
      </c>
      <c r="AA717" t="s">
        <v>1867</v>
      </c>
      <c r="AB717" t="s">
        <v>1868</v>
      </c>
      <c r="AC717" t="s">
        <v>954</v>
      </c>
      <c r="AD717">
        <v>0</v>
      </c>
      <c r="AE717" t="s">
        <v>954</v>
      </c>
      <c r="AF717" t="s">
        <v>954</v>
      </c>
      <c r="AG717">
        <v>0</v>
      </c>
      <c r="AH717" t="s">
        <v>954</v>
      </c>
      <c r="AI717">
        <v>0</v>
      </c>
      <c r="AJ717">
        <v>0</v>
      </c>
      <c r="AK717">
        <v>0</v>
      </c>
      <c r="AL717">
        <v>0</v>
      </c>
      <c r="AM717">
        <v>0</v>
      </c>
      <c r="AN717">
        <v>0</v>
      </c>
      <c r="AO717" t="s">
        <v>954</v>
      </c>
      <c r="AP717" t="s">
        <v>1765</v>
      </c>
      <c r="AQ717" t="s">
        <v>1765</v>
      </c>
      <c r="AR717" t="s">
        <v>2133</v>
      </c>
      <c r="AS717" t="s">
        <v>2134</v>
      </c>
    </row>
    <row r="718" spans="2:45" ht="17.25" customHeight="1">
      <c r="B718" s="349" t="b">
        <v>0</v>
      </c>
      <c r="C718" s="349"/>
      <c r="D718" s="352" t="str">
        <f t="shared" si="33"/>
        <v>Concrete Work_Superstructure Work</v>
      </c>
      <c r="E718" s="349" t="str">
        <f t="shared" si="34"/>
        <v>TON</v>
      </c>
      <c r="F718" s="352" t="str">
        <f t="shared" si="35"/>
        <v xml:space="preserve">A03AF050-00004 Concrete Work Superstructure Work Embedded Steel(Steel Plate, Corner Angle and etc.) w/ Anchor Bar (Installation Only) SUS     SUS 316L  </v>
      </c>
      <c r="G718" s="343" t="str" cm="1">
        <f t="array" ref="G718:H718">_xlfn.TEXTSPLIT(I718,"-")</f>
        <v>A03AF050</v>
      </c>
      <c r="H718" s="343" t="str">
        <v>00004</v>
      </c>
      <c r="I718" t="s">
        <v>2135</v>
      </c>
      <c r="J718" t="s">
        <v>946</v>
      </c>
      <c r="K718" t="s">
        <v>1584</v>
      </c>
      <c r="L718" t="s">
        <v>1585</v>
      </c>
      <c r="M718" t="s">
        <v>1198</v>
      </c>
      <c r="N718" t="s">
        <v>2023</v>
      </c>
      <c r="O718" t="s">
        <v>1886</v>
      </c>
      <c r="P718" t="s">
        <v>1887</v>
      </c>
      <c r="Q718" t="s">
        <v>1085</v>
      </c>
      <c r="R718" t="s">
        <v>1866</v>
      </c>
      <c r="S718" t="s">
        <v>954</v>
      </c>
      <c r="T718">
        <v>0</v>
      </c>
      <c r="U718" t="s">
        <v>954</v>
      </c>
      <c r="V718">
        <v>0</v>
      </c>
      <c r="W718" t="s">
        <v>954</v>
      </c>
      <c r="X718">
        <v>0</v>
      </c>
      <c r="Y718" t="s">
        <v>954</v>
      </c>
      <c r="Z718">
        <v>0</v>
      </c>
      <c r="AA718" t="s">
        <v>1870</v>
      </c>
      <c r="AB718" t="s">
        <v>1871</v>
      </c>
      <c r="AC718" t="s">
        <v>954</v>
      </c>
      <c r="AD718">
        <v>0</v>
      </c>
      <c r="AE718" t="s">
        <v>954</v>
      </c>
      <c r="AF718" t="s">
        <v>954</v>
      </c>
      <c r="AG718">
        <v>0</v>
      </c>
      <c r="AH718" t="s">
        <v>954</v>
      </c>
      <c r="AI718">
        <v>0</v>
      </c>
      <c r="AJ718">
        <v>0</v>
      </c>
      <c r="AK718">
        <v>0</v>
      </c>
      <c r="AL718">
        <v>0</v>
      </c>
      <c r="AM718">
        <v>0</v>
      </c>
      <c r="AN718">
        <v>0</v>
      </c>
      <c r="AO718" t="s">
        <v>954</v>
      </c>
      <c r="AP718" t="s">
        <v>1765</v>
      </c>
      <c r="AQ718" t="s">
        <v>1765</v>
      </c>
      <c r="AR718" t="s">
        <v>2133</v>
      </c>
      <c r="AS718" t="s">
        <v>2135</v>
      </c>
    </row>
    <row r="719" spans="2:45" ht="17.25" customHeight="1">
      <c r="B719" s="349" t="b">
        <v>0</v>
      </c>
      <c r="C719" s="349"/>
      <c r="D719" s="352" t="str">
        <f t="shared" si="33"/>
        <v>Concrete Work_Superstructure Work</v>
      </c>
      <c r="E719" s="349" t="str">
        <f t="shared" si="34"/>
        <v>TON</v>
      </c>
      <c r="F719" s="352" t="str">
        <f t="shared" si="35"/>
        <v xml:space="preserve">A03AF050-00005 Concrete Work Superstructure Work Embedded Steel(Steel Plate, Corner Angle and etc.) w/ Anchor Bar (Installation Only) SUS     SUS Duplex  </v>
      </c>
      <c r="G719" s="343" t="str" cm="1">
        <f t="array" ref="G719:H719">_xlfn.TEXTSPLIT(I719,"-")</f>
        <v>A03AF050</v>
      </c>
      <c r="H719" s="343" t="str">
        <v>00005</v>
      </c>
      <c r="I719" t="s">
        <v>2136</v>
      </c>
      <c r="J719" t="s">
        <v>946</v>
      </c>
      <c r="K719" t="s">
        <v>1584</v>
      </c>
      <c r="L719" t="s">
        <v>1585</v>
      </c>
      <c r="M719" t="s">
        <v>1198</v>
      </c>
      <c r="N719" t="s">
        <v>2023</v>
      </c>
      <c r="O719" t="s">
        <v>1886</v>
      </c>
      <c r="P719" t="s">
        <v>1887</v>
      </c>
      <c r="Q719" t="s">
        <v>1085</v>
      </c>
      <c r="R719" t="s">
        <v>1866</v>
      </c>
      <c r="S719" t="s">
        <v>954</v>
      </c>
      <c r="T719">
        <v>0</v>
      </c>
      <c r="U719" t="s">
        <v>954</v>
      </c>
      <c r="V719">
        <v>0</v>
      </c>
      <c r="W719" t="s">
        <v>954</v>
      </c>
      <c r="X719">
        <v>0</v>
      </c>
      <c r="Y719" t="s">
        <v>954</v>
      </c>
      <c r="Z719">
        <v>0</v>
      </c>
      <c r="AA719" t="s">
        <v>1873</v>
      </c>
      <c r="AB719" t="s">
        <v>1874</v>
      </c>
      <c r="AC719" t="s">
        <v>954</v>
      </c>
      <c r="AD719">
        <v>0</v>
      </c>
      <c r="AE719" t="s">
        <v>954</v>
      </c>
      <c r="AF719" t="s">
        <v>954</v>
      </c>
      <c r="AG719">
        <v>0</v>
      </c>
      <c r="AH719" t="s">
        <v>954</v>
      </c>
      <c r="AI719">
        <v>0</v>
      </c>
      <c r="AJ719">
        <v>0</v>
      </c>
      <c r="AK719">
        <v>0</v>
      </c>
      <c r="AL719">
        <v>0</v>
      </c>
      <c r="AM719">
        <v>0</v>
      </c>
      <c r="AN719">
        <v>0</v>
      </c>
      <c r="AO719" t="s">
        <v>954</v>
      </c>
      <c r="AP719" t="s">
        <v>1765</v>
      </c>
      <c r="AQ719" t="s">
        <v>1765</v>
      </c>
      <c r="AR719" t="s">
        <v>2133</v>
      </c>
      <c r="AS719" t="s">
        <v>2136</v>
      </c>
    </row>
    <row r="720" spans="2:45" ht="17.25" customHeight="1">
      <c r="B720" s="356" t="b">
        <v>0</v>
      </c>
      <c r="C720" s="356"/>
      <c r="D720" s="357" t="str">
        <f t="shared" si="33"/>
        <v>Concrete Work_Superstructure Work</v>
      </c>
      <c r="E720" s="356" t="str">
        <f t="shared" si="34"/>
        <v>M</v>
      </c>
      <c r="F720" s="357" t="str">
        <f t="shared" si="35"/>
        <v xml:space="preserve">A03AF051-00001 Concrete Work Superstructure Work Groove Joint        </v>
      </c>
      <c r="G720" s="343" t="str" cm="1">
        <f t="array" ref="G720:H720">_xlfn.TEXTSPLIT(I720,"-")</f>
        <v>A03AF051</v>
      </c>
      <c r="H720" s="343" t="str">
        <v>00001</v>
      </c>
      <c r="I720" t="s">
        <v>2137</v>
      </c>
      <c r="J720" t="s">
        <v>946</v>
      </c>
      <c r="K720" t="s">
        <v>1584</v>
      </c>
      <c r="L720" t="s">
        <v>1585</v>
      </c>
      <c r="M720" t="s">
        <v>1198</v>
      </c>
      <c r="N720" t="s">
        <v>2023</v>
      </c>
      <c r="O720" t="s">
        <v>2138</v>
      </c>
      <c r="P720" t="s">
        <v>2139</v>
      </c>
      <c r="Q720" t="s">
        <v>954</v>
      </c>
      <c r="R720">
        <v>0</v>
      </c>
      <c r="S720" t="s">
        <v>954</v>
      </c>
      <c r="T720">
        <v>0</v>
      </c>
      <c r="U720" t="s">
        <v>954</v>
      </c>
      <c r="V720">
        <v>0</v>
      </c>
      <c r="W720" t="s">
        <v>954</v>
      </c>
      <c r="X720">
        <v>0</v>
      </c>
      <c r="Y720" t="s">
        <v>954</v>
      </c>
      <c r="Z720">
        <v>0</v>
      </c>
      <c r="AA720" t="s">
        <v>954</v>
      </c>
      <c r="AB720" t="s">
        <v>954</v>
      </c>
      <c r="AC720" t="s">
        <v>954</v>
      </c>
      <c r="AD720">
        <v>0</v>
      </c>
      <c r="AE720" t="s">
        <v>954</v>
      </c>
      <c r="AF720">
        <v>0</v>
      </c>
      <c r="AG720">
        <v>0</v>
      </c>
      <c r="AH720" t="s">
        <v>1142</v>
      </c>
      <c r="AI720">
        <v>0</v>
      </c>
      <c r="AJ720">
        <v>0</v>
      </c>
      <c r="AK720">
        <v>0</v>
      </c>
      <c r="AL720">
        <v>0</v>
      </c>
      <c r="AM720">
        <v>0</v>
      </c>
      <c r="AN720">
        <v>0</v>
      </c>
      <c r="AO720" t="s">
        <v>954</v>
      </c>
      <c r="AP720" t="s">
        <v>1102</v>
      </c>
      <c r="AQ720" t="s">
        <v>1102</v>
      </c>
      <c r="AR720" t="s">
        <v>2140</v>
      </c>
      <c r="AS720" t="s">
        <v>2137</v>
      </c>
    </row>
    <row r="721" spans="2:45" ht="17.25" customHeight="1">
      <c r="B721" s="349" t="b">
        <v>0</v>
      </c>
      <c r="C721" s="349"/>
      <c r="D721" s="352" t="str">
        <f t="shared" si="33"/>
        <v>Concrete Work_Superstructure Work</v>
      </c>
      <c r="E721" s="349" t="str">
        <f t="shared" si="34"/>
        <v>M3</v>
      </c>
      <c r="F721" s="352"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3" t="str" cm="1">
        <f t="array" ref="G721:H721">_xlfn.TEXTSPLIT(I721,"-")</f>
        <v>A03AF054</v>
      </c>
      <c r="H721" s="343" t="str">
        <v>00001</v>
      </c>
      <c r="I721" t="s">
        <v>2141</v>
      </c>
      <c r="J721" t="s">
        <v>946</v>
      </c>
      <c r="K721" t="s">
        <v>1584</v>
      </c>
      <c r="L721" t="s">
        <v>1585</v>
      </c>
      <c r="M721" t="s">
        <v>1198</v>
      </c>
      <c r="N721" t="s">
        <v>2023</v>
      </c>
      <c r="O721" t="s">
        <v>2013</v>
      </c>
      <c r="P721" t="s">
        <v>2014</v>
      </c>
      <c r="Q721" t="s">
        <v>1664</v>
      </c>
      <c r="R721" t="s">
        <v>2015</v>
      </c>
      <c r="S721" t="s">
        <v>954</v>
      </c>
      <c r="T721">
        <v>0</v>
      </c>
      <c r="U721" t="s">
        <v>954</v>
      </c>
      <c r="V721">
        <v>0</v>
      </c>
      <c r="W721" t="s">
        <v>954</v>
      </c>
      <c r="X721">
        <v>0</v>
      </c>
      <c r="Y721" t="s">
        <v>954</v>
      </c>
      <c r="Z721">
        <v>0</v>
      </c>
      <c r="AA721" t="s">
        <v>1419</v>
      </c>
      <c r="AB721" t="s">
        <v>2016</v>
      </c>
      <c r="AC721" t="s">
        <v>954</v>
      </c>
      <c r="AD721">
        <v>0</v>
      </c>
      <c r="AE721" t="s">
        <v>954</v>
      </c>
      <c r="AF721">
        <v>0</v>
      </c>
      <c r="AG721">
        <v>0</v>
      </c>
      <c r="AH721">
        <v>0</v>
      </c>
      <c r="AI721">
        <v>0</v>
      </c>
      <c r="AJ721">
        <v>0</v>
      </c>
      <c r="AK721">
        <v>0</v>
      </c>
      <c r="AL721">
        <v>0</v>
      </c>
      <c r="AM721">
        <v>0</v>
      </c>
      <c r="AN721">
        <v>0</v>
      </c>
      <c r="AO721" t="s">
        <v>954</v>
      </c>
      <c r="AP721" t="s">
        <v>957</v>
      </c>
      <c r="AQ721" t="s">
        <v>957</v>
      </c>
      <c r="AR721" t="s">
        <v>2142</v>
      </c>
      <c r="AS721" t="s">
        <v>2141</v>
      </c>
    </row>
    <row r="722" spans="2:45" ht="17.25" customHeight="1">
      <c r="B722" s="356" t="b">
        <v>0</v>
      </c>
      <c r="C722" s="356"/>
      <c r="D722" s="357" t="str">
        <f t="shared" si="33"/>
        <v>Concrete Work_Superstructure Work</v>
      </c>
      <c r="E722" s="356" t="str">
        <f t="shared" si="34"/>
        <v>M3</v>
      </c>
      <c r="F722" s="357" t="str">
        <f t="shared" si="35"/>
        <v xml:space="preserve">A03AF055-00001 Concrete Work Superstructure Work System Support        </v>
      </c>
      <c r="G722" s="343" t="str" cm="1">
        <f t="array" ref="G722:H722">_xlfn.TEXTSPLIT(I722,"-")</f>
        <v>A03AF055</v>
      </c>
      <c r="H722" s="343" t="str">
        <v>00001</v>
      </c>
      <c r="I722" t="s">
        <v>2143</v>
      </c>
      <c r="J722" t="s">
        <v>946</v>
      </c>
      <c r="K722" t="s">
        <v>1584</v>
      </c>
      <c r="L722" t="s">
        <v>1585</v>
      </c>
      <c r="M722" t="s">
        <v>1198</v>
      </c>
      <c r="N722" t="s">
        <v>2023</v>
      </c>
      <c r="O722" t="s">
        <v>2019</v>
      </c>
      <c r="P722" t="s">
        <v>2020</v>
      </c>
      <c r="Q722" t="s">
        <v>954</v>
      </c>
      <c r="R722">
        <v>0</v>
      </c>
      <c r="S722" t="s">
        <v>954</v>
      </c>
      <c r="T722">
        <v>0</v>
      </c>
      <c r="U722" t="s">
        <v>954</v>
      </c>
      <c r="V722">
        <v>0</v>
      </c>
      <c r="W722" t="s">
        <v>954</v>
      </c>
      <c r="X722">
        <v>0</v>
      </c>
      <c r="Y722" t="s">
        <v>954</v>
      </c>
      <c r="Z722">
        <v>0</v>
      </c>
      <c r="AA722" t="s">
        <v>954</v>
      </c>
      <c r="AB722" t="s">
        <v>954</v>
      </c>
      <c r="AC722" t="s">
        <v>954</v>
      </c>
      <c r="AD722">
        <v>0</v>
      </c>
      <c r="AE722" t="s">
        <v>954</v>
      </c>
      <c r="AF722">
        <v>0</v>
      </c>
      <c r="AG722">
        <v>0</v>
      </c>
      <c r="AH722">
        <v>0</v>
      </c>
      <c r="AI722">
        <v>0</v>
      </c>
      <c r="AJ722">
        <v>0</v>
      </c>
      <c r="AK722">
        <v>0</v>
      </c>
      <c r="AL722">
        <v>0</v>
      </c>
      <c r="AM722">
        <v>0</v>
      </c>
      <c r="AN722">
        <v>0</v>
      </c>
      <c r="AO722" t="s">
        <v>954</v>
      </c>
      <c r="AP722" t="s">
        <v>957</v>
      </c>
      <c r="AQ722" t="s">
        <v>957</v>
      </c>
      <c r="AR722" t="s">
        <v>2144</v>
      </c>
      <c r="AS722" t="s">
        <v>2143</v>
      </c>
    </row>
    <row r="723" spans="2:45" ht="17.25" customHeight="1">
      <c r="B723" s="349" t="b">
        <v>0</v>
      </c>
      <c r="C723" s="349"/>
      <c r="D723" s="352" t="str">
        <f t="shared" si="33"/>
        <v>Concrete Work_Equipment Foundation Work</v>
      </c>
      <c r="E723" s="349" t="str">
        <f t="shared" si="34"/>
        <v>EA</v>
      </c>
      <c r="F723" s="352" t="str">
        <f t="shared" si="35"/>
        <v>A03AG029-00001 Concrete Work Equipment Foundation Work Anchor Bolt (Installation only)        M12</v>
      </c>
      <c r="G723" s="343" t="str" cm="1">
        <f t="array" ref="G723:H723">_xlfn.TEXTSPLIT(I723,"-")</f>
        <v>A03AG029</v>
      </c>
      <c r="H723" s="343" t="str">
        <v>00001</v>
      </c>
      <c r="I723" t="s">
        <v>2145</v>
      </c>
      <c r="J723" t="s">
        <v>946</v>
      </c>
      <c r="K723" t="s">
        <v>1584</v>
      </c>
      <c r="L723" t="s">
        <v>1585</v>
      </c>
      <c r="M723" t="s">
        <v>1201</v>
      </c>
      <c r="N723" t="s">
        <v>2146</v>
      </c>
      <c r="O723" t="s">
        <v>1587</v>
      </c>
      <c r="P723" t="s">
        <v>1588</v>
      </c>
      <c r="Q723" t="s">
        <v>954</v>
      </c>
      <c r="R723">
        <v>0</v>
      </c>
      <c r="S723" t="s">
        <v>954</v>
      </c>
      <c r="T723">
        <v>0</v>
      </c>
      <c r="U723" t="s">
        <v>954</v>
      </c>
      <c r="V723">
        <v>0</v>
      </c>
      <c r="W723" t="s">
        <v>954</v>
      </c>
      <c r="X723">
        <v>0</v>
      </c>
      <c r="Y723" t="s">
        <v>954</v>
      </c>
      <c r="Z723">
        <v>0</v>
      </c>
      <c r="AA723" t="s">
        <v>954</v>
      </c>
      <c r="AB723">
        <v>0</v>
      </c>
      <c r="AC723" t="s">
        <v>954</v>
      </c>
      <c r="AD723">
        <v>0</v>
      </c>
      <c r="AE723" t="s">
        <v>1589</v>
      </c>
      <c r="AF723" t="s">
        <v>1590</v>
      </c>
      <c r="AG723">
        <v>0</v>
      </c>
      <c r="AH723">
        <v>0</v>
      </c>
      <c r="AI723">
        <v>0</v>
      </c>
      <c r="AJ723">
        <v>0</v>
      </c>
      <c r="AK723">
        <v>0</v>
      </c>
      <c r="AL723">
        <v>0</v>
      </c>
      <c r="AM723">
        <v>0</v>
      </c>
      <c r="AN723">
        <v>0</v>
      </c>
      <c r="AO723" t="s">
        <v>954</v>
      </c>
      <c r="AP723" t="s">
        <v>1480</v>
      </c>
      <c r="AQ723" t="s">
        <v>1480</v>
      </c>
      <c r="AR723" t="s">
        <v>2147</v>
      </c>
      <c r="AS723" t="s">
        <v>2145</v>
      </c>
    </row>
    <row r="724" spans="2:45" ht="17.25" customHeight="1">
      <c r="B724" s="349" t="b">
        <v>0</v>
      </c>
      <c r="C724" s="349"/>
      <c r="D724" s="352" t="str">
        <f t="shared" si="33"/>
        <v>Concrete Work_Equipment Foundation Work</v>
      </c>
      <c r="E724" s="349" t="str">
        <f t="shared" si="34"/>
        <v>EA</v>
      </c>
      <c r="F724" s="352" t="str">
        <f t="shared" si="35"/>
        <v>A03AG029-00002 Concrete Work Equipment Foundation Work Anchor Bolt (Installation only)        M16</v>
      </c>
      <c r="G724" s="343" t="str" cm="1">
        <f t="array" ref="G724:H724">_xlfn.TEXTSPLIT(I724,"-")</f>
        <v>A03AG029</v>
      </c>
      <c r="H724" s="343" t="str">
        <v>00002</v>
      </c>
      <c r="I724" t="s">
        <v>2148</v>
      </c>
      <c r="J724" t="s">
        <v>946</v>
      </c>
      <c r="K724" t="s">
        <v>1584</v>
      </c>
      <c r="L724" t="s">
        <v>1585</v>
      </c>
      <c r="M724" t="s">
        <v>1201</v>
      </c>
      <c r="N724" t="s">
        <v>2146</v>
      </c>
      <c r="O724" t="s">
        <v>1587</v>
      </c>
      <c r="P724" t="s">
        <v>1588</v>
      </c>
      <c r="Q724" t="s">
        <v>954</v>
      </c>
      <c r="R724">
        <v>0</v>
      </c>
      <c r="S724" t="s">
        <v>954</v>
      </c>
      <c r="T724">
        <v>0</v>
      </c>
      <c r="U724" t="s">
        <v>954</v>
      </c>
      <c r="V724">
        <v>0</v>
      </c>
      <c r="W724" t="s">
        <v>954</v>
      </c>
      <c r="X724">
        <v>0</v>
      </c>
      <c r="Y724" t="s">
        <v>954</v>
      </c>
      <c r="Z724">
        <v>0</v>
      </c>
      <c r="AA724" t="s">
        <v>954</v>
      </c>
      <c r="AB724">
        <v>0</v>
      </c>
      <c r="AC724" t="s">
        <v>954</v>
      </c>
      <c r="AD724">
        <v>0</v>
      </c>
      <c r="AE724" t="s">
        <v>1593</v>
      </c>
      <c r="AF724" t="s">
        <v>1594</v>
      </c>
      <c r="AG724">
        <v>0</v>
      </c>
      <c r="AH724">
        <v>0</v>
      </c>
      <c r="AI724">
        <v>0</v>
      </c>
      <c r="AJ724">
        <v>0</v>
      </c>
      <c r="AK724">
        <v>0</v>
      </c>
      <c r="AL724">
        <v>0</v>
      </c>
      <c r="AM724">
        <v>0</v>
      </c>
      <c r="AN724">
        <v>0</v>
      </c>
      <c r="AO724" t="s">
        <v>954</v>
      </c>
      <c r="AP724" t="s">
        <v>1480</v>
      </c>
      <c r="AQ724" t="s">
        <v>1480</v>
      </c>
      <c r="AR724" t="s">
        <v>2147</v>
      </c>
      <c r="AS724" t="s">
        <v>2148</v>
      </c>
    </row>
    <row r="725" spans="2:45" ht="17.25" customHeight="1">
      <c r="B725" s="349" t="b">
        <v>0</v>
      </c>
      <c r="C725" s="349"/>
      <c r="D725" s="352" t="str">
        <f t="shared" si="33"/>
        <v>Concrete Work_Equipment Foundation Work</v>
      </c>
      <c r="E725" s="349" t="str">
        <f t="shared" si="34"/>
        <v>EA</v>
      </c>
      <c r="F725" s="352" t="str">
        <f t="shared" si="35"/>
        <v>A03AG029-00003 Concrete Work Equipment Foundation Work Anchor Bolt (Installation only)        M20</v>
      </c>
      <c r="G725" s="343" t="str" cm="1">
        <f t="array" ref="G725:H725">_xlfn.TEXTSPLIT(I725,"-")</f>
        <v>A03AG029</v>
      </c>
      <c r="H725" s="343" t="str">
        <v>00003</v>
      </c>
      <c r="I725" t="s">
        <v>2149</v>
      </c>
      <c r="J725" t="s">
        <v>946</v>
      </c>
      <c r="K725" t="s">
        <v>1584</v>
      </c>
      <c r="L725" t="s">
        <v>1585</v>
      </c>
      <c r="M725" t="s">
        <v>1201</v>
      </c>
      <c r="N725" t="s">
        <v>2146</v>
      </c>
      <c r="O725" t="s">
        <v>1587</v>
      </c>
      <c r="P725" t="s">
        <v>1588</v>
      </c>
      <c r="Q725" t="s">
        <v>954</v>
      </c>
      <c r="R725">
        <v>0</v>
      </c>
      <c r="S725" t="s">
        <v>954</v>
      </c>
      <c r="T725">
        <v>0</v>
      </c>
      <c r="U725" t="s">
        <v>954</v>
      </c>
      <c r="V725">
        <v>0</v>
      </c>
      <c r="W725" t="s">
        <v>954</v>
      </c>
      <c r="X725">
        <v>0</v>
      </c>
      <c r="Y725" t="s">
        <v>954</v>
      </c>
      <c r="Z725">
        <v>0</v>
      </c>
      <c r="AA725" t="s">
        <v>954</v>
      </c>
      <c r="AB725">
        <v>0</v>
      </c>
      <c r="AC725" t="s">
        <v>954</v>
      </c>
      <c r="AD725">
        <v>0</v>
      </c>
      <c r="AE725" t="s">
        <v>1596</v>
      </c>
      <c r="AF725" t="s">
        <v>1597</v>
      </c>
      <c r="AG725">
        <v>0</v>
      </c>
      <c r="AH725">
        <v>0</v>
      </c>
      <c r="AI725">
        <v>0</v>
      </c>
      <c r="AJ725">
        <v>0</v>
      </c>
      <c r="AK725">
        <v>0</v>
      </c>
      <c r="AL725">
        <v>0</v>
      </c>
      <c r="AM725">
        <v>0</v>
      </c>
      <c r="AN725">
        <v>0</v>
      </c>
      <c r="AO725" t="s">
        <v>954</v>
      </c>
      <c r="AP725" t="s">
        <v>1480</v>
      </c>
      <c r="AQ725" t="s">
        <v>1480</v>
      </c>
      <c r="AR725" t="s">
        <v>2147</v>
      </c>
      <c r="AS725" t="s">
        <v>2149</v>
      </c>
    </row>
    <row r="726" spans="2:45" ht="17.25" customHeight="1">
      <c r="B726" s="349" t="b">
        <v>0</v>
      </c>
      <c r="C726" s="349"/>
      <c r="D726" s="352" t="str">
        <f t="shared" si="33"/>
        <v>Concrete Work_Equipment Foundation Work</v>
      </c>
      <c r="E726" s="349" t="str">
        <f t="shared" si="34"/>
        <v>EA</v>
      </c>
      <c r="F726" s="352" t="str">
        <f t="shared" si="35"/>
        <v>A03AG029-00004 Concrete Work Equipment Foundation Work Anchor Bolt (Installation only)        M22</v>
      </c>
      <c r="G726" s="343" t="str" cm="1">
        <f t="array" ref="G726:H726">_xlfn.TEXTSPLIT(I726,"-")</f>
        <v>A03AG029</v>
      </c>
      <c r="H726" s="343" t="str">
        <v>00004</v>
      </c>
      <c r="I726" t="s">
        <v>2150</v>
      </c>
      <c r="J726" t="s">
        <v>946</v>
      </c>
      <c r="K726" t="s">
        <v>1584</v>
      </c>
      <c r="L726" t="s">
        <v>1585</v>
      </c>
      <c r="M726" t="s">
        <v>1201</v>
      </c>
      <c r="N726" t="s">
        <v>2146</v>
      </c>
      <c r="O726" t="s">
        <v>1587</v>
      </c>
      <c r="P726" t="s">
        <v>1588</v>
      </c>
      <c r="Q726" t="s">
        <v>954</v>
      </c>
      <c r="R726">
        <v>0</v>
      </c>
      <c r="S726" t="s">
        <v>954</v>
      </c>
      <c r="T726">
        <v>0</v>
      </c>
      <c r="U726" t="s">
        <v>954</v>
      </c>
      <c r="V726">
        <v>0</v>
      </c>
      <c r="W726" t="s">
        <v>954</v>
      </c>
      <c r="X726">
        <v>0</v>
      </c>
      <c r="Y726" t="s">
        <v>954</v>
      </c>
      <c r="Z726">
        <v>0</v>
      </c>
      <c r="AA726" t="s">
        <v>954</v>
      </c>
      <c r="AB726">
        <v>0</v>
      </c>
      <c r="AC726" t="s">
        <v>954</v>
      </c>
      <c r="AD726">
        <v>0</v>
      </c>
      <c r="AE726" t="s">
        <v>1599</v>
      </c>
      <c r="AF726" t="s">
        <v>1600</v>
      </c>
      <c r="AG726">
        <v>0</v>
      </c>
      <c r="AH726">
        <v>0</v>
      </c>
      <c r="AI726">
        <v>0</v>
      </c>
      <c r="AJ726">
        <v>0</v>
      </c>
      <c r="AK726">
        <v>0</v>
      </c>
      <c r="AL726">
        <v>0</v>
      </c>
      <c r="AM726">
        <v>0</v>
      </c>
      <c r="AN726">
        <v>0</v>
      </c>
      <c r="AO726" t="s">
        <v>954</v>
      </c>
      <c r="AP726" t="s">
        <v>1480</v>
      </c>
      <c r="AQ726" t="s">
        <v>1480</v>
      </c>
      <c r="AR726" t="s">
        <v>2147</v>
      </c>
      <c r="AS726" t="s">
        <v>2150</v>
      </c>
    </row>
    <row r="727" spans="2:45" ht="17.25" customHeight="1">
      <c r="B727" s="349" t="b">
        <v>0</v>
      </c>
      <c r="C727" s="349"/>
      <c r="D727" s="352" t="str">
        <f t="shared" si="33"/>
        <v>Concrete Work_Equipment Foundation Work</v>
      </c>
      <c r="E727" s="349" t="str">
        <f t="shared" si="34"/>
        <v>EA</v>
      </c>
      <c r="F727" s="352" t="str">
        <f t="shared" si="35"/>
        <v>A03AG029-00005 Concrete Work Equipment Foundation Work Anchor Bolt (Installation only)        M24</v>
      </c>
      <c r="G727" s="343" t="str" cm="1">
        <f t="array" ref="G727:H727">_xlfn.TEXTSPLIT(I727,"-")</f>
        <v>A03AG029</v>
      </c>
      <c r="H727" s="343" t="str">
        <v>00005</v>
      </c>
      <c r="I727" t="s">
        <v>2151</v>
      </c>
      <c r="J727" t="s">
        <v>946</v>
      </c>
      <c r="K727" t="s">
        <v>1584</v>
      </c>
      <c r="L727" t="s">
        <v>1585</v>
      </c>
      <c r="M727" t="s">
        <v>1201</v>
      </c>
      <c r="N727" t="s">
        <v>2146</v>
      </c>
      <c r="O727" t="s">
        <v>1587</v>
      </c>
      <c r="P727" t="s">
        <v>1588</v>
      </c>
      <c r="Q727" t="s">
        <v>954</v>
      </c>
      <c r="R727">
        <v>0</v>
      </c>
      <c r="S727" t="s">
        <v>954</v>
      </c>
      <c r="T727">
        <v>0</v>
      </c>
      <c r="U727" t="s">
        <v>954</v>
      </c>
      <c r="V727">
        <v>0</v>
      </c>
      <c r="W727" t="s">
        <v>954</v>
      </c>
      <c r="X727">
        <v>0</v>
      </c>
      <c r="Y727" t="s">
        <v>954</v>
      </c>
      <c r="Z727">
        <v>0</v>
      </c>
      <c r="AA727" t="s">
        <v>954</v>
      </c>
      <c r="AB727">
        <v>0</v>
      </c>
      <c r="AC727" t="s">
        <v>954</v>
      </c>
      <c r="AD727">
        <v>0</v>
      </c>
      <c r="AE727" t="s">
        <v>1602</v>
      </c>
      <c r="AF727" t="s">
        <v>1603</v>
      </c>
      <c r="AG727">
        <v>0</v>
      </c>
      <c r="AH727">
        <v>0</v>
      </c>
      <c r="AI727">
        <v>0</v>
      </c>
      <c r="AJ727">
        <v>0</v>
      </c>
      <c r="AK727">
        <v>0</v>
      </c>
      <c r="AL727">
        <v>0</v>
      </c>
      <c r="AM727">
        <v>0</v>
      </c>
      <c r="AN727">
        <v>0</v>
      </c>
      <c r="AO727" t="s">
        <v>954</v>
      </c>
      <c r="AP727" t="s">
        <v>1480</v>
      </c>
      <c r="AQ727" t="s">
        <v>1480</v>
      </c>
      <c r="AR727" t="s">
        <v>2147</v>
      </c>
      <c r="AS727" t="s">
        <v>2151</v>
      </c>
    </row>
    <row r="728" spans="2:45" ht="17.25" customHeight="1">
      <c r="B728" s="349" t="b">
        <v>0</v>
      </c>
      <c r="C728" s="349"/>
      <c r="D728" s="352" t="str">
        <f t="shared" si="33"/>
        <v>Concrete Work_Equipment Foundation Work</v>
      </c>
      <c r="E728" s="349" t="str">
        <f t="shared" si="34"/>
        <v>EA</v>
      </c>
      <c r="F728" s="352" t="str">
        <f t="shared" si="35"/>
        <v>A03AG029-00006 Concrete Work Equipment Foundation Work Anchor Bolt (Installation only)        M30</v>
      </c>
      <c r="G728" s="343" t="str" cm="1">
        <f t="array" ref="G728:H728">_xlfn.TEXTSPLIT(I728,"-")</f>
        <v>A03AG029</v>
      </c>
      <c r="H728" s="343" t="str">
        <v>00006</v>
      </c>
      <c r="I728" t="s">
        <v>2152</v>
      </c>
      <c r="J728" t="s">
        <v>946</v>
      </c>
      <c r="K728" t="s">
        <v>1584</v>
      </c>
      <c r="L728" t="s">
        <v>1585</v>
      </c>
      <c r="M728" t="s">
        <v>1201</v>
      </c>
      <c r="N728" t="s">
        <v>2146</v>
      </c>
      <c r="O728" t="s">
        <v>1587</v>
      </c>
      <c r="P728" t="s">
        <v>1588</v>
      </c>
      <c r="Q728" t="s">
        <v>954</v>
      </c>
      <c r="R728">
        <v>0</v>
      </c>
      <c r="S728" t="s">
        <v>954</v>
      </c>
      <c r="T728">
        <v>0</v>
      </c>
      <c r="U728" t="s">
        <v>954</v>
      </c>
      <c r="V728">
        <v>0</v>
      </c>
      <c r="W728" t="s">
        <v>954</v>
      </c>
      <c r="X728">
        <v>0</v>
      </c>
      <c r="Y728" t="s">
        <v>954</v>
      </c>
      <c r="Z728">
        <v>0</v>
      </c>
      <c r="AA728" t="s">
        <v>954</v>
      </c>
      <c r="AB728">
        <v>0</v>
      </c>
      <c r="AC728" t="s">
        <v>954</v>
      </c>
      <c r="AD728">
        <v>0</v>
      </c>
      <c r="AE728" t="s">
        <v>1605</v>
      </c>
      <c r="AF728" t="s">
        <v>1606</v>
      </c>
      <c r="AG728">
        <v>0</v>
      </c>
      <c r="AH728">
        <v>0</v>
      </c>
      <c r="AI728">
        <v>0</v>
      </c>
      <c r="AJ728">
        <v>0</v>
      </c>
      <c r="AK728">
        <v>0</v>
      </c>
      <c r="AL728">
        <v>0</v>
      </c>
      <c r="AM728">
        <v>0</v>
      </c>
      <c r="AN728">
        <v>0</v>
      </c>
      <c r="AO728" t="s">
        <v>954</v>
      </c>
      <c r="AP728" t="s">
        <v>1480</v>
      </c>
      <c r="AQ728" t="s">
        <v>1480</v>
      </c>
      <c r="AR728" t="s">
        <v>2147</v>
      </c>
      <c r="AS728" t="s">
        <v>2152</v>
      </c>
    </row>
    <row r="729" spans="2:45" ht="17.25" customHeight="1">
      <c r="B729" s="349" t="b">
        <v>0</v>
      </c>
      <c r="C729" s="349"/>
      <c r="D729" s="352" t="str">
        <f t="shared" si="33"/>
        <v>Concrete Work_Equipment Foundation Work</v>
      </c>
      <c r="E729" s="349" t="str">
        <f t="shared" si="34"/>
        <v>EA</v>
      </c>
      <c r="F729" s="352" t="str">
        <f t="shared" si="35"/>
        <v>A03AG029-00007 Concrete Work Equipment Foundation Work Anchor Bolt (Installation only)        M33</v>
      </c>
      <c r="G729" s="343" t="str" cm="1">
        <f t="array" ref="G729:H729">_xlfn.TEXTSPLIT(I729,"-")</f>
        <v>A03AG029</v>
      </c>
      <c r="H729" s="343" t="str">
        <v>00007</v>
      </c>
      <c r="I729" t="s">
        <v>2153</v>
      </c>
      <c r="J729" t="s">
        <v>946</v>
      </c>
      <c r="K729" t="s">
        <v>1584</v>
      </c>
      <c r="L729" t="s">
        <v>1585</v>
      </c>
      <c r="M729" t="s">
        <v>1201</v>
      </c>
      <c r="N729" t="s">
        <v>2146</v>
      </c>
      <c r="O729" t="s">
        <v>1587</v>
      </c>
      <c r="P729" t="s">
        <v>1588</v>
      </c>
      <c r="Q729" t="s">
        <v>954</v>
      </c>
      <c r="R729">
        <v>0</v>
      </c>
      <c r="S729" t="s">
        <v>954</v>
      </c>
      <c r="T729">
        <v>0</v>
      </c>
      <c r="U729" t="s">
        <v>954</v>
      </c>
      <c r="V729">
        <v>0</v>
      </c>
      <c r="W729" t="s">
        <v>954</v>
      </c>
      <c r="X729">
        <v>0</v>
      </c>
      <c r="Y729" t="s">
        <v>954</v>
      </c>
      <c r="Z729">
        <v>0</v>
      </c>
      <c r="AA729" t="s">
        <v>954</v>
      </c>
      <c r="AB729">
        <v>0</v>
      </c>
      <c r="AC729" t="s">
        <v>954</v>
      </c>
      <c r="AD729">
        <v>0</v>
      </c>
      <c r="AE729" t="s">
        <v>1608</v>
      </c>
      <c r="AF729" t="s">
        <v>1609</v>
      </c>
      <c r="AG729">
        <v>0</v>
      </c>
      <c r="AH729">
        <v>0</v>
      </c>
      <c r="AI729">
        <v>0</v>
      </c>
      <c r="AJ729">
        <v>0</v>
      </c>
      <c r="AK729">
        <v>0</v>
      </c>
      <c r="AL729">
        <v>0</v>
      </c>
      <c r="AM729">
        <v>0</v>
      </c>
      <c r="AN729">
        <v>0</v>
      </c>
      <c r="AO729" t="s">
        <v>954</v>
      </c>
      <c r="AP729" t="s">
        <v>1480</v>
      </c>
      <c r="AQ729" t="s">
        <v>1480</v>
      </c>
      <c r="AR729" t="s">
        <v>2147</v>
      </c>
      <c r="AS729" t="s">
        <v>2153</v>
      </c>
    </row>
    <row r="730" spans="2:45" ht="17.25" customHeight="1">
      <c r="B730" s="349" t="b">
        <v>0</v>
      </c>
      <c r="C730" s="349"/>
      <c r="D730" s="352" t="str">
        <f t="shared" si="33"/>
        <v>Concrete Work_Equipment Foundation Work</v>
      </c>
      <c r="E730" s="349" t="str">
        <f t="shared" si="34"/>
        <v>EA</v>
      </c>
      <c r="F730" s="352" t="str">
        <f t="shared" si="35"/>
        <v>A03AG029-00008 Concrete Work Equipment Foundation Work Anchor Bolt (Installation only)        M36</v>
      </c>
      <c r="G730" s="343" t="str" cm="1">
        <f t="array" ref="G730:H730">_xlfn.TEXTSPLIT(I730,"-")</f>
        <v>A03AG029</v>
      </c>
      <c r="H730" s="343" t="str">
        <v>00008</v>
      </c>
      <c r="I730" t="s">
        <v>2154</v>
      </c>
      <c r="J730" t="s">
        <v>946</v>
      </c>
      <c r="K730" t="s">
        <v>1584</v>
      </c>
      <c r="L730" t="s">
        <v>1585</v>
      </c>
      <c r="M730" t="s">
        <v>1201</v>
      </c>
      <c r="N730" t="s">
        <v>2146</v>
      </c>
      <c r="O730" t="s">
        <v>1587</v>
      </c>
      <c r="P730" t="s">
        <v>1588</v>
      </c>
      <c r="Q730" t="s">
        <v>954</v>
      </c>
      <c r="R730">
        <v>0</v>
      </c>
      <c r="S730" t="s">
        <v>954</v>
      </c>
      <c r="T730">
        <v>0</v>
      </c>
      <c r="U730" t="s">
        <v>954</v>
      </c>
      <c r="V730">
        <v>0</v>
      </c>
      <c r="W730" t="s">
        <v>954</v>
      </c>
      <c r="X730">
        <v>0</v>
      </c>
      <c r="Y730" t="s">
        <v>954</v>
      </c>
      <c r="Z730">
        <v>0</v>
      </c>
      <c r="AA730" t="s">
        <v>954</v>
      </c>
      <c r="AB730">
        <v>0</v>
      </c>
      <c r="AC730" t="s">
        <v>954</v>
      </c>
      <c r="AD730">
        <v>0</v>
      </c>
      <c r="AE730" t="s">
        <v>1611</v>
      </c>
      <c r="AF730" t="s">
        <v>1612</v>
      </c>
      <c r="AG730">
        <v>0</v>
      </c>
      <c r="AH730">
        <v>0</v>
      </c>
      <c r="AI730">
        <v>0</v>
      </c>
      <c r="AJ730">
        <v>0</v>
      </c>
      <c r="AK730">
        <v>0</v>
      </c>
      <c r="AL730">
        <v>0</v>
      </c>
      <c r="AM730">
        <v>0</v>
      </c>
      <c r="AN730">
        <v>0</v>
      </c>
      <c r="AO730" t="s">
        <v>954</v>
      </c>
      <c r="AP730" t="s">
        <v>1480</v>
      </c>
      <c r="AQ730" t="s">
        <v>1480</v>
      </c>
      <c r="AR730" t="s">
        <v>2147</v>
      </c>
      <c r="AS730" t="s">
        <v>2154</v>
      </c>
    </row>
    <row r="731" spans="2:45" ht="17.25" customHeight="1">
      <c r="B731" s="349" t="b">
        <v>0</v>
      </c>
      <c r="C731" s="349"/>
      <c r="D731" s="352" t="str">
        <f t="shared" si="33"/>
        <v>Concrete Work_Equipment Foundation Work</v>
      </c>
      <c r="E731" s="349" t="str">
        <f t="shared" si="34"/>
        <v>EA</v>
      </c>
      <c r="F731" s="352" t="str">
        <f t="shared" si="35"/>
        <v>A03AG029-00009 Concrete Work Equipment Foundation Work Anchor Bolt (Installation only)        M42</v>
      </c>
      <c r="G731" s="343" t="str" cm="1">
        <f t="array" ref="G731:H731">_xlfn.TEXTSPLIT(I731,"-")</f>
        <v>A03AG029</v>
      </c>
      <c r="H731" s="343" t="str">
        <v>00009</v>
      </c>
      <c r="I731" t="s">
        <v>2155</v>
      </c>
      <c r="J731" t="s">
        <v>946</v>
      </c>
      <c r="K731" t="s">
        <v>1584</v>
      </c>
      <c r="L731" t="s">
        <v>1585</v>
      </c>
      <c r="M731" t="s">
        <v>1201</v>
      </c>
      <c r="N731" t="s">
        <v>2146</v>
      </c>
      <c r="O731" t="s">
        <v>1587</v>
      </c>
      <c r="P731" t="s">
        <v>1588</v>
      </c>
      <c r="Q731" t="s">
        <v>954</v>
      </c>
      <c r="R731">
        <v>0</v>
      </c>
      <c r="S731" t="s">
        <v>954</v>
      </c>
      <c r="T731">
        <v>0</v>
      </c>
      <c r="U731" t="s">
        <v>954</v>
      </c>
      <c r="V731">
        <v>0</v>
      </c>
      <c r="W731" t="s">
        <v>954</v>
      </c>
      <c r="X731">
        <v>0</v>
      </c>
      <c r="Y731" t="s">
        <v>954</v>
      </c>
      <c r="Z731">
        <v>0</v>
      </c>
      <c r="AA731" t="s">
        <v>954</v>
      </c>
      <c r="AB731">
        <v>0</v>
      </c>
      <c r="AC731" t="s">
        <v>954</v>
      </c>
      <c r="AD731">
        <v>0</v>
      </c>
      <c r="AE731" t="s">
        <v>1614</v>
      </c>
      <c r="AF731" t="s">
        <v>1615</v>
      </c>
      <c r="AG731">
        <v>0</v>
      </c>
      <c r="AH731">
        <v>0</v>
      </c>
      <c r="AI731">
        <v>0</v>
      </c>
      <c r="AJ731">
        <v>0</v>
      </c>
      <c r="AK731">
        <v>0</v>
      </c>
      <c r="AL731">
        <v>0</v>
      </c>
      <c r="AM731">
        <v>0</v>
      </c>
      <c r="AN731">
        <v>0</v>
      </c>
      <c r="AO731" t="s">
        <v>954</v>
      </c>
      <c r="AP731" t="s">
        <v>1480</v>
      </c>
      <c r="AQ731" t="s">
        <v>1480</v>
      </c>
      <c r="AR731" t="s">
        <v>2147</v>
      </c>
      <c r="AS731" t="s">
        <v>2155</v>
      </c>
    </row>
    <row r="732" spans="2:45" ht="17.25" customHeight="1">
      <c r="B732" s="349" t="b">
        <v>0</v>
      </c>
      <c r="C732" s="349"/>
      <c r="D732" s="352" t="str">
        <f t="shared" si="33"/>
        <v>Concrete Work_Equipment Foundation Work</v>
      </c>
      <c r="E732" s="349" t="str">
        <f t="shared" si="34"/>
        <v>EA</v>
      </c>
      <c r="F732" s="352" t="str">
        <f t="shared" si="35"/>
        <v>A03AG029-00010 Concrete Work Equipment Foundation Work Anchor Bolt (Installation only)        M48</v>
      </c>
      <c r="G732" s="343" t="str" cm="1">
        <f t="array" ref="G732:H732">_xlfn.TEXTSPLIT(I732,"-")</f>
        <v>A03AG029</v>
      </c>
      <c r="H732" s="343" t="str">
        <v>00010</v>
      </c>
      <c r="I732" t="s">
        <v>2156</v>
      </c>
      <c r="J732" t="s">
        <v>946</v>
      </c>
      <c r="K732" t="s">
        <v>1584</v>
      </c>
      <c r="L732" t="s">
        <v>1585</v>
      </c>
      <c r="M732" t="s">
        <v>1201</v>
      </c>
      <c r="N732" t="s">
        <v>2146</v>
      </c>
      <c r="O732" t="s">
        <v>1587</v>
      </c>
      <c r="P732" t="s">
        <v>1588</v>
      </c>
      <c r="Q732" t="s">
        <v>954</v>
      </c>
      <c r="R732">
        <v>0</v>
      </c>
      <c r="S732" t="s">
        <v>954</v>
      </c>
      <c r="T732">
        <v>0</v>
      </c>
      <c r="U732" t="s">
        <v>954</v>
      </c>
      <c r="V732">
        <v>0</v>
      </c>
      <c r="W732" t="s">
        <v>954</v>
      </c>
      <c r="X732">
        <v>0</v>
      </c>
      <c r="Y732" t="s">
        <v>954</v>
      </c>
      <c r="Z732">
        <v>0</v>
      </c>
      <c r="AA732" t="s">
        <v>954</v>
      </c>
      <c r="AB732">
        <v>0</v>
      </c>
      <c r="AC732" t="s">
        <v>954</v>
      </c>
      <c r="AD732">
        <v>0</v>
      </c>
      <c r="AE732" t="s">
        <v>1617</v>
      </c>
      <c r="AF732" t="s">
        <v>1618</v>
      </c>
      <c r="AG732">
        <v>0</v>
      </c>
      <c r="AH732">
        <v>0</v>
      </c>
      <c r="AI732">
        <v>0</v>
      </c>
      <c r="AJ732">
        <v>0</v>
      </c>
      <c r="AK732">
        <v>0</v>
      </c>
      <c r="AL732">
        <v>0</v>
      </c>
      <c r="AM732">
        <v>0</v>
      </c>
      <c r="AN732">
        <v>0</v>
      </c>
      <c r="AO732" t="s">
        <v>954</v>
      </c>
      <c r="AP732" t="s">
        <v>1480</v>
      </c>
      <c r="AQ732" t="s">
        <v>1480</v>
      </c>
      <c r="AR732" t="s">
        <v>2147</v>
      </c>
      <c r="AS732" t="s">
        <v>2156</v>
      </c>
    </row>
    <row r="733" spans="2:45" ht="17.25" customHeight="1">
      <c r="B733" s="349" t="b">
        <v>0</v>
      </c>
      <c r="C733" s="349"/>
      <c r="D733" s="352" t="str">
        <f t="shared" si="33"/>
        <v>Concrete Work_Equipment Foundation Work</v>
      </c>
      <c r="E733" s="349" t="str">
        <f t="shared" si="34"/>
        <v>EA</v>
      </c>
      <c r="F733" s="352" t="str">
        <f t="shared" si="35"/>
        <v>A03AG029-00011 Concrete Work Equipment Foundation Work Anchor Bolt (Installation only)        M52</v>
      </c>
      <c r="G733" s="343" t="str" cm="1">
        <f t="array" ref="G733:H733">_xlfn.TEXTSPLIT(I733,"-")</f>
        <v>A03AG029</v>
      </c>
      <c r="H733" s="343" t="str">
        <v>00011</v>
      </c>
      <c r="I733" t="s">
        <v>2157</v>
      </c>
      <c r="J733" t="s">
        <v>946</v>
      </c>
      <c r="K733" t="s">
        <v>1584</v>
      </c>
      <c r="L733" t="s">
        <v>1585</v>
      </c>
      <c r="M733" t="s">
        <v>1201</v>
      </c>
      <c r="N733" t="s">
        <v>2146</v>
      </c>
      <c r="O733" t="s">
        <v>1587</v>
      </c>
      <c r="P733" t="s">
        <v>1588</v>
      </c>
      <c r="Q733" t="s">
        <v>954</v>
      </c>
      <c r="R733">
        <v>0</v>
      </c>
      <c r="S733" t="s">
        <v>954</v>
      </c>
      <c r="T733">
        <v>0</v>
      </c>
      <c r="U733" t="s">
        <v>954</v>
      </c>
      <c r="V733">
        <v>0</v>
      </c>
      <c r="W733" t="s">
        <v>954</v>
      </c>
      <c r="X733">
        <v>0</v>
      </c>
      <c r="Y733" t="s">
        <v>954</v>
      </c>
      <c r="Z733">
        <v>0</v>
      </c>
      <c r="AA733" t="s">
        <v>954</v>
      </c>
      <c r="AB733">
        <v>0</v>
      </c>
      <c r="AC733" t="s">
        <v>954</v>
      </c>
      <c r="AD733">
        <v>0</v>
      </c>
      <c r="AE733" t="s">
        <v>1620</v>
      </c>
      <c r="AF733" t="s">
        <v>1621</v>
      </c>
      <c r="AG733">
        <v>0</v>
      </c>
      <c r="AH733">
        <v>0</v>
      </c>
      <c r="AI733">
        <v>0</v>
      </c>
      <c r="AJ733">
        <v>0</v>
      </c>
      <c r="AK733">
        <v>0</v>
      </c>
      <c r="AL733">
        <v>0</v>
      </c>
      <c r="AM733">
        <v>0</v>
      </c>
      <c r="AN733">
        <v>0</v>
      </c>
      <c r="AO733" t="s">
        <v>954</v>
      </c>
      <c r="AP733" t="s">
        <v>1480</v>
      </c>
      <c r="AQ733" t="s">
        <v>1480</v>
      </c>
      <c r="AR733" t="s">
        <v>2147</v>
      </c>
      <c r="AS733" t="s">
        <v>2157</v>
      </c>
    </row>
    <row r="734" spans="2:45" ht="17.25" customHeight="1">
      <c r="B734" s="349" t="b">
        <v>0</v>
      </c>
      <c r="C734" s="349"/>
      <c r="D734" s="352" t="str">
        <f t="shared" si="33"/>
        <v>Concrete Work_Equipment Foundation Work</v>
      </c>
      <c r="E734" s="349" t="str">
        <f t="shared" si="34"/>
        <v>EA</v>
      </c>
      <c r="F734" s="352" t="str">
        <f t="shared" si="35"/>
        <v>A03AG029-00012 Concrete Work Equipment Foundation Work Anchor Bolt (Installation only)        M56</v>
      </c>
      <c r="G734" s="343" t="str" cm="1">
        <f t="array" ref="G734:H734">_xlfn.TEXTSPLIT(I734,"-")</f>
        <v>A03AG029</v>
      </c>
      <c r="H734" s="343" t="str">
        <v>00012</v>
      </c>
      <c r="I734" t="s">
        <v>2158</v>
      </c>
      <c r="J734" t="s">
        <v>946</v>
      </c>
      <c r="K734" t="s">
        <v>1584</v>
      </c>
      <c r="L734" t="s">
        <v>1585</v>
      </c>
      <c r="M734" t="s">
        <v>1201</v>
      </c>
      <c r="N734" t="s">
        <v>2146</v>
      </c>
      <c r="O734" t="s">
        <v>1587</v>
      </c>
      <c r="P734" t="s">
        <v>1588</v>
      </c>
      <c r="Q734" t="s">
        <v>954</v>
      </c>
      <c r="R734">
        <v>0</v>
      </c>
      <c r="S734" t="s">
        <v>954</v>
      </c>
      <c r="T734">
        <v>0</v>
      </c>
      <c r="U734" t="s">
        <v>954</v>
      </c>
      <c r="V734">
        <v>0</v>
      </c>
      <c r="W734" t="s">
        <v>954</v>
      </c>
      <c r="X734">
        <v>0</v>
      </c>
      <c r="Y734" t="s">
        <v>954</v>
      </c>
      <c r="Z734">
        <v>0</v>
      </c>
      <c r="AA734" t="s">
        <v>954</v>
      </c>
      <c r="AB734">
        <v>0</v>
      </c>
      <c r="AC734" t="s">
        <v>954</v>
      </c>
      <c r="AD734">
        <v>0</v>
      </c>
      <c r="AE734" t="s">
        <v>1623</v>
      </c>
      <c r="AF734" t="s">
        <v>1624</v>
      </c>
      <c r="AG734">
        <v>0</v>
      </c>
      <c r="AH734">
        <v>0</v>
      </c>
      <c r="AI734">
        <v>0</v>
      </c>
      <c r="AJ734">
        <v>0</v>
      </c>
      <c r="AK734">
        <v>0</v>
      </c>
      <c r="AL734">
        <v>0</v>
      </c>
      <c r="AM734">
        <v>0</v>
      </c>
      <c r="AN734">
        <v>0</v>
      </c>
      <c r="AO734" t="s">
        <v>954</v>
      </c>
      <c r="AP734" t="s">
        <v>1480</v>
      </c>
      <c r="AQ734" t="s">
        <v>1480</v>
      </c>
      <c r="AR734" t="s">
        <v>2147</v>
      </c>
      <c r="AS734" t="s">
        <v>2158</v>
      </c>
    </row>
    <row r="735" spans="2:45" ht="17.25" customHeight="1">
      <c r="B735" s="349" t="b">
        <v>0</v>
      </c>
      <c r="C735" s="349"/>
      <c r="D735" s="352" t="str">
        <f t="shared" si="33"/>
        <v>Concrete Work_Equipment Foundation Work</v>
      </c>
      <c r="E735" s="349" t="str">
        <f t="shared" si="34"/>
        <v>EA</v>
      </c>
      <c r="F735" s="352" t="str">
        <f t="shared" si="35"/>
        <v>A03AG029-00013 Concrete Work Equipment Foundation Work Anchor Bolt (Installation only)        M64</v>
      </c>
      <c r="G735" s="343" t="str" cm="1">
        <f t="array" ref="G735:H735">_xlfn.TEXTSPLIT(I735,"-")</f>
        <v>A03AG029</v>
      </c>
      <c r="H735" s="343" t="str">
        <v>00013</v>
      </c>
      <c r="I735" t="s">
        <v>2159</v>
      </c>
      <c r="J735" t="s">
        <v>946</v>
      </c>
      <c r="K735" t="s">
        <v>1584</v>
      </c>
      <c r="L735" t="s">
        <v>1585</v>
      </c>
      <c r="M735" t="s">
        <v>1201</v>
      </c>
      <c r="N735" t="s">
        <v>2146</v>
      </c>
      <c r="O735" t="s">
        <v>1587</v>
      </c>
      <c r="P735" t="s">
        <v>1588</v>
      </c>
      <c r="Q735" t="s">
        <v>954</v>
      </c>
      <c r="R735">
        <v>0</v>
      </c>
      <c r="S735" t="s">
        <v>954</v>
      </c>
      <c r="T735">
        <v>0</v>
      </c>
      <c r="U735" t="s">
        <v>954</v>
      </c>
      <c r="V735">
        <v>0</v>
      </c>
      <c r="W735" t="s">
        <v>954</v>
      </c>
      <c r="X735">
        <v>0</v>
      </c>
      <c r="Y735" t="s">
        <v>954</v>
      </c>
      <c r="Z735">
        <v>0</v>
      </c>
      <c r="AA735" t="s">
        <v>954</v>
      </c>
      <c r="AB735">
        <v>0</v>
      </c>
      <c r="AC735" t="s">
        <v>954</v>
      </c>
      <c r="AD735">
        <v>0</v>
      </c>
      <c r="AE735" t="s">
        <v>1626</v>
      </c>
      <c r="AF735" t="s">
        <v>1627</v>
      </c>
      <c r="AG735">
        <v>0</v>
      </c>
      <c r="AH735">
        <v>0</v>
      </c>
      <c r="AI735">
        <v>0</v>
      </c>
      <c r="AJ735">
        <v>0</v>
      </c>
      <c r="AK735">
        <v>0</v>
      </c>
      <c r="AL735">
        <v>0</v>
      </c>
      <c r="AM735">
        <v>0</v>
      </c>
      <c r="AN735">
        <v>0</v>
      </c>
      <c r="AO735" t="s">
        <v>954</v>
      </c>
      <c r="AP735" t="s">
        <v>1480</v>
      </c>
      <c r="AQ735" t="s">
        <v>1480</v>
      </c>
      <c r="AR735" t="s">
        <v>2147</v>
      </c>
      <c r="AS735" t="s">
        <v>2159</v>
      </c>
    </row>
    <row r="736" spans="2:45" ht="17.25" customHeight="1">
      <c r="B736" s="349" t="b">
        <v>0</v>
      </c>
      <c r="C736" s="349"/>
      <c r="D736" s="352" t="str">
        <f t="shared" si="33"/>
        <v>Concrete Work_Equipment Foundation Work</v>
      </c>
      <c r="E736" s="349" t="str">
        <f t="shared" si="34"/>
        <v>EA</v>
      </c>
      <c r="F736" s="352" t="str">
        <f t="shared" si="35"/>
        <v>A03AG029-00014 Concrete Work Equipment Foundation Work Anchor Bolt (Installation only)        M72</v>
      </c>
      <c r="G736" s="343" t="str" cm="1">
        <f t="array" ref="G736:H736">_xlfn.TEXTSPLIT(I736,"-")</f>
        <v>A03AG029</v>
      </c>
      <c r="H736" s="343" t="str">
        <v>00014</v>
      </c>
      <c r="I736" t="s">
        <v>2160</v>
      </c>
      <c r="J736" t="s">
        <v>946</v>
      </c>
      <c r="K736" t="s">
        <v>1584</v>
      </c>
      <c r="L736" t="s">
        <v>1585</v>
      </c>
      <c r="M736" t="s">
        <v>1201</v>
      </c>
      <c r="N736" t="s">
        <v>2146</v>
      </c>
      <c r="O736" t="s">
        <v>1587</v>
      </c>
      <c r="P736" t="s">
        <v>1588</v>
      </c>
      <c r="Q736" t="s">
        <v>954</v>
      </c>
      <c r="R736">
        <v>0</v>
      </c>
      <c r="S736" t="s">
        <v>954</v>
      </c>
      <c r="T736">
        <v>0</v>
      </c>
      <c r="U736" t="s">
        <v>954</v>
      </c>
      <c r="V736">
        <v>0</v>
      </c>
      <c r="W736" t="s">
        <v>954</v>
      </c>
      <c r="X736">
        <v>0</v>
      </c>
      <c r="Y736" t="s">
        <v>954</v>
      </c>
      <c r="Z736">
        <v>0</v>
      </c>
      <c r="AA736" t="s">
        <v>954</v>
      </c>
      <c r="AB736">
        <v>0</v>
      </c>
      <c r="AC736" t="s">
        <v>954</v>
      </c>
      <c r="AD736">
        <v>0</v>
      </c>
      <c r="AE736" t="s">
        <v>1629</v>
      </c>
      <c r="AF736" t="s">
        <v>1630</v>
      </c>
      <c r="AG736">
        <v>0</v>
      </c>
      <c r="AH736">
        <v>0</v>
      </c>
      <c r="AI736">
        <v>0</v>
      </c>
      <c r="AJ736">
        <v>0</v>
      </c>
      <c r="AK736">
        <v>0</v>
      </c>
      <c r="AL736">
        <v>0</v>
      </c>
      <c r="AM736">
        <v>0</v>
      </c>
      <c r="AN736">
        <v>0</v>
      </c>
      <c r="AO736" t="s">
        <v>954</v>
      </c>
      <c r="AP736" t="s">
        <v>1480</v>
      </c>
      <c r="AQ736" t="s">
        <v>1480</v>
      </c>
      <c r="AR736" t="s">
        <v>2147</v>
      </c>
      <c r="AS736" t="s">
        <v>2160</v>
      </c>
    </row>
    <row r="737" spans="1:45" ht="17.25" customHeight="1">
      <c r="B737" s="349" t="b">
        <v>0</v>
      </c>
      <c r="C737" s="349"/>
      <c r="D737" s="352" t="str">
        <f t="shared" si="33"/>
        <v>Concrete Work_Equipment Foundation Work</v>
      </c>
      <c r="E737" s="349" t="str">
        <f t="shared" si="34"/>
        <v>EA</v>
      </c>
      <c r="F737" s="352" t="str">
        <f t="shared" si="35"/>
        <v>A03AG029-00015 Concrete Work Equipment Foundation Work Anchor Bolt (Installation only)        M76</v>
      </c>
      <c r="G737" s="343" t="str" cm="1">
        <f t="array" ref="G737:H737">_xlfn.TEXTSPLIT(I737,"-")</f>
        <v>A03AG029</v>
      </c>
      <c r="H737" s="343" t="str">
        <v>00015</v>
      </c>
      <c r="I737" t="s">
        <v>2161</v>
      </c>
      <c r="J737" t="s">
        <v>946</v>
      </c>
      <c r="K737" t="s">
        <v>1584</v>
      </c>
      <c r="L737" t="s">
        <v>1585</v>
      </c>
      <c r="M737" t="s">
        <v>1201</v>
      </c>
      <c r="N737" t="s">
        <v>2146</v>
      </c>
      <c r="O737" t="s">
        <v>1587</v>
      </c>
      <c r="P737" t="s">
        <v>1588</v>
      </c>
      <c r="Q737" t="s">
        <v>954</v>
      </c>
      <c r="R737">
        <v>0</v>
      </c>
      <c r="S737" t="s">
        <v>954</v>
      </c>
      <c r="T737">
        <v>0</v>
      </c>
      <c r="U737" t="s">
        <v>954</v>
      </c>
      <c r="V737">
        <v>0</v>
      </c>
      <c r="W737" t="s">
        <v>954</v>
      </c>
      <c r="X737">
        <v>0</v>
      </c>
      <c r="Y737" t="s">
        <v>954</v>
      </c>
      <c r="Z737">
        <v>0</v>
      </c>
      <c r="AA737" t="s">
        <v>954</v>
      </c>
      <c r="AB737">
        <v>0</v>
      </c>
      <c r="AC737" t="s">
        <v>954</v>
      </c>
      <c r="AD737">
        <v>0</v>
      </c>
      <c r="AE737" t="s">
        <v>1632</v>
      </c>
      <c r="AF737" t="s">
        <v>1633</v>
      </c>
      <c r="AG737">
        <v>0</v>
      </c>
      <c r="AH737">
        <v>0</v>
      </c>
      <c r="AI737">
        <v>0</v>
      </c>
      <c r="AJ737">
        <v>0</v>
      </c>
      <c r="AK737">
        <v>0</v>
      </c>
      <c r="AL737">
        <v>0</v>
      </c>
      <c r="AM737">
        <v>0</v>
      </c>
      <c r="AN737">
        <v>0</v>
      </c>
      <c r="AO737" t="s">
        <v>954</v>
      </c>
      <c r="AP737" t="s">
        <v>1480</v>
      </c>
      <c r="AQ737" t="s">
        <v>1480</v>
      </c>
      <c r="AR737" t="s">
        <v>2147</v>
      </c>
      <c r="AS737" t="s">
        <v>2161</v>
      </c>
    </row>
    <row r="738" spans="1:45" ht="17.25" customHeight="1">
      <c r="B738" s="349" t="b">
        <v>0</v>
      </c>
      <c r="C738" s="349"/>
      <c r="D738" s="352" t="str">
        <f t="shared" si="33"/>
        <v>Concrete Work_Equipment Foundation Work</v>
      </c>
      <c r="E738" s="349" t="str">
        <f t="shared" si="34"/>
        <v>EA</v>
      </c>
      <c r="F738" s="352" t="str">
        <f t="shared" si="35"/>
        <v>A03AG029-00016 Concrete Work Equipment Foundation Work Anchor Bolt (Installation only)        Over M76</v>
      </c>
      <c r="G738" s="343" t="str" cm="1">
        <f t="array" ref="G738:H738">_xlfn.TEXTSPLIT(I738,"-")</f>
        <v>A03AG029</v>
      </c>
      <c r="H738" s="343" t="str">
        <v>00016</v>
      </c>
      <c r="I738" t="s">
        <v>2162</v>
      </c>
      <c r="J738" t="s">
        <v>946</v>
      </c>
      <c r="K738" t="s">
        <v>1584</v>
      </c>
      <c r="L738" t="s">
        <v>1585</v>
      </c>
      <c r="M738" t="s">
        <v>1201</v>
      </c>
      <c r="N738" t="s">
        <v>2146</v>
      </c>
      <c r="O738" t="s">
        <v>1587</v>
      </c>
      <c r="P738" t="s">
        <v>1588</v>
      </c>
      <c r="Q738" t="s">
        <v>954</v>
      </c>
      <c r="R738">
        <v>0</v>
      </c>
      <c r="S738" t="s">
        <v>954</v>
      </c>
      <c r="T738">
        <v>0</v>
      </c>
      <c r="U738" t="s">
        <v>954</v>
      </c>
      <c r="V738">
        <v>0</v>
      </c>
      <c r="W738" t="s">
        <v>954</v>
      </c>
      <c r="X738">
        <v>0</v>
      </c>
      <c r="Y738" t="s">
        <v>954</v>
      </c>
      <c r="Z738">
        <v>0</v>
      </c>
      <c r="AA738" t="s">
        <v>954</v>
      </c>
      <c r="AB738">
        <v>0</v>
      </c>
      <c r="AC738" t="s">
        <v>954</v>
      </c>
      <c r="AD738">
        <v>0</v>
      </c>
      <c r="AE738" t="s">
        <v>1635</v>
      </c>
      <c r="AF738" t="s">
        <v>1636</v>
      </c>
      <c r="AG738">
        <v>0</v>
      </c>
      <c r="AH738">
        <v>0</v>
      </c>
      <c r="AI738">
        <v>0</v>
      </c>
      <c r="AJ738">
        <v>0</v>
      </c>
      <c r="AK738">
        <v>0</v>
      </c>
      <c r="AL738">
        <v>0</v>
      </c>
      <c r="AM738">
        <v>0</v>
      </c>
      <c r="AN738">
        <v>0</v>
      </c>
      <c r="AO738" t="s">
        <v>954</v>
      </c>
      <c r="AP738" t="s">
        <v>1480</v>
      </c>
      <c r="AQ738" t="s">
        <v>1480</v>
      </c>
      <c r="AR738" t="s">
        <v>2147</v>
      </c>
      <c r="AS738" t="s">
        <v>2162</v>
      </c>
    </row>
    <row r="739" spans="1:45" ht="17.25" customHeight="1">
      <c r="B739" s="349" t="b">
        <v>0</v>
      </c>
      <c r="C739" s="349"/>
      <c r="D739" s="352" t="str">
        <f t="shared" si="33"/>
        <v>Concrete Work_Equipment Foundation Work</v>
      </c>
      <c r="E739" s="349" t="str">
        <f t="shared" si="34"/>
        <v>EA</v>
      </c>
      <c r="F739" s="352" t="str">
        <f t="shared" si="35"/>
        <v>A03AG029-00017 Concrete Work Equipment Foundation Work Anchor Bolt (Installation only)        M27</v>
      </c>
      <c r="G739" s="343" t="str" cm="1">
        <f t="array" ref="G739:H739">_xlfn.TEXTSPLIT(I739,"-")</f>
        <v>A03AG029</v>
      </c>
      <c r="H739" s="343" t="str">
        <v>00017</v>
      </c>
      <c r="I739" t="s">
        <v>2163</v>
      </c>
      <c r="J739" t="s">
        <v>946</v>
      </c>
      <c r="K739" t="s">
        <v>1584</v>
      </c>
      <c r="L739" t="s">
        <v>1585</v>
      </c>
      <c r="M739" t="s">
        <v>1201</v>
      </c>
      <c r="N739" t="s">
        <v>2146</v>
      </c>
      <c r="O739" t="s">
        <v>1587</v>
      </c>
      <c r="P739" t="s">
        <v>1588</v>
      </c>
      <c r="Q739" t="s">
        <v>954</v>
      </c>
      <c r="R739">
        <v>0</v>
      </c>
      <c r="S739" t="s">
        <v>954</v>
      </c>
      <c r="T739">
        <v>0</v>
      </c>
      <c r="U739" t="s">
        <v>954</v>
      </c>
      <c r="V739">
        <v>0</v>
      </c>
      <c r="W739" t="s">
        <v>954</v>
      </c>
      <c r="X739">
        <v>0</v>
      </c>
      <c r="Y739" t="s">
        <v>954</v>
      </c>
      <c r="Z739">
        <v>0</v>
      </c>
      <c r="AA739" t="s">
        <v>954</v>
      </c>
      <c r="AB739">
        <v>0</v>
      </c>
      <c r="AC739" t="s">
        <v>954</v>
      </c>
      <c r="AD739">
        <v>0</v>
      </c>
      <c r="AE739" t="s">
        <v>1638</v>
      </c>
      <c r="AF739" t="s">
        <v>1639</v>
      </c>
      <c r="AG739">
        <v>0</v>
      </c>
      <c r="AH739">
        <v>0</v>
      </c>
      <c r="AI739">
        <v>0</v>
      </c>
      <c r="AJ739">
        <v>0</v>
      </c>
      <c r="AK739">
        <v>0</v>
      </c>
      <c r="AL739">
        <v>0</v>
      </c>
      <c r="AM739">
        <v>0</v>
      </c>
      <c r="AN739">
        <v>0</v>
      </c>
      <c r="AO739" t="s">
        <v>954</v>
      </c>
      <c r="AP739" t="s">
        <v>1480</v>
      </c>
      <c r="AQ739" t="s">
        <v>1480</v>
      </c>
      <c r="AR739" t="s">
        <v>2147</v>
      </c>
      <c r="AS739" t="s">
        <v>2163</v>
      </c>
    </row>
    <row r="740" spans="1:45" ht="17.25" customHeight="1">
      <c r="B740" s="349" t="b">
        <v>0</v>
      </c>
      <c r="C740" s="349"/>
      <c r="D740" s="352" t="str">
        <f t="shared" si="33"/>
        <v>Concrete Work_Equipment Foundation Work</v>
      </c>
      <c r="E740" s="349" t="str">
        <f t="shared" si="34"/>
        <v>EA</v>
      </c>
      <c r="F740" s="352" t="str">
        <f t="shared" si="35"/>
        <v>A03AG329-00001 Concrete Work Equipment Foundation Work Anchor Bolt (Purchase &amp; Installation)        M12</v>
      </c>
      <c r="G740" s="343" t="str" cm="1">
        <f t="array" ref="G740:H740">_xlfn.TEXTSPLIT(I740,"-")</f>
        <v>A03AG329</v>
      </c>
      <c r="H740" s="343" t="str">
        <v>00001</v>
      </c>
      <c r="I740" t="s">
        <v>2164</v>
      </c>
      <c r="J740" t="s">
        <v>946</v>
      </c>
      <c r="K740" t="s">
        <v>1584</v>
      </c>
      <c r="L740" t="s">
        <v>1585</v>
      </c>
      <c r="M740" t="s">
        <v>1201</v>
      </c>
      <c r="N740" t="s">
        <v>2146</v>
      </c>
      <c r="O740" t="s">
        <v>1641</v>
      </c>
      <c r="P740" t="s">
        <v>1642</v>
      </c>
      <c r="Q740" t="s">
        <v>954</v>
      </c>
      <c r="R740">
        <v>0</v>
      </c>
      <c r="S740" t="s">
        <v>954</v>
      </c>
      <c r="T740">
        <v>0</v>
      </c>
      <c r="U740" t="s">
        <v>954</v>
      </c>
      <c r="V740">
        <v>0</v>
      </c>
      <c r="W740" t="s">
        <v>954</v>
      </c>
      <c r="X740">
        <v>0</v>
      </c>
      <c r="Y740" t="s">
        <v>954</v>
      </c>
      <c r="Z740">
        <v>0</v>
      </c>
      <c r="AA740" t="s">
        <v>954</v>
      </c>
      <c r="AB740">
        <v>0</v>
      </c>
      <c r="AC740" t="s">
        <v>954</v>
      </c>
      <c r="AD740">
        <v>0</v>
      </c>
      <c r="AE740" t="s">
        <v>1589</v>
      </c>
      <c r="AF740" t="s">
        <v>1590</v>
      </c>
      <c r="AG740">
        <v>0</v>
      </c>
      <c r="AH740">
        <v>0</v>
      </c>
      <c r="AI740">
        <v>0</v>
      </c>
      <c r="AJ740">
        <v>0</v>
      </c>
      <c r="AK740">
        <v>0</v>
      </c>
      <c r="AL740">
        <v>0</v>
      </c>
      <c r="AM740">
        <v>0</v>
      </c>
      <c r="AN740">
        <v>0</v>
      </c>
      <c r="AO740" t="s">
        <v>954</v>
      </c>
      <c r="AP740" t="s">
        <v>1480</v>
      </c>
      <c r="AQ740" t="s">
        <v>1480</v>
      </c>
      <c r="AR740" t="s">
        <v>2165</v>
      </c>
      <c r="AS740" t="s">
        <v>2164</v>
      </c>
    </row>
    <row r="741" spans="1:45" ht="17.25" customHeight="1">
      <c r="B741" s="349" t="b">
        <v>0</v>
      </c>
      <c r="C741" s="349"/>
      <c r="D741" s="352" t="str">
        <f t="shared" si="33"/>
        <v>Concrete Work_Equipment Foundation Work</v>
      </c>
      <c r="E741" s="349" t="str">
        <f t="shared" si="34"/>
        <v>EA</v>
      </c>
      <c r="F741" s="352" t="str">
        <f t="shared" si="35"/>
        <v>A03AG329-00002 Concrete Work Equipment Foundation Work Anchor Bolt (Purchase &amp; Installation)        M16</v>
      </c>
      <c r="G741" s="343" t="str" cm="1">
        <f t="array" ref="G741:H741">_xlfn.TEXTSPLIT(I741,"-")</f>
        <v>A03AG329</v>
      </c>
      <c r="H741" s="343" t="str">
        <v>00002</v>
      </c>
      <c r="I741" t="s">
        <v>2166</v>
      </c>
      <c r="J741" t="s">
        <v>946</v>
      </c>
      <c r="K741" t="s">
        <v>1584</v>
      </c>
      <c r="L741" t="s">
        <v>1585</v>
      </c>
      <c r="M741" t="s">
        <v>1201</v>
      </c>
      <c r="N741" t="s">
        <v>2146</v>
      </c>
      <c r="O741" t="s">
        <v>1641</v>
      </c>
      <c r="P741" t="s">
        <v>1642</v>
      </c>
      <c r="Q741" t="s">
        <v>954</v>
      </c>
      <c r="R741">
        <v>0</v>
      </c>
      <c r="S741" t="s">
        <v>954</v>
      </c>
      <c r="T741">
        <v>0</v>
      </c>
      <c r="U741" t="s">
        <v>954</v>
      </c>
      <c r="V741">
        <v>0</v>
      </c>
      <c r="W741" t="s">
        <v>954</v>
      </c>
      <c r="X741">
        <v>0</v>
      </c>
      <c r="Y741" t="s">
        <v>954</v>
      </c>
      <c r="Z741">
        <v>0</v>
      </c>
      <c r="AA741" t="s">
        <v>954</v>
      </c>
      <c r="AB741">
        <v>0</v>
      </c>
      <c r="AC741" t="s">
        <v>954</v>
      </c>
      <c r="AD741">
        <v>0</v>
      </c>
      <c r="AE741" t="s">
        <v>1593</v>
      </c>
      <c r="AF741" t="s">
        <v>1594</v>
      </c>
      <c r="AG741">
        <v>0</v>
      </c>
      <c r="AH741">
        <v>0</v>
      </c>
      <c r="AI741">
        <v>0</v>
      </c>
      <c r="AJ741">
        <v>0</v>
      </c>
      <c r="AK741">
        <v>0</v>
      </c>
      <c r="AL741">
        <v>0</v>
      </c>
      <c r="AM741">
        <v>0</v>
      </c>
      <c r="AN741">
        <v>0</v>
      </c>
      <c r="AO741" t="s">
        <v>954</v>
      </c>
      <c r="AP741" t="s">
        <v>1480</v>
      </c>
      <c r="AQ741" t="s">
        <v>1480</v>
      </c>
      <c r="AR741" t="s">
        <v>2165</v>
      </c>
      <c r="AS741" t="s">
        <v>2166</v>
      </c>
    </row>
    <row r="742" spans="1:45" ht="17.25" customHeight="1">
      <c r="B742" s="349" t="b">
        <v>0</v>
      </c>
      <c r="C742" s="349"/>
      <c r="D742" s="352" t="str">
        <f t="shared" si="33"/>
        <v>Concrete Work_Equipment Foundation Work</v>
      </c>
      <c r="E742" s="349" t="str">
        <f t="shared" si="34"/>
        <v>EA</v>
      </c>
      <c r="F742" s="352" t="str">
        <f t="shared" si="35"/>
        <v>A03AG329-00003 Concrete Work Equipment Foundation Work Anchor Bolt (Purchase &amp; Installation)        M20</v>
      </c>
      <c r="G742" s="343" t="str" cm="1">
        <f t="array" ref="G742:H742">_xlfn.TEXTSPLIT(I742,"-")</f>
        <v>A03AG329</v>
      </c>
      <c r="H742" s="343" t="str">
        <v>00003</v>
      </c>
      <c r="I742" t="s">
        <v>2167</v>
      </c>
      <c r="J742" t="s">
        <v>946</v>
      </c>
      <c r="K742" t="s">
        <v>1584</v>
      </c>
      <c r="L742" t="s">
        <v>1585</v>
      </c>
      <c r="M742" t="s">
        <v>1201</v>
      </c>
      <c r="N742" t="s">
        <v>2146</v>
      </c>
      <c r="O742" t="s">
        <v>1641</v>
      </c>
      <c r="P742" t="s">
        <v>1642</v>
      </c>
      <c r="Q742" t="s">
        <v>954</v>
      </c>
      <c r="R742">
        <v>0</v>
      </c>
      <c r="S742" t="s">
        <v>954</v>
      </c>
      <c r="T742">
        <v>0</v>
      </c>
      <c r="U742" t="s">
        <v>954</v>
      </c>
      <c r="V742">
        <v>0</v>
      </c>
      <c r="W742" t="s">
        <v>954</v>
      </c>
      <c r="X742">
        <v>0</v>
      </c>
      <c r="Y742" t="s">
        <v>954</v>
      </c>
      <c r="Z742">
        <v>0</v>
      </c>
      <c r="AA742" t="s">
        <v>954</v>
      </c>
      <c r="AB742">
        <v>0</v>
      </c>
      <c r="AC742" t="s">
        <v>954</v>
      </c>
      <c r="AD742">
        <v>0</v>
      </c>
      <c r="AE742" t="s">
        <v>1596</v>
      </c>
      <c r="AF742" t="s">
        <v>1597</v>
      </c>
      <c r="AG742">
        <v>0</v>
      </c>
      <c r="AH742">
        <v>0</v>
      </c>
      <c r="AI742">
        <v>0</v>
      </c>
      <c r="AJ742">
        <v>0</v>
      </c>
      <c r="AK742">
        <v>0</v>
      </c>
      <c r="AL742">
        <v>0</v>
      </c>
      <c r="AM742">
        <v>0</v>
      </c>
      <c r="AN742">
        <v>0</v>
      </c>
      <c r="AO742" t="s">
        <v>954</v>
      </c>
      <c r="AP742" t="s">
        <v>1480</v>
      </c>
      <c r="AQ742" t="s">
        <v>1480</v>
      </c>
      <c r="AR742" t="s">
        <v>2165</v>
      </c>
      <c r="AS742" t="s">
        <v>2167</v>
      </c>
    </row>
    <row r="743" spans="1:45" ht="17.25" customHeight="1">
      <c r="B743" s="349" t="b">
        <v>0</v>
      </c>
      <c r="C743" s="349"/>
      <c r="D743" s="352" t="str">
        <f t="shared" si="33"/>
        <v>Concrete Work_Equipment Foundation Work</v>
      </c>
      <c r="E743" s="349" t="str">
        <f t="shared" si="34"/>
        <v>EA</v>
      </c>
      <c r="F743" s="352" t="str">
        <f t="shared" si="35"/>
        <v>A03AG329-00004 Concrete Work Equipment Foundation Work Anchor Bolt (Purchase &amp; Installation)        M22</v>
      </c>
      <c r="G743" s="343" t="str" cm="1">
        <f t="array" ref="G743:H743">_xlfn.TEXTSPLIT(I743,"-")</f>
        <v>A03AG329</v>
      </c>
      <c r="H743" s="343" t="str">
        <v>00004</v>
      </c>
      <c r="I743" t="s">
        <v>2168</v>
      </c>
      <c r="J743" t="s">
        <v>946</v>
      </c>
      <c r="K743" t="s">
        <v>1584</v>
      </c>
      <c r="L743" t="s">
        <v>1585</v>
      </c>
      <c r="M743" t="s">
        <v>1201</v>
      </c>
      <c r="N743" t="s">
        <v>2146</v>
      </c>
      <c r="O743" t="s">
        <v>1641</v>
      </c>
      <c r="P743" t="s">
        <v>1642</v>
      </c>
      <c r="Q743" t="s">
        <v>954</v>
      </c>
      <c r="R743">
        <v>0</v>
      </c>
      <c r="S743" t="s">
        <v>954</v>
      </c>
      <c r="T743">
        <v>0</v>
      </c>
      <c r="U743" t="s">
        <v>954</v>
      </c>
      <c r="V743">
        <v>0</v>
      </c>
      <c r="W743" t="s">
        <v>954</v>
      </c>
      <c r="X743">
        <v>0</v>
      </c>
      <c r="Y743" t="s">
        <v>954</v>
      </c>
      <c r="Z743">
        <v>0</v>
      </c>
      <c r="AA743" t="s">
        <v>954</v>
      </c>
      <c r="AB743">
        <v>0</v>
      </c>
      <c r="AC743" t="s">
        <v>954</v>
      </c>
      <c r="AD743">
        <v>0</v>
      </c>
      <c r="AE743" t="s">
        <v>1599</v>
      </c>
      <c r="AF743" t="s">
        <v>1600</v>
      </c>
      <c r="AG743">
        <v>0</v>
      </c>
      <c r="AH743">
        <v>0</v>
      </c>
      <c r="AI743">
        <v>0</v>
      </c>
      <c r="AJ743">
        <v>0</v>
      </c>
      <c r="AK743">
        <v>0</v>
      </c>
      <c r="AL743">
        <v>0</v>
      </c>
      <c r="AM743">
        <v>0</v>
      </c>
      <c r="AN743">
        <v>0</v>
      </c>
      <c r="AO743" t="s">
        <v>954</v>
      </c>
      <c r="AP743" t="s">
        <v>1480</v>
      </c>
      <c r="AQ743" t="s">
        <v>1480</v>
      </c>
      <c r="AR743" t="s">
        <v>2165</v>
      </c>
      <c r="AS743" t="s">
        <v>2168</v>
      </c>
    </row>
    <row r="744" spans="1:45" ht="17.25" customHeight="1">
      <c r="B744" s="349" t="b">
        <v>0</v>
      </c>
      <c r="C744" s="349"/>
      <c r="D744" s="352" t="str">
        <f t="shared" si="33"/>
        <v>Concrete Work_Equipment Foundation Work</v>
      </c>
      <c r="E744" s="349" t="str">
        <f t="shared" si="34"/>
        <v>EA</v>
      </c>
      <c r="F744" s="352" t="str">
        <f t="shared" si="35"/>
        <v>A03AG329-00005 Concrete Work Equipment Foundation Work Anchor Bolt (Purchase &amp; Installation)        M24</v>
      </c>
      <c r="G744" s="343" t="str" cm="1">
        <f t="array" ref="G744:H744">_xlfn.TEXTSPLIT(I744,"-")</f>
        <v>A03AG329</v>
      </c>
      <c r="H744" s="343" t="str">
        <v>00005</v>
      </c>
      <c r="I744" t="s">
        <v>2169</v>
      </c>
      <c r="J744" t="s">
        <v>946</v>
      </c>
      <c r="K744" t="s">
        <v>1584</v>
      </c>
      <c r="L744" t="s">
        <v>1585</v>
      </c>
      <c r="M744" t="s">
        <v>1201</v>
      </c>
      <c r="N744" t="s">
        <v>2146</v>
      </c>
      <c r="O744" t="s">
        <v>1641</v>
      </c>
      <c r="P744" t="s">
        <v>1642</v>
      </c>
      <c r="Q744" t="s">
        <v>954</v>
      </c>
      <c r="R744">
        <v>0</v>
      </c>
      <c r="S744" t="s">
        <v>954</v>
      </c>
      <c r="T744">
        <v>0</v>
      </c>
      <c r="U744" t="s">
        <v>954</v>
      </c>
      <c r="V744">
        <v>0</v>
      </c>
      <c r="W744" t="s">
        <v>954</v>
      </c>
      <c r="X744">
        <v>0</v>
      </c>
      <c r="Y744" t="s">
        <v>954</v>
      </c>
      <c r="Z744">
        <v>0</v>
      </c>
      <c r="AA744" t="s">
        <v>954</v>
      </c>
      <c r="AB744">
        <v>0</v>
      </c>
      <c r="AC744" t="s">
        <v>954</v>
      </c>
      <c r="AD744">
        <v>0</v>
      </c>
      <c r="AE744" t="s">
        <v>1602</v>
      </c>
      <c r="AF744" t="s">
        <v>1603</v>
      </c>
      <c r="AG744">
        <v>0</v>
      </c>
      <c r="AH744">
        <v>0</v>
      </c>
      <c r="AI744">
        <v>0</v>
      </c>
      <c r="AJ744">
        <v>0</v>
      </c>
      <c r="AK744">
        <v>0</v>
      </c>
      <c r="AL744">
        <v>0</v>
      </c>
      <c r="AM744">
        <v>0</v>
      </c>
      <c r="AN744">
        <v>0</v>
      </c>
      <c r="AO744" t="s">
        <v>954</v>
      </c>
      <c r="AP744" t="s">
        <v>1480</v>
      </c>
      <c r="AQ744" t="s">
        <v>1480</v>
      </c>
      <c r="AR744" t="s">
        <v>2165</v>
      </c>
      <c r="AS744" t="s">
        <v>2169</v>
      </c>
    </row>
    <row r="745" spans="1:45" ht="17.25" customHeight="1">
      <c r="B745" s="349" t="b">
        <v>0</v>
      </c>
      <c r="C745" s="349"/>
      <c r="D745" s="352" t="str">
        <f t="shared" si="33"/>
        <v>Concrete Work_Equipment Foundation Work</v>
      </c>
      <c r="E745" s="349" t="str">
        <f t="shared" si="34"/>
        <v>EA</v>
      </c>
      <c r="F745" s="352" t="str">
        <f t="shared" si="35"/>
        <v>A03AG329-00006 Concrete Work Equipment Foundation Work Anchor Bolt (Purchase &amp; Installation)        M27</v>
      </c>
      <c r="G745" s="343" t="str" cm="1">
        <f t="array" ref="G745:H745">_xlfn.TEXTSPLIT(I745,"-")</f>
        <v>A03AG329</v>
      </c>
      <c r="H745" s="343" t="str">
        <v>00006</v>
      </c>
      <c r="I745" t="s">
        <v>2170</v>
      </c>
      <c r="J745" t="s">
        <v>946</v>
      </c>
      <c r="K745" t="s">
        <v>1584</v>
      </c>
      <c r="L745" t="s">
        <v>1585</v>
      </c>
      <c r="M745" t="s">
        <v>1201</v>
      </c>
      <c r="N745" t="s">
        <v>2146</v>
      </c>
      <c r="O745" t="s">
        <v>1641</v>
      </c>
      <c r="P745" t="s">
        <v>1642</v>
      </c>
      <c r="Q745" t="s">
        <v>954</v>
      </c>
      <c r="R745">
        <v>0</v>
      </c>
      <c r="S745" t="s">
        <v>954</v>
      </c>
      <c r="T745">
        <v>0</v>
      </c>
      <c r="U745" t="s">
        <v>954</v>
      </c>
      <c r="V745">
        <v>0</v>
      </c>
      <c r="W745" t="s">
        <v>954</v>
      </c>
      <c r="X745">
        <v>0</v>
      </c>
      <c r="Y745" t="s">
        <v>954</v>
      </c>
      <c r="Z745">
        <v>0</v>
      </c>
      <c r="AA745" t="s">
        <v>954</v>
      </c>
      <c r="AB745">
        <v>0</v>
      </c>
      <c r="AC745" t="s">
        <v>954</v>
      </c>
      <c r="AD745">
        <v>0</v>
      </c>
      <c r="AE745" t="s">
        <v>1638</v>
      </c>
      <c r="AF745" t="s">
        <v>1639</v>
      </c>
      <c r="AG745">
        <v>0</v>
      </c>
      <c r="AH745">
        <v>0</v>
      </c>
      <c r="AI745">
        <v>0</v>
      </c>
      <c r="AJ745">
        <v>0</v>
      </c>
      <c r="AK745">
        <v>0</v>
      </c>
      <c r="AL745">
        <v>0</v>
      </c>
      <c r="AM745">
        <v>0</v>
      </c>
      <c r="AN745">
        <v>0</v>
      </c>
      <c r="AO745" t="s">
        <v>954</v>
      </c>
      <c r="AP745" t="s">
        <v>1480</v>
      </c>
      <c r="AQ745" t="s">
        <v>1480</v>
      </c>
      <c r="AR745" t="s">
        <v>2165</v>
      </c>
      <c r="AS745" t="s">
        <v>2170</v>
      </c>
    </row>
    <row r="746" spans="1:45" ht="17.25" customHeight="1">
      <c r="B746" s="349" t="b">
        <v>0</v>
      </c>
      <c r="C746" s="349"/>
      <c r="D746" s="352" t="str">
        <f t="shared" si="33"/>
        <v>Concrete Work_Equipment Foundation Work</v>
      </c>
      <c r="E746" s="349" t="str">
        <f t="shared" si="34"/>
        <v>EA</v>
      </c>
      <c r="F746" s="352" t="str">
        <f t="shared" si="35"/>
        <v>A03AG329-00007 Concrete Work Equipment Foundation Work Anchor Bolt (Purchase &amp; Installation)        M30</v>
      </c>
      <c r="G746" s="343" t="str" cm="1">
        <f t="array" ref="G746:H746">_xlfn.TEXTSPLIT(I746,"-")</f>
        <v>A03AG329</v>
      </c>
      <c r="H746" s="343" t="str">
        <v>00007</v>
      </c>
      <c r="I746" t="s">
        <v>2171</v>
      </c>
      <c r="J746" t="s">
        <v>946</v>
      </c>
      <c r="K746" t="s">
        <v>1584</v>
      </c>
      <c r="L746" t="s">
        <v>1585</v>
      </c>
      <c r="M746" t="s">
        <v>1201</v>
      </c>
      <c r="N746" t="s">
        <v>2146</v>
      </c>
      <c r="O746" t="s">
        <v>1641</v>
      </c>
      <c r="P746" t="s">
        <v>1642</v>
      </c>
      <c r="Q746" t="s">
        <v>954</v>
      </c>
      <c r="R746">
        <v>0</v>
      </c>
      <c r="S746" t="s">
        <v>954</v>
      </c>
      <c r="T746">
        <v>0</v>
      </c>
      <c r="U746" t="s">
        <v>954</v>
      </c>
      <c r="V746">
        <v>0</v>
      </c>
      <c r="W746" t="s">
        <v>954</v>
      </c>
      <c r="X746">
        <v>0</v>
      </c>
      <c r="Y746" t="s">
        <v>954</v>
      </c>
      <c r="Z746">
        <v>0</v>
      </c>
      <c r="AA746" t="s">
        <v>954</v>
      </c>
      <c r="AB746">
        <v>0</v>
      </c>
      <c r="AC746" t="s">
        <v>954</v>
      </c>
      <c r="AD746">
        <v>0</v>
      </c>
      <c r="AE746" t="s">
        <v>1605</v>
      </c>
      <c r="AF746" t="s">
        <v>1606</v>
      </c>
      <c r="AG746">
        <v>0</v>
      </c>
      <c r="AH746">
        <v>0</v>
      </c>
      <c r="AI746">
        <v>0</v>
      </c>
      <c r="AJ746">
        <v>0</v>
      </c>
      <c r="AK746">
        <v>0</v>
      </c>
      <c r="AL746">
        <v>0</v>
      </c>
      <c r="AM746">
        <v>0</v>
      </c>
      <c r="AN746">
        <v>0</v>
      </c>
      <c r="AO746" t="s">
        <v>954</v>
      </c>
      <c r="AP746" t="s">
        <v>1480</v>
      </c>
      <c r="AQ746" t="s">
        <v>1480</v>
      </c>
      <c r="AR746" t="s">
        <v>2165</v>
      </c>
      <c r="AS746" t="s">
        <v>2171</v>
      </c>
    </row>
    <row r="747" spans="1:45" ht="17.25" customHeight="1">
      <c r="B747" s="349" t="b">
        <v>0</v>
      </c>
      <c r="C747" s="349"/>
      <c r="D747" s="352" t="str">
        <f t="shared" si="33"/>
        <v>Concrete Work_Equipment Foundation Work</v>
      </c>
      <c r="E747" s="349" t="str">
        <f t="shared" si="34"/>
        <v>EA</v>
      </c>
      <c r="F747" s="352" t="str">
        <f t="shared" si="35"/>
        <v>A03AG329-00008 Concrete Work Equipment Foundation Work Anchor Bolt (Purchase &amp; Installation)        M33</v>
      </c>
      <c r="G747" s="343" t="str" cm="1">
        <f t="array" ref="G747:H747">_xlfn.TEXTSPLIT(I747,"-")</f>
        <v>A03AG329</v>
      </c>
      <c r="H747" s="343" t="str">
        <v>00008</v>
      </c>
      <c r="I747" t="s">
        <v>2172</v>
      </c>
      <c r="J747" t="s">
        <v>946</v>
      </c>
      <c r="K747" t="s">
        <v>1584</v>
      </c>
      <c r="L747" t="s">
        <v>1585</v>
      </c>
      <c r="M747" t="s">
        <v>1201</v>
      </c>
      <c r="N747" t="s">
        <v>2146</v>
      </c>
      <c r="O747" t="s">
        <v>1641</v>
      </c>
      <c r="P747" t="s">
        <v>1642</v>
      </c>
      <c r="Q747" t="s">
        <v>954</v>
      </c>
      <c r="R747">
        <v>0</v>
      </c>
      <c r="S747" t="s">
        <v>954</v>
      </c>
      <c r="T747">
        <v>0</v>
      </c>
      <c r="U747" t="s">
        <v>954</v>
      </c>
      <c r="V747">
        <v>0</v>
      </c>
      <c r="W747" t="s">
        <v>954</v>
      </c>
      <c r="X747">
        <v>0</v>
      </c>
      <c r="Y747" t="s">
        <v>954</v>
      </c>
      <c r="Z747">
        <v>0</v>
      </c>
      <c r="AA747" t="s">
        <v>954</v>
      </c>
      <c r="AB747">
        <v>0</v>
      </c>
      <c r="AC747" t="s">
        <v>954</v>
      </c>
      <c r="AD747">
        <v>0</v>
      </c>
      <c r="AE747" t="s">
        <v>1608</v>
      </c>
      <c r="AF747" t="s">
        <v>1609</v>
      </c>
      <c r="AG747">
        <v>0</v>
      </c>
      <c r="AH747">
        <v>0</v>
      </c>
      <c r="AI747">
        <v>0</v>
      </c>
      <c r="AJ747">
        <v>0</v>
      </c>
      <c r="AK747">
        <v>0</v>
      </c>
      <c r="AL747">
        <v>0</v>
      </c>
      <c r="AM747">
        <v>0</v>
      </c>
      <c r="AN747">
        <v>0</v>
      </c>
      <c r="AO747" t="s">
        <v>954</v>
      </c>
      <c r="AP747" t="s">
        <v>1480</v>
      </c>
      <c r="AQ747" t="s">
        <v>1480</v>
      </c>
      <c r="AR747" t="s">
        <v>2165</v>
      </c>
      <c r="AS747" t="s">
        <v>2172</v>
      </c>
    </row>
    <row r="748" spans="1:45" s="363" customFormat="1" ht="17.25" customHeight="1">
      <c r="A748" s="341"/>
      <c r="B748" s="349" t="b">
        <v>0</v>
      </c>
      <c r="C748" s="349"/>
      <c r="D748" s="352" t="str">
        <f t="shared" si="33"/>
        <v>Concrete Work_Equipment Foundation Work</v>
      </c>
      <c r="E748" s="349" t="str">
        <f t="shared" si="34"/>
        <v>EA</v>
      </c>
      <c r="F748" s="352" t="str">
        <f t="shared" si="35"/>
        <v>A03AG329-00009 Concrete Work Equipment Foundation Work Anchor Bolt (Purchase &amp; Installation)        M36</v>
      </c>
      <c r="G748" s="343" t="str" cm="1">
        <f t="array" ref="G748:H748">_xlfn.TEXTSPLIT(I748,"-")</f>
        <v>A03AG329</v>
      </c>
      <c r="H748" s="343" t="str">
        <v>00009</v>
      </c>
      <c r="I748" t="s">
        <v>2173</v>
      </c>
      <c r="J748" t="s">
        <v>946</v>
      </c>
      <c r="K748" t="s">
        <v>1584</v>
      </c>
      <c r="L748" t="s">
        <v>1585</v>
      </c>
      <c r="M748" t="s">
        <v>1201</v>
      </c>
      <c r="N748" t="s">
        <v>2146</v>
      </c>
      <c r="O748" t="s">
        <v>1641</v>
      </c>
      <c r="P748" t="s">
        <v>1642</v>
      </c>
      <c r="Q748" t="s">
        <v>954</v>
      </c>
      <c r="R748">
        <v>0</v>
      </c>
      <c r="S748" t="s">
        <v>954</v>
      </c>
      <c r="T748">
        <v>0</v>
      </c>
      <c r="U748" t="s">
        <v>954</v>
      </c>
      <c r="V748">
        <v>0</v>
      </c>
      <c r="W748" t="s">
        <v>954</v>
      </c>
      <c r="X748">
        <v>0</v>
      </c>
      <c r="Y748" t="s">
        <v>954</v>
      </c>
      <c r="Z748">
        <v>0</v>
      </c>
      <c r="AA748" t="s">
        <v>954</v>
      </c>
      <c r="AB748">
        <v>0</v>
      </c>
      <c r="AC748" t="s">
        <v>954</v>
      </c>
      <c r="AD748">
        <v>0</v>
      </c>
      <c r="AE748" t="s">
        <v>1611</v>
      </c>
      <c r="AF748" t="s">
        <v>1612</v>
      </c>
      <c r="AG748">
        <v>0</v>
      </c>
      <c r="AH748">
        <v>0</v>
      </c>
      <c r="AI748">
        <v>0</v>
      </c>
      <c r="AJ748">
        <v>0</v>
      </c>
      <c r="AK748">
        <v>0</v>
      </c>
      <c r="AL748">
        <v>0</v>
      </c>
      <c r="AM748">
        <v>0</v>
      </c>
      <c r="AN748">
        <v>0</v>
      </c>
      <c r="AO748" t="s">
        <v>954</v>
      </c>
      <c r="AP748" t="s">
        <v>1480</v>
      </c>
      <c r="AQ748" t="s">
        <v>1480</v>
      </c>
      <c r="AR748" t="s">
        <v>2165</v>
      </c>
      <c r="AS748" t="s">
        <v>2173</v>
      </c>
    </row>
    <row r="749" spans="1:45" ht="17.25" customHeight="1">
      <c r="B749" s="349" t="b">
        <v>0</v>
      </c>
      <c r="C749" s="349"/>
      <c r="D749" s="352" t="str">
        <f t="shared" si="33"/>
        <v>Concrete Work_Equipment Foundation Work</v>
      </c>
      <c r="E749" s="349" t="str">
        <f t="shared" si="34"/>
        <v>EA</v>
      </c>
      <c r="F749" s="352" t="str">
        <f t="shared" si="35"/>
        <v>A03AG329-00010 Concrete Work Equipment Foundation Work Anchor Bolt (Purchase &amp; Installation)        M42</v>
      </c>
      <c r="G749" s="343" t="str" cm="1">
        <f t="array" ref="G749:H749">_xlfn.TEXTSPLIT(I749,"-")</f>
        <v>A03AG329</v>
      </c>
      <c r="H749" s="343" t="str">
        <v>00010</v>
      </c>
      <c r="I749" t="s">
        <v>2174</v>
      </c>
      <c r="J749" t="s">
        <v>946</v>
      </c>
      <c r="K749" t="s">
        <v>1584</v>
      </c>
      <c r="L749" t="s">
        <v>1585</v>
      </c>
      <c r="M749" t="s">
        <v>1201</v>
      </c>
      <c r="N749" t="s">
        <v>2146</v>
      </c>
      <c r="O749" t="s">
        <v>1641</v>
      </c>
      <c r="P749" t="s">
        <v>1642</v>
      </c>
      <c r="Q749" t="s">
        <v>954</v>
      </c>
      <c r="R749">
        <v>0</v>
      </c>
      <c r="S749" t="s">
        <v>954</v>
      </c>
      <c r="T749">
        <v>0</v>
      </c>
      <c r="U749" t="s">
        <v>954</v>
      </c>
      <c r="V749">
        <v>0</v>
      </c>
      <c r="W749" t="s">
        <v>954</v>
      </c>
      <c r="X749">
        <v>0</v>
      </c>
      <c r="Y749" t="s">
        <v>954</v>
      </c>
      <c r="Z749">
        <v>0</v>
      </c>
      <c r="AA749" t="s">
        <v>954</v>
      </c>
      <c r="AB749">
        <v>0</v>
      </c>
      <c r="AC749" t="s">
        <v>954</v>
      </c>
      <c r="AD749">
        <v>0</v>
      </c>
      <c r="AE749" t="s">
        <v>1614</v>
      </c>
      <c r="AF749" t="s">
        <v>1615</v>
      </c>
      <c r="AG749">
        <v>0</v>
      </c>
      <c r="AH749">
        <v>0</v>
      </c>
      <c r="AI749">
        <v>0</v>
      </c>
      <c r="AJ749">
        <v>0</v>
      </c>
      <c r="AK749">
        <v>0</v>
      </c>
      <c r="AL749">
        <v>0</v>
      </c>
      <c r="AM749">
        <v>0</v>
      </c>
      <c r="AN749">
        <v>0</v>
      </c>
      <c r="AO749" t="s">
        <v>954</v>
      </c>
      <c r="AP749" t="s">
        <v>1480</v>
      </c>
      <c r="AQ749" t="s">
        <v>1480</v>
      </c>
      <c r="AR749" t="s">
        <v>2165</v>
      </c>
      <c r="AS749" t="s">
        <v>2174</v>
      </c>
    </row>
    <row r="750" spans="1:45" ht="17.25" customHeight="1">
      <c r="B750" s="349" t="b">
        <v>0</v>
      </c>
      <c r="C750" s="349"/>
      <c r="D750" s="352" t="str">
        <f t="shared" si="33"/>
        <v>Concrete Work_Equipment Foundation Work</v>
      </c>
      <c r="E750" s="349" t="str">
        <f t="shared" si="34"/>
        <v>EA</v>
      </c>
      <c r="F750" s="352" t="str">
        <f t="shared" si="35"/>
        <v>A03AG329-00011 Concrete Work Equipment Foundation Work Anchor Bolt (Purchase &amp; Installation)        M48</v>
      </c>
      <c r="G750" s="343" t="str" cm="1">
        <f t="array" ref="G750:H750">_xlfn.TEXTSPLIT(I750,"-")</f>
        <v>A03AG329</v>
      </c>
      <c r="H750" s="343" t="str">
        <v>00011</v>
      </c>
      <c r="I750" t="s">
        <v>2175</v>
      </c>
      <c r="J750" t="s">
        <v>946</v>
      </c>
      <c r="K750" t="s">
        <v>1584</v>
      </c>
      <c r="L750" t="s">
        <v>1585</v>
      </c>
      <c r="M750" t="s">
        <v>1201</v>
      </c>
      <c r="N750" t="s">
        <v>2146</v>
      </c>
      <c r="O750" t="s">
        <v>1641</v>
      </c>
      <c r="P750" t="s">
        <v>1642</v>
      </c>
      <c r="Q750" t="s">
        <v>954</v>
      </c>
      <c r="R750">
        <v>0</v>
      </c>
      <c r="S750" t="s">
        <v>954</v>
      </c>
      <c r="T750">
        <v>0</v>
      </c>
      <c r="U750" t="s">
        <v>954</v>
      </c>
      <c r="V750">
        <v>0</v>
      </c>
      <c r="W750" t="s">
        <v>954</v>
      </c>
      <c r="X750">
        <v>0</v>
      </c>
      <c r="Y750" t="s">
        <v>954</v>
      </c>
      <c r="Z750">
        <v>0</v>
      </c>
      <c r="AA750" t="s">
        <v>954</v>
      </c>
      <c r="AB750">
        <v>0</v>
      </c>
      <c r="AC750" t="s">
        <v>954</v>
      </c>
      <c r="AD750">
        <v>0</v>
      </c>
      <c r="AE750" t="s">
        <v>1617</v>
      </c>
      <c r="AF750" t="s">
        <v>1618</v>
      </c>
      <c r="AG750">
        <v>0</v>
      </c>
      <c r="AH750">
        <v>0</v>
      </c>
      <c r="AI750">
        <v>0</v>
      </c>
      <c r="AJ750">
        <v>0</v>
      </c>
      <c r="AK750">
        <v>0</v>
      </c>
      <c r="AL750">
        <v>0</v>
      </c>
      <c r="AM750">
        <v>0</v>
      </c>
      <c r="AN750">
        <v>0</v>
      </c>
      <c r="AO750" t="s">
        <v>954</v>
      </c>
      <c r="AP750" t="s">
        <v>1480</v>
      </c>
      <c r="AQ750" t="s">
        <v>1480</v>
      </c>
      <c r="AR750" t="s">
        <v>2165</v>
      </c>
      <c r="AS750" t="s">
        <v>2175</v>
      </c>
    </row>
    <row r="751" spans="1:45" ht="17.25" customHeight="1">
      <c r="B751" s="349" t="b">
        <v>0</v>
      </c>
      <c r="C751" s="349"/>
      <c r="D751" s="352" t="str">
        <f t="shared" si="33"/>
        <v>Concrete Work_Equipment Foundation Work</v>
      </c>
      <c r="E751" s="349" t="str">
        <f t="shared" si="34"/>
        <v>EA</v>
      </c>
      <c r="F751" s="352" t="str">
        <f t="shared" si="35"/>
        <v>A03AG329-00012 Concrete Work Equipment Foundation Work Anchor Bolt (Purchase &amp; Installation)        M52</v>
      </c>
      <c r="G751" s="343" t="str" cm="1">
        <f t="array" ref="G751:H751">_xlfn.TEXTSPLIT(I751,"-")</f>
        <v>A03AG329</v>
      </c>
      <c r="H751" s="343" t="str">
        <v>00012</v>
      </c>
      <c r="I751" t="s">
        <v>2176</v>
      </c>
      <c r="J751" t="s">
        <v>946</v>
      </c>
      <c r="K751" t="s">
        <v>1584</v>
      </c>
      <c r="L751" t="s">
        <v>1585</v>
      </c>
      <c r="M751" t="s">
        <v>1201</v>
      </c>
      <c r="N751" t="s">
        <v>2146</v>
      </c>
      <c r="O751" t="s">
        <v>1641</v>
      </c>
      <c r="P751" t="s">
        <v>1642</v>
      </c>
      <c r="Q751" t="s">
        <v>954</v>
      </c>
      <c r="R751">
        <v>0</v>
      </c>
      <c r="S751" t="s">
        <v>954</v>
      </c>
      <c r="T751">
        <v>0</v>
      </c>
      <c r="U751" t="s">
        <v>954</v>
      </c>
      <c r="V751">
        <v>0</v>
      </c>
      <c r="W751" t="s">
        <v>954</v>
      </c>
      <c r="X751">
        <v>0</v>
      </c>
      <c r="Y751" t="s">
        <v>954</v>
      </c>
      <c r="Z751">
        <v>0</v>
      </c>
      <c r="AA751" t="s">
        <v>954</v>
      </c>
      <c r="AB751">
        <v>0</v>
      </c>
      <c r="AC751" t="s">
        <v>954</v>
      </c>
      <c r="AD751">
        <v>0</v>
      </c>
      <c r="AE751" t="s">
        <v>1620</v>
      </c>
      <c r="AF751" t="s">
        <v>1621</v>
      </c>
      <c r="AG751">
        <v>0</v>
      </c>
      <c r="AH751">
        <v>0</v>
      </c>
      <c r="AI751">
        <v>0</v>
      </c>
      <c r="AJ751">
        <v>0</v>
      </c>
      <c r="AK751">
        <v>0</v>
      </c>
      <c r="AL751">
        <v>0</v>
      </c>
      <c r="AM751">
        <v>0</v>
      </c>
      <c r="AN751">
        <v>0</v>
      </c>
      <c r="AO751" t="s">
        <v>954</v>
      </c>
      <c r="AP751" t="s">
        <v>1480</v>
      </c>
      <c r="AQ751" t="s">
        <v>1480</v>
      </c>
      <c r="AR751" t="s">
        <v>2165</v>
      </c>
      <c r="AS751" t="s">
        <v>2176</v>
      </c>
    </row>
    <row r="752" spans="1:45" ht="17.25" customHeight="1">
      <c r="B752" s="349" t="b">
        <v>0</v>
      </c>
      <c r="C752" s="349"/>
      <c r="D752" s="352" t="str">
        <f t="shared" si="33"/>
        <v>Concrete Work_Equipment Foundation Work</v>
      </c>
      <c r="E752" s="349" t="str">
        <f t="shared" si="34"/>
        <v>EA</v>
      </c>
      <c r="F752" s="352" t="str">
        <f t="shared" si="35"/>
        <v>A03AG329-00013 Concrete Work Equipment Foundation Work Anchor Bolt (Purchase &amp; Installation)        M56</v>
      </c>
      <c r="G752" s="343" t="str" cm="1">
        <f t="array" ref="G752:H752">_xlfn.TEXTSPLIT(I752,"-")</f>
        <v>A03AG329</v>
      </c>
      <c r="H752" s="343" t="str">
        <v>00013</v>
      </c>
      <c r="I752" t="s">
        <v>2177</v>
      </c>
      <c r="J752" t="s">
        <v>946</v>
      </c>
      <c r="K752" t="s">
        <v>1584</v>
      </c>
      <c r="L752" t="s">
        <v>1585</v>
      </c>
      <c r="M752" t="s">
        <v>1201</v>
      </c>
      <c r="N752" t="s">
        <v>2146</v>
      </c>
      <c r="O752" t="s">
        <v>1641</v>
      </c>
      <c r="P752" t="s">
        <v>1642</v>
      </c>
      <c r="Q752" t="s">
        <v>954</v>
      </c>
      <c r="R752">
        <v>0</v>
      </c>
      <c r="S752" t="s">
        <v>954</v>
      </c>
      <c r="T752">
        <v>0</v>
      </c>
      <c r="U752" t="s">
        <v>954</v>
      </c>
      <c r="V752">
        <v>0</v>
      </c>
      <c r="W752" t="s">
        <v>954</v>
      </c>
      <c r="X752">
        <v>0</v>
      </c>
      <c r="Y752" t="s">
        <v>954</v>
      </c>
      <c r="Z752">
        <v>0</v>
      </c>
      <c r="AA752" t="s">
        <v>954</v>
      </c>
      <c r="AB752">
        <v>0</v>
      </c>
      <c r="AC752" t="s">
        <v>954</v>
      </c>
      <c r="AD752">
        <v>0</v>
      </c>
      <c r="AE752" t="s">
        <v>1623</v>
      </c>
      <c r="AF752" t="s">
        <v>1624</v>
      </c>
      <c r="AG752">
        <v>0</v>
      </c>
      <c r="AH752">
        <v>0</v>
      </c>
      <c r="AI752">
        <v>0</v>
      </c>
      <c r="AJ752">
        <v>0</v>
      </c>
      <c r="AK752">
        <v>0</v>
      </c>
      <c r="AL752">
        <v>0</v>
      </c>
      <c r="AM752">
        <v>0</v>
      </c>
      <c r="AN752">
        <v>0</v>
      </c>
      <c r="AO752" t="s">
        <v>954</v>
      </c>
      <c r="AP752" t="s">
        <v>1480</v>
      </c>
      <c r="AQ752" t="s">
        <v>1480</v>
      </c>
      <c r="AR752" t="s">
        <v>2165</v>
      </c>
      <c r="AS752" t="s">
        <v>2177</v>
      </c>
    </row>
    <row r="753" spans="1:45" ht="17.25" customHeight="1">
      <c r="B753" s="349" t="b">
        <v>0</v>
      </c>
      <c r="C753" s="349"/>
      <c r="D753" s="352" t="str">
        <f t="shared" si="33"/>
        <v>Concrete Work_Equipment Foundation Work</v>
      </c>
      <c r="E753" s="349" t="str">
        <f t="shared" si="34"/>
        <v>EA</v>
      </c>
      <c r="F753" s="352" t="str">
        <f t="shared" si="35"/>
        <v>A03AG329-00014 Concrete Work Equipment Foundation Work Anchor Bolt (Purchase &amp; Installation)        M64</v>
      </c>
      <c r="G753" s="343" t="str" cm="1">
        <f t="array" ref="G753:H753">_xlfn.TEXTSPLIT(I753,"-")</f>
        <v>A03AG329</v>
      </c>
      <c r="H753" s="343" t="str">
        <v>00014</v>
      </c>
      <c r="I753" t="s">
        <v>2178</v>
      </c>
      <c r="J753" t="s">
        <v>946</v>
      </c>
      <c r="K753" t="s">
        <v>1584</v>
      </c>
      <c r="L753" t="s">
        <v>1585</v>
      </c>
      <c r="M753" t="s">
        <v>1201</v>
      </c>
      <c r="N753" t="s">
        <v>2146</v>
      </c>
      <c r="O753" t="s">
        <v>1641</v>
      </c>
      <c r="P753" t="s">
        <v>1642</v>
      </c>
      <c r="Q753" t="s">
        <v>954</v>
      </c>
      <c r="R753">
        <v>0</v>
      </c>
      <c r="S753" t="s">
        <v>954</v>
      </c>
      <c r="T753">
        <v>0</v>
      </c>
      <c r="U753" t="s">
        <v>954</v>
      </c>
      <c r="V753">
        <v>0</v>
      </c>
      <c r="W753" t="s">
        <v>954</v>
      </c>
      <c r="X753">
        <v>0</v>
      </c>
      <c r="Y753" t="s">
        <v>954</v>
      </c>
      <c r="Z753">
        <v>0</v>
      </c>
      <c r="AA753" t="s">
        <v>954</v>
      </c>
      <c r="AB753">
        <v>0</v>
      </c>
      <c r="AC753" t="s">
        <v>954</v>
      </c>
      <c r="AD753">
        <v>0</v>
      </c>
      <c r="AE753" t="s">
        <v>1626</v>
      </c>
      <c r="AF753" t="s">
        <v>1627</v>
      </c>
      <c r="AG753">
        <v>0</v>
      </c>
      <c r="AH753">
        <v>0</v>
      </c>
      <c r="AI753">
        <v>0</v>
      </c>
      <c r="AJ753">
        <v>0</v>
      </c>
      <c r="AK753">
        <v>0</v>
      </c>
      <c r="AL753">
        <v>0</v>
      </c>
      <c r="AM753">
        <v>0</v>
      </c>
      <c r="AN753">
        <v>0</v>
      </c>
      <c r="AO753" t="s">
        <v>954</v>
      </c>
      <c r="AP753" t="s">
        <v>1480</v>
      </c>
      <c r="AQ753" t="s">
        <v>1480</v>
      </c>
      <c r="AR753" t="s">
        <v>2165</v>
      </c>
      <c r="AS753" t="s">
        <v>2178</v>
      </c>
    </row>
    <row r="754" spans="1:45" ht="17.25" customHeight="1">
      <c r="B754" s="349" t="b">
        <v>0</v>
      </c>
      <c r="C754" s="349"/>
      <c r="D754" s="352" t="str">
        <f t="shared" si="33"/>
        <v>Concrete Work_Equipment Foundation Work</v>
      </c>
      <c r="E754" s="349" t="str">
        <f t="shared" si="34"/>
        <v>EA</v>
      </c>
      <c r="F754" s="352" t="str">
        <f t="shared" si="35"/>
        <v>A03AG329-00015 Concrete Work Equipment Foundation Work Anchor Bolt (Purchase &amp; Installation)        M72</v>
      </c>
      <c r="G754" s="343" t="str" cm="1">
        <f t="array" ref="G754:H754">_xlfn.TEXTSPLIT(I754,"-")</f>
        <v>A03AG329</v>
      </c>
      <c r="H754" s="343" t="str">
        <v>00015</v>
      </c>
      <c r="I754" t="s">
        <v>2179</v>
      </c>
      <c r="J754" t="s">
        <v>946</v>
      </c>
      <c r="K754" t="s">
        <v>1584</v>
      </c>
      <c r="L754" t="s">
        <v>1585</v>
      </c>
      <c r="M754" t="s">
        <v>1201</v>
      </c>
      <c r="N754" t="s">
        <v>2146</v>
      </c>
      <c r="O754" t="s">
        <v>1641</v>
      </c>
      <c r="P754" t="s">
        <v>1642</v>
      </c>
      <c r="Q754" t="s">
        <v>954</v>
      </c>
      <c r="R754">
        <v>0</v>
      </c>
      <c r="S754" t="s">
        <v>954</v>
      </c>
      <c r="T754">
        <v>0</v>
      </c>
      <c r="U754" t="s">
        <v>954</v>
      </c>
      <c r="V754">
        <v>0</v>
      </c>
      <c r="W754" t="s">
        <v>954</v>
      </c>
      <c r="X754">
        <v>0</v>
      </c>
      <c r="Y754" t="s">
        <v>954</v>
      </c>
      <c r="Z754">
        <v>0</v>
      </c>
      <c r="AA754" t="s">
        <v>954</v>
      </c>
      <c r="AB754">
        <v>0</v>
      </c>
      <c r="AC754" t="s">
        <v>954</v>
      </c>
      <c r="AD754">
        <v>0</v>
      </c>
      <c r="AE754" t="s">
        <v>1629</v>
      </c>
      <c r="AF754" t="s">
        <v>1630</v>
      </c>
      <c r="AG754">
        <v>0</v>
      </c>
      <c r="AH754">
        <v>0</v>
      </c>
      <c r="AI754">
        <v>0</v>
      </c>
      <c r="AJ754">
        <v>0</v>
      </c>
      <c r="AK754">
        <v>0</v>
      </c>
      <c r="AL754">
        <v>0</v>
      </c>
      <c r="AM754">
        <v>0</v>
      </c>
      <c r="AN754">
        <v>0</v>
      </c>
      <c r="AO754" t="s">
        <v>954</v>
      </c>
      <c r="AP754" t="s">
        <v>1480</v>
      </c>
      <c r="AQ754" t="s">
        <v>1480</v>
      </c>
      <c r="AR754" t="s">
        <v>2165</v>
      </c>
      <c r="AS754" t="s">
        <v>2179</v>
      </c>
    </row>
    <row r="755" spans="1:45" ht="17.25" customHeight="1">
      <c r="B755" s="349" t="b">
        <v>0</v>
      </c>
      <c r="C755" s="349"/>
      <c r="D755" s="352" t="str">
        <f t="shared" si="33"/>
        <v>Concrete Work_Equipment Foundation Work</v>
      </c>
      <c r="E755" s="349" t="str">
        <f t="shared" si="34"/>
        <v>EA</v>
      </c>
      <c r="F755" s="352" t="str">
        <f t="shared" si="35"/>
        <v>A03AG329-00016 Concrete Work Equipment Foundation Work Anchor Bolt (Purchase &amp; Installation)        M76</v>
      </c>
      <c r="G755" s="343" t="str" cm="1">
        <f t="array" ref="G755:H755">_xlfn.TEXTSPLIT(I755,"-")</f>
        <v>A03AG329</v>
      </c>
      <c r="H755" s="343" t="str">
        <v>00016</v>
      </c>
      <c r="I755" t="s">
        <v>2180</v>
      </c>
      <c r="J755" t="s">
        <v>946</v>
      </c>
      <c r="K755" t="s">
        <v>1584</v>
      </c>
      <c r="L755" t="s">
        <v>1585</v>
      </c>
      <c r="M755" t="s">
        <v>1201</v>
      </c>
      <c r="N755" t="s">
        <v>2146</v>
      </c>
      <c r="O755" t="s">
        <v>1641</v>
      </c>
      <c r="P755" t="s">
        <v>1642</v>
      </c>
      <c r="Q755" t="s">
        <v>954</v>
      </c>
      <c r="R755">
        <v>0</v>
      </c>
      <c r="S755" t="s">
        <v>954</v>
      </c>
      <c r="T755">
        <v>0</v>
      </c>
      <c r="U755" t="s">
        <v>954</v>
      </c>
      <c r="V755">
        <v>0</v>
      </c>
      <c r="W755" t="s">
        <v>954</v>
      </c>
      <c r="X755">
        <v>0</v>
      </c>
      <c r="Y755" t="s">
        <v>954</v>
      </c>
      <c r="Z755">
        <v>0</v>
      </c>
      <c r="AA755" t="s">
        <v>954</v>
      </c>
      <c r="AB755">
        <v>0</v>
      </c>
      <c r="AC755" t="s">
        <v>954</v>
      </c>
      <c r="AD755">
        <v>0</v>
      </c>
      <c r="AE755" t="s">
        <v>1632</v>
      </c>
      <c r="AF755" t="s">
        <v>1633</v>
      </c>
      <c r="AG755">
        <v>0</v>
      </c>
      <c r="AH755">
        <v>0</v>
      </c>
      <c r="AI755">
        <v>0</v>
      </c>
      <c r="AJ755">
        <v>0</v>
      </c>
      <c r="AK755">
        <v>0</v>
      </c>
      <c r="AL755">
        <v>0</v>
      </c>
      <c r="AM755">
        <v>0</v>
      </c>
      <c r="AN755">
        <v>0</v>
      </c>
      <c r="AO755" t="s">
        <v>954</v>
      </c>
      <c r="AP755" t="s">
        <v>1480</v>
      </c>
      <c r="AQ755" t="s">
        <v>1480</v>
      </c>
      <c r="AR755" t="s">
        <v>2165</v>
      </c>
      <c r="AS755" t="s">
        <v>2180</v>
      </c>
    </row>
    <row r="756" spans="1:45" ht="17.25" customHeight="1">
      <c r="B756" s="349" t="b">
        <v>0</v>
      </c>
      <c r="C756" s="349"/>
      <c r="D756" s="352" t="str">
        <f t="shared" si="33"/>
        <v>Concrete Work_Equipment Foundation Work</v>
      </c>
      <c r="E756" s="349" t="str">
        <f t="shared" si="34"/>
        <v>EA</v>
      </c>
      <c r="F756" s="352" t="str">
        <f t="shared" si="35"/>
        <v>A03AG329-00017 Concrete Work Equipment Foundation Work Anchor Bolt (Purchase &amp; Installation)        Over M76</v>
      </c>
      <c r="G756" s="343" t="str" cm="1">
        <f t="array" ref="G756:H756">_xlfn.TEXTSPLIT(I756,"-")</f>
        <v>A03AG329</v>
      </c>
      <c r="H756" s="343" t="str">
        <v>00017</v>
      </c>
      <c r="I756" t="s">
        <v>2181</v>
      </c>
      <c r="J756" t="s">
        <v>946</v>
      </c>
      <c r="K756" t="s">
        <v>1584</v>
      </c>
      <c r="L756" t="s">
        <v>1585</v>
      </c>
      <c r="M756" t="s">
        <v>1201</v>
      </c>
      <c r="N756" t="s">
        <v>2146</v>
      </c>
      <c r="O756" t="s">
        <v>1641</v>
      </c>
      <c r="P756" t="s">
        <v>1642</v>
      </c>
      <c r="Q756" t="s">
        <v>954</v>
      </c>
      <c r="R756">
        <v>0</v>
      </c>
      <c r="S756" t="s">
        <v>954</v>
      </c>
      <c r="T756">
        <v>0</v>
      </c>
      <c r="U756" t="s">
        <v>954</v>
      </c>
      <c r="V756">
        <v>0</v>
      </c>
      <c r="W756" t="s">
        <v>954</v>
      </c>
      <c r="X756">
        <v>0</v>
      </c>
      <c r="Y756" t="s">
        <v>954</v>
      </c>
      <c r="Z756">
        <v>0</v>
      </c>
      <c r="AA756" t="s">
        <v>954</v>
      </c>
      <c r="AB756">
        <v>0</v>
      </c>
      <c r="AC756" t="s">
        <v>954</v>
      </c>
      <c r="AD756">
        <v>0</v>
      </c>
      <c r="AE756" t="s">
        <v>1635</v>
      </c>
      <c r="AF756" t="s">
        <v>1636</v>
      </c>
      <c r="AG756">
        <v>0</v>
      </c>
      <c r="AH756">
        <v>0</v>
      </c>
      <c r="AI756">
        <v>0</v>
      </c>
      <c r="AJ756">
        <v>0</v>
      </c>
      <c r="AK756">
        <v>0</v>
      </c>
      <c r="AL756">
        <v>0</v>
      </c>
      <c r="AM756">
        <v>0</v>
      </c>
      <c r="AN756">
        <v>0</v>
      </c>
      <c r="AO756" t="s">
        <v>954</v>
      </c>
      <c r="AP756" t="s">
        <v>1480</v>
      </c>
      <c r="AQ756" t="s">
        <v>1480</v>
      </c>
      <c r="AR756" t="s">
        <v>2165</v>
      </c>
      <c r="AS756" t="s">
        <v>2181</v>
      </c>
    </row>
    <row r="757" spans="1:45" ht="17.25" customHeight="1">
      <c r="B757" s="349" t="b">
        <v>0</v>
      </c>
      <c r="C757" s="349"/>
      <c r="D757" s="352" t="str">
        <f t="shared" si="33"/>
        <v>Concrete Work_Equipment Foundation Work</v>
      </c>
      <c r="E757" s="349" t="str">
        <f t="shared" si="34"/>
        <v>EA</v>
      </c>
      <c r="F757" s="352" t="str">
        <f t="shared" si="35"/>
        <v>A03AG030-00001 Concrete Work Equipment Foundation Work Chemical Anchor Bolt      Including injected Chemical material  M10</v>
      </c>
      <c r="G757" s="343" t="str" cm="1">
        <f t="array" ref="G757:H757">_xlfn.TEXTSPLIT(I757,"-")</f>
        <v>A03AG030</v>
      </c>
      <c r="H757" s="343" t="str">
        <v>00001</v>
      </c>
      <c r="I757" t="s">
        <v>2182</v>
      </c>
      <c r="J757" t="s">
        <v>946</v>
      </c>
      <c r="K757" t="s">
        <v>1584</v>
      </c>
      <c r="L757" t="s">
        <v>1585</v>
      </c>
      <c r="M757" t="s">
        <v>1201</v>
      </c>
      <c r="N757" t="s">
        <v>2146</v>
      </c>
      <c r="O757" t="s">
        <v>1661</v>
      </c>
      <c r="P757" t="s">
        <v>1662</v>
      </c>
      <c r="Q757" t="s">
        <v>954</v>
      </c>
      <c r="R757">
        <v>0</v>
      </c>
      <c r="S757" t="s">
        <v>954</v>
      </c>
      <c r="T757">
        <v>0</v>
      </c>
      <c r="U757" t="s">
        <v>954</v>
      </c>
      <c r="V757">
        <v>0</v>
      </c>
      <c r="W757" t="s">
        <v>954</v>
      </c>
      <c r="X757">
        <v>0</v>
      </c>
      <c r="Y757" t="s">
        <v>954</v>
      </c>
      <c r="Z757">
        <v>0</v>
      </c>
      <c r="AA757" t="s">
        <v>978</v>
      </c>
      <c r="AB757" t="s">
        <v>1663</v>
      </c>
      <c r="AC757" t="s">
        <v>954</v>
      </c>
      <c r="AD757">
        <v>0</v>
      </c>
      <c r="AE757" t="s">
        <v>1664</v>
      </c>
      <c r="AF757" t="s">
        <v>1665</v>
      </c>
      <c r="AG757">
        <v>0</v>
      </c>
      <c r="AH757" t="s">
        <v>954</v>
      </c>
      <c r="AI757">
        <v>0</v>
      </c>
      <c r="AJ757">
        <v>0</v>
      </c>
      <c r="AK757">
        <v>0</v>
      </c>
      <c r="AL757">
        <v>0</v>
      </c>
      <c r="AM757">
        <v>0</v>
      </c>
      <c r="AN757">
        <v>0</v>
      </c>
      <c r="AO757" t="s">
        <v>954</v>
      </c>
      <c r="AP757" t="s">
        <v>1480</v>
      </c>
      <c r="AQ757" t="s">
        <v>1480</v>
      </c>
      <c r="AR757" t="s">
        <v>2183</v>
      </c>
      <c r="AS757" t="s">
        <v>2182</v>
      </c>
    </row>
    <row r="758" spans="1:45" ht="17.25" customHeight="1">
      <c r="B758" s="349" t="b">
        <v>0</v>
      </c>
      <c r="C758" s="349"/>
      <c r="D758" s="352" t="str">
        <f t="shared" si="33"/>
        <v>Concrete Work_Equipment Foundation Work</v>
      </c>
      <c r="E758" s="349" t="str">
        <f t="shared" si="34"/>
        <v>EA</v>
      </c>
      <c r="F758" s="352" t="str">
        <f t="shared" si="35"/>
        <v>A03AG030-00002 Concrete Work Equipment Foundation Work Chemical Anchor Bolt      Including injected Chemical material  M12</v>
      </c>
      <c r="G758" s="343" t="str" cm="1">
        <f t="array" ref="G758:H758">_xlfn.TEXTSPLIT(I758,"-")</f>
        <v>A03AG030</v>
      </c>
      <c r="H758" s="343" t="str">
        <v>00002</v>
      </c>
      <c r="I758" t="s">
        <v>2184</v>
      </c>
      <c r="J758" t="s">
        <v>946</v>
      </c>
      <c r="K758" t="s">
        <v>1584</v>
      </c>
      <c r="L758" t="s">
        <v>1585</v>
      </c>
      <c r="M758" t="s">
        <v>1201</v>
      </c>
      <c r="N758" t="s">
        <v>2146</v>
      </c>
      <c r="O758" t="s">
        <v>1661</v>
      </c>
      <c r="P758" t="s">
        <v>1662</v>
      </c>
      <c r="Q758" t="s">
        <v>954</v>
      </c>
      <c r="R758">
        <v>0</v>
      </c>
      <c r="S758" t="s">
        <v>954</v>
      </c>
      <c r="T758">
        <v>0</v>
      </c>
      <c r="U758" t="s">
        <v>954</v>
      </c>
      <c r="V758">
        <v>0</v>
      </c>
      <c r="W758" t="s">
        <v>954</v>
      </c>
      <c r="X758">
        <v>0</v>
      </c>
      <c r="Y758" t="s">
        <v>954</v>
      </c>
      <c r="Z758">
        <v>0</v>
      </c>
      <c r="AA758" t="s">
        <v>978</v>
      </c>
      <c r="AB758" t="s">
        <v>1663</v>
      </c>
      <c r="AC758" t="s">
        <v>954</v>
      </c>
      <c r="AD758">
        <v>0</v>
      </c>
      <c r="AE758" t="s">
        <v>1589</v>
      </c>
      <c r="AF758" t="s">
        <v>1590</v>
      </c>
      <c r="AG758">
        <v>0</v>
      </c>
      <c r="AH758" t="s">
        <v>954</v>
      </c>
      <c r="AI758">
        <v>0</v>
      </c>
      <c r="AJ758">
        <v>0</v>
      </c>
      <c r="AK758">
        <v>0</v>
      </c>
      <c r="AL758">
        <v>0</v>
      </c>
      <c r="AM758">
        <v>0</v>
      </c>
      <c r="AN758">
        <v>0</v>
      </c>
      <c r="AO758" t="s">
        <v>954</v>
      </c>
      <c r="AP758" t="s">
        <v>1480</v>
      </c>
      <c r="AQ758" t="s">
        <v>1480</v>
      </c>
      <c r="AR758" t="s">
        <v>2183</v>
      </c>
      <c r="AS758" t="s">
        <v>2184</v>
      </c>
    </row>
    <row r="759" spans="1:45" ht="17.25" customHeight="1">
      <c r="B759" s="349" t="b">
        <v>0</v>
      </c>
      <c r="C759" s="349"/>
      <c r="D759" s="352" t="str">
        <f t="shared" si="33"/>
        <v>Concrete Work_Equipment Foundation Work</v>
      </c>
      <c r="E759" s="349" t="str">
        <f t="shared" si="34"/>
        <v>EA</v>
      </c>
      <c r="F759" s="352" t="str">
        <f t="shared" si="35"/>
        <v>A03AG030-00003 Concrete Work Equipment Foundation Work Chemical Anchor Bolt      Including injected Chemical material  M16</v>
      </c>
      <c r="G759" s="343" t="str" cm="1">
        <f t="array" ref="G759:H759">_xlfn.TEXTSPLIT(I759,"-")</f>
        <v>A03AG030</v>
      </c>
      <c r="H759" s="343" t="str">
        <v>00003</v>
      </c>
      <c r="I759" t="s">
        <v>2185</v>
      </c>
      <c r="J759" t="s">
        <v>946</v>
      </c>
      <c r="K759" t="s">
        <v>1584</v>
      </c>
      <c r="L759" t="s">
        <v>1585</v>
      </c>
      <c r="M759" t="s">
        <v>1201</v>
      </c>
      <c r="N759" t="s">
        <v>2146</v>
      </c>
      <c r="O759" t="s">
        <v>1661</v>
      </c>
      <c r="P759" t="s">
        <v>1662</v>
      </c>
      <c r="Q759" t="s">
        <v>954</v>
      </c>
      <c r="R759">
        <v>0</v>
      </c>
      <c r="S759" t="s">
        <v>954</v>
      </c>
      <c r="T759">
        <v>0</v>
      </c>
      <c r="U759" t="s">
        <v>954</v>
      </c>
      <c r="V759">
        <v>0</v>
      </c>
      <c r="W759" t="s">
        <v>954</v>
      </c>
      <c r="X759">
        <v>0</v>
      </c>
      <c r="Y759" t="s">
        <v>954</v>
      </c>
      <c r="Z759">
        <v>0</v>
      </c>
      <c r="AA759" t="s">
        <v>978</v>
      </c>
      <c r="AB759" t="s">
        <v>1663</v>
      </c>
      <c r="AC759" t="s">
        <v>954</v>
      </c>
      <c r="AD759">
        <v>0</v>
      </c>
      <c r="AE759" t="s">
        <v>1593</v>
      </c>
      <c r="AF759" t="s">
        <v>1594</v>
      </c>
      <c r="AG759">
        <v>0</v>
      </c>
      <c r="AH759" t="s">
        <v>954</v>
      </c>
      <c r="AI759">
        <v>0</v>
      </c>
      <c r="AJ759">
        <v>0</v>
      </c>
      <c r="AK759">
        <v>0</v>
      </c>
      <c r="AL759">
        <v>0</v>
      </c>
      <c r="AM759">
        <v>0</v>
      </c>
      <c r="AN759">
        <v>0</v>
      </c>
      <c r="AO759" t="s">
        <v>954</v>
      </c>
      <c r="AP759" t="s">
        <v>1480</v>
      </c>
      <c r="AQ759" t="s">
        <v>1480</v>
      </c>
      <c r="AR759" t="s">
        <v>2183</v>
      </c>
      <c r="AS759" t="s">
        <v>2185</v>
      </c>
    </row>
    <row r="760" spans="1:45" s="363" customFormat="1" ht="17.25" customHeight="1">
      <c r="A760" s="341"/>
      <c r="B760" s="349" t="b">
        <v>0</v>
      </c>
      <c r="C760" s="349"/>
      <c r="D760" s="352" t="str">
        <f t="shared" si="33"/>
        <v>Concrete Work_Equipment Foundation Work</v>
      </c>
      <c r="E760" s="349" t="str">
        <f t="shared" si="34"/>
        <v>EA</v>
      </c>
      <c r="F760" s="352" t="str">
        <f t="shared" si="35"/>
        <v>A03AG030-00004 Concrete Work Equipment Foundation Work Chemical Anchor Bolt      Including injected Chemical material  M20</v>
      </c>
      <c r="G760" s="343" t="str" cm="1">
        <f t="array" ref="G760:H760">_xlfn.TEXTSPLIT(I760,"-")</f>
        <v>A03AG030</v>
      </c>
      <c r="H760" s="343" t="str">
        <v>00004</v>
      </c>
      <c r="I760" t="s">
        <v>2186</v>
      </c>
      <c r="J760" t="s">
        <v>946</v>
      </c>
      <c r="K760" t="s">
        <v>1584</v>
      </c>
      <c r="L760" t="s">
        <v>1585</v>
      </c>
      <c r="M760" t="s">
        <v>1201</v>
      </c>
      <c r="N760" t="s">
        <v>2146</v>
      </c>
      <c r="O760" t="s">
        <v>1661</v>
      </c>
      <c r="P760" t="s">
        <v>1662</v>
      </c>
      <c r="Q760" t="s">
        <v>954</v>
      </c>
      <c r="R760">
        <v>0</v>
      </c>
      <c r="S760" t="s">
        <v>954</v>
      </c>
      <c r="T760">
        <v>0</v>
      </c>
      <c r="U760" t="s">
        <v>954</v>
      </c>
      <c r="V760">
        <v>0</v>
      </c>
      <c r="W760" t="s">
        <v>954</v>
      </c>
      <c r="X760">
        <v>0</v>
      </c>
      <c r="Y760" t="s">
        <v>954</v>
      </c>
      <c r="Z760">
        <v>0</v>
      </c>
      <c r="AA760" t="s">
        <v>978</v>
      </c>
      <c r="AB760" t="s">
        <v>1663</v>
      </c>
      <c r="AC760" t="s">
        <v>954</v>
      </c>
      <c r="AD760">
        <v>0</v>
      </c>
      <c r="AE760" t="s">
        <v>1596</v>
      </c>
      <c r="AF760" t="s">
        <v>1597</v>
      </c>
      <c r="AG760">
        <v>0</v>
      </c>
      <c r="AH760" t="s">
        <v>954</v>
      </c>
      <c r="AI760">
        <v>0</v>
      </c>
      <c r="AJ760">
        <v>0</v>
      </c>
      <c r="AK760">
        <v>0</v>
      </c>
      <c r="AL760">
        <v>0</v>
      </c>
      <c r="AM760">
        <v>0</v>
      </c>
      <c r="AN760">
        <v>0</v>
      </c>
      <c r="AO760" t="s">
        <v>954</v>
      </c>
      <c r="AP760" t="s">
        <v>1480</v>
      </c>
      <c r="AQ760" t="s">
        <v>1480</v>
      </c>
      <c r="AR760" t="s">
        <v>2183</v>
      </c>
      <c r="AS760" t="s">
        <v>2186</v>
      </c>
    </row>
    <row r="761" spans="1:45" s="363" customFormat="1" ht="17.25" customHeight="1">
      <c r="A761" s="341"/>
      <c r="B761" s="349" t="b">
        <v>0</v>
      </c>
      <c r="C761" s="349"/>
      <c r="D761" s="352" t="str">
        <f t="shared" si="33"/>
        <v>Concrete Work_Equipment Foundation Work</v>
      </c>
      <c r="E761" s="349" t="str">
        <f t="shared" si="34"/>
        <v>EA</v>
      </c>
      <c r="F761" s="352" t="str">
        <f t="shared" si="35"/>
        <v>A03AG030-00005 Concrete Work Equipment Foundation Work Chemical Anchor Bolt      Including injected Chemical material  M22</v>
      </c>
      <c r="G761" s="343" t="str" cm="1">
        <f t="array" ref="G761:H761">_xlfn.TEXTSPLIT(I761,"-")</f>
        <v>A03AG030</v>
      </c>
      <c r="H761" s="343" t="str">
        <v>00005</v>
      </c>
      <c r="I761" t="s">
        <v>2187</v>
      </c>
      <c r="J761" t="s">
        <v>946</v>
      </c>
      <c r="K761" t="s">
        <v>1584</v>
      </c>
      <c r="L761" t="s">
        <v>1585</v>
      </c>
      <c r="M761" t="s">
        <v>1201</v>
      </c>
      <c r="N761" t="s">
        <v>2146</v>
      </c>
      <c r="O761" t="s">
        <v>1661</v>
      </c>
      <c r="P761" t="s">
        <v>1662</v>
      </c>
      <c r="Q761" t="s">
        <v>954</v>
      </c>
      <c r="R761">
        <v>0</v>
      </c>
      <c r="S761" t="s">
        <v>954</v>
      </c>
      <c r="T761">
        <v>0</v>
      </c>
      <c r="U761" t="s">
        <v>954</v>
      </c>
      <c r="V761">
        <v>0</v>
      </c>
      <c r="W761" t="s">
        <v>954</v>
      </c>
      <c r="X761">
        <v>0</v>
      </c>
      <c r="Y761" t="s">
        <v>954</v>
      </c>
      <c r="Z761">
        <v>0</v>
      </c>
      <c r="AA761" t="s">
        <v>978</v>
      </c>
      <c r="AB761" t="s">
        <v>1663</v>
      </c>
      <c r="AC761" t="s">
        <v>954</v>
      </c>
      <c r="AD761">
        <v>0</v>
      </c>
      <c r="AE761" t="s">
        <v>1599</v>
      </c>
      <c r="AF761" t="s">
        <v>1600</v>
      </c>
      <c r="AG761">
        <v>0</v>
      </c>
      <c r="AH761" t="s">
        <v>954</v>
      </c>
      <c r="AI761">
        <v>0</v>
      </c>
      <c r="AJ761">
        <v>0</v>
      </c>
      <c r="AK761">
        <v>0</v>
      </c>
      <c r="AL761">
        <v>0</v>
      </c>
      <c r="AM761">
        <v>0</v>
      </c>
      <c r="AN761">
        <v>0</v>
      </c>
      <c r="AO761" t="s">
        <v>954</v>
      </c>
      <c r="AP761" t="s">
        <v>1480</v>
      </c>
      <c r="AQ761" t="s">
        <v>1480</v>
      </c>
      <c r="AR761" t="s">
        <v>2183</v>
      </c>
      <c r="AS761" t="s">
        <v>2187</v>
      </c>
    </row>
    <row r="762" spans="1:45" s="363" customFormat="1" ht="17.25" customHeight="1">
      <c r="A762" s="341"/>
      <c r="B762" s="349" t="b">
        <v>0</v>
      </c>
      <c r="C762" s="349"/>
      <c r="D762" s="352" t="str">
        <f t="shared" si="33"/>
        <v>Concrete Work_Equipment Foundation Work</v>
      </c>
      <c r="E762" s="349" t="str">
        <f t="shared" si="34"/>
        <v>EA</v>
      </c>
      <c r="F762" s="352" t="str">
        <f t="shared" si="35"/>
        <v>A03AG030-00006 Concrete Work Equipment Foundation Work Chemical Anchor Bolt      Including injected Chemical material  M24</v>
      </c>
      <c r="G762" s="343" t="str" cm="1">
        <f t="array" ref="G762:H762">_xlfn.TEXTSPLIT(I762,"-")</f>
        <v>A03AG030</v>
      </c>
      <c r="H762" s="343" t="str">
        <v>00006</v>
      </c>
      <c r="I762" t="s">
        <v>2188</v>
      </c>
      <c r="J762" t="s">
        <v>946</v>
      </c>
      <c r="K762" t="s">
        <v>1584</v>
      </c>
      <c r="L762" t="s">
        <v>1585</v>
      </c>
      <c r="M762" t="s">
        <v>1201</v>
      </c>
      <c r="N762" t="s">
        <v>2146</v>
      </c>
      <c r="O762" t="s">
        <v>1661</v>
      </c>
      <c r="P762" t="s">
        <v>1662</v>
      </c>
      <c r="Q762" t="s">
        <v>954</v>
      </c>
      <c r="R762">
        <v>0</v>
      </c>
      <c r="S762" t="s">
        <v>954</v>
      </c>
      <c r="T762">
        <v>0</v>
      </c>
      <c r="U762" t="s">
        <v>954</v>
      </c>
      <c r="V762">
        <v>0</v>
      </c>
      <c r="W762" t="s">
        <v>954</v>
      </c>
      <c r="X762">
        <v>0</v>
      </c>
      <c r="Y762" t="s">
        <v>954</v>
      </c>
      <c r="Z762">
        <v>0</v>
      </c>
      <c r="AA762" t="s">
        <v>978</v>
      </c>
      <c r="AB762" t="s">
        <v>1663</v>
      </c>
      <c r="AC762" t="s">
        <v>954</v>
      </c>
      <c r="AD762">
        <v>0</v>
      </c>
      <c r="AE762" t="s">
        <v>1602</v>
      </c>
      <c r="AF762" t="s">
        <v>1603</v>
      </c>
      <c r="AG762">
        <v>0</v>
      </c>
      <c r="AH762" t="s">
        <v>954</v>
      </c>
      <c r="AI762">
        <v>0</v>
      </c>
      <c r="AJ762">
        <v>0</v>
      </c>
      <c r="AK762">
        <v>0</v>
      </c>
      <c r="AL762">
        <v>0</v>
      </c>
      <c r="AM762">
        <v>0</v>
      </c>
      <c r="AN762">
        <v>0</v>
      </c>
      <c r="AO762" t="s">
        <v>954</v>
      </c>
      <c r="AP762" t="s">
        <v>1480</v>
      </c>
      <c r="AQ762" t="s">
        <v>1480</v>
      </c>
      <c r="AR762" t="s">
        <v>2183</v>
      </c>
      <c r="AS762" t="s">
        <v>2188</v>
      </c>
    </row>
    <row r="763" spans="1:45" s="371" customFormat="1" ht="17.25" customHeight="1">
      <c r="A763" s="341"/>
      <c r="B763" s="349" t="b">
        <v>0</v>
      </c>
      <c r="C763" s="349"/>
      <c r="D763" s="352" t="str">
        <f t="shared" si="33"/>
        <v>Concrete Work_Equipment Foundation Work</v>
      </c>
      <c r="E763" s="349" t="str">
        <f t="shared" si="34"/>
        <v>EA</v>
      </c>
      <c r="F763" s="352" t="str">
        <f t="shared" si="35"/>
        <v>A03AG031-00001 Concrete Work Equipment Foundation Work Expansion Anchor Bolt        M10</v>
      </c>
      <c r="G763" s="343" t="str" cm="1">
        <f t="array" ref="G763:H763">_xlfn.TEXTSPLIT(I763,"-")</f>
        <v>A03AG031</v>
      </c>
      <c r="H763" s="343" t="str">
        <v>00001</v>
      </c>
      <c r="I763" t="s">
        <v>2189</v>
      </c>
      <c r="J763" t="s">
        <v>946</v>
      </c>
      <c r="K763" t="s">
        <v>1584</v>
      </c>
      <c r="L763" t="s">
        <v>1585</v>
      </c>
      <c r="M763" t="s">
        <v>1201</v>
      </c>
      <c r="N763" t="s">
        <v>2146</v>
      </c>
      <c r="O763" t="s">
        <v>1673</v>
      </c>
      <c r="P763" t="s">
        <v>1674</v>
      </c>
      <c r="Q763" t="s">
        <v>954</v>
      </c>
      <c r="R763">
        <v>0</v>
      </c>
      <c r="S763" t="s">
        <v>954</v>
      </c>
      <c r="T763">
        <v>0</v>
      </c>
      <c r="U763" t="s">
        <v>954</v>
      </c>
      <c r="V763">
        <v>0</v>
      </c>
      <c r="W763" t="s">
        <v>954</v>
      </c>
      <c r="X763">
        <v>0</v>
      </c>
      <c r="Y763" t="s">
        <v>954</v>
      </c>
      <c r="Z763">
        <v>0</v>
      </c>
      <c r="AA763" t="s">
        <v>954</v>
      </c>
      <c r="AB763">
        <v>0</v>
      </c>
      <c r="AC763" t="s">
        <v>954</v>
      </c>
      <c r="AD763">
        <v>0</v>
      </c>
      <c r="AE763" t="s">
        <v>1664</v>
      </c>
      <c r="AF763" t="s">
        <v>1665</v>
      </c>
      <c r="AG763">
        <v>0</v>
      </c>
      <c r="AH763" t="s">
        <v>954</v>
      </c>
      <c r="AI763">
        <v>0</v>
      </c>
      <c r="AJ763">
        <v>0</v>
      </c>
      <c r="AK763">
        <v>0</v>
      </c>
      <c r="AL763">
        <v>0</v>
      </c>
      <c r="AM763">
        <v>0</v>
      </c>
      <c r="AN763">
        <v>0</v>
      </c>
      <c r="AO763" t="s">
        <v>954</v>
      </c>
      <c r="AP763" t="s">
        <v>1480</v>
      </c>
      <c r="AQ763" t="s">
        <v>1480</v>
      </c>
      <c r="AR763" t="s">
        <v>2190</v>
      </c>
      <c r="AS763" t="s">
        <v>2189</v>
      </c>
    </row>
    <row r="764" spans="1:45" s="371" customFormat="1" ht="17.25" customHeight="1">
      <c r="A764" s="341"/>
      <c r="B764" s="349" t="b">
        <v>0</v>
      </c>
      <c r="C764" s="349"/>
      <c r="D764" s="352" t="str">
        <f t="shared" si="33"/>
        <v>Concrete Work_Equipment Foundation Work</v>
      </c>
      <c r="E764" s="349" t="str">
        <f t="shared" si="34"/>
        <v>EA</v>
      </c>
      <c r="F764" s="352" t="str">
        <f t="shared" si="35"/>
        <v>A03AG031-00002 Concrete Work Equipment Foundation Work Expansion Anchor Bolt        M12</v>
      </c>
      <c r="G764" s="343" t="str" cm="1">
        <f t="array" ref="G764:H764">_xlfn.TEXTSPLIT(I764,"-")</f>
        <v>A03AG031</v>
      </c>
      <c r="H764" s="343" t="str">
        <v>00002</v>
      </c>
      <c r="I764" t="s">
        <v>2191</v>
      </c>
      <c r="J764" t="s">
        <v>946</v>
      </c>
      <c r="K764" t="s">
        <v>1584</v>
      </c>
      <c r="L764" t="s">
        <v>1585</v>
      </c>
      <c r="M764" t="s">
        <v>1201</v>
      </c>
      <c r="N764" t="s">
        <v>2146</v>
      </c>
      <c r="O764" t="s">
        <v>1673</v>
      </c>
      <c r="P764" t="s">
        <v>1674</v>
      </c>
      <c r="Q764" t="s">
        <v>954</v>
      </c>
      <c r="R764">
        <v>0</v>
      </c>
      <c r="S764" t="s">
        <v>954</v>
      </c>
      <c r="T764">
        <v>0</v>
      </c>
      <c r="U764" t="s">
        <v>954</v>
      </c>
      <c r="V764">
        <v>0</v>
      </c>
      <c r="W764" t="s">
        <v>954</v>
      </c>
      <c r="X764">
        <v>0</v>
      </c>
      <c r="Y764" t="s">
        <v>954</v>
      </c>
      <c r="Z764">
        <v>0</v>
      </c>
      <c r="AA764" t="s">
        <v>954</v>
      </c>
      <c r="AB764">
        <v>0</v>
      </c>
      <c r="AC764" t="s">
        <v>954</v>
      </c>
      <c r="AD764">
        <v>0</v>
      </c>
      <c r="AE764" t="s">
        <v>1589</v>
      </c>
      <c r="AF764" t="s">
        <v>1590</v>
      </c>
      <c r="AG764">
        <v>0</v>
      </c>
      <c r="AH764" t="s">
        <v>954</v>
      </c>
      <c r="AI764">
        <v>0</v>
      </c>
      <c r="AJ764">
        <v>0</v>
      </c>
      <c r="AK764">
        <v>0</v>
      </c>
      <c r="AL764">
        <v>0</v>
      </c>
      <c r="AM764">
        <v>0</v>
      </c>
      <c r="AN764">
        <v>0</v>
      </c>
      <c r="AO764" t="s">
        <v>954</v>
      </c>
      <c r="AP764" t="s">
        <v>1480</v>
      </c>
      <c r="AQ764" t="s">
        <v>1480</v>
      </c>
      <c r="AR764" t="s">
        <v>2190</v>
      </c>
      <c r="AS764" t="s">
        <v>2191</v>
      </c>
    </row>
    <row r="765" spans="1:45" s="371" customFormat="1" ht="17.25" customHeight="1">
      <c r="A765" s="341"/>
      <c r="B765" s="349" t="b">
        <v>0</v>
      </c>
      <c r="C765" s="349"/>
      <c r="D765" s="352" t="str">
        <f t="shared" si="33"/>
        <v>Concrete Work_Equipment Foundation Work</v>
      </c>
      <c r="E765" s="349" t="str">
        <f t="shared" si="34"/>
        <v>EA</v>
      </c>
      <c r="F765" s="352" t="str">
        <f t="shared" si="35"/>
        <v>A03AG031-00003 Concrete Work Equipment Foundation Work Expansion Anchor Bolt        M16</v>
      </c>
      <c r="G765" s="343" t="str" cm="1">
        <f t="array" ref="G765:H765">_xlfn.TEXTSPLIT(I765,"-")</f>
        <v>A03AG031</v>
      </c>
      <c r="H765" s="343" t="str">
        <v>00003</v>
      </c>
      <c r="I765" t="s">
        <v>2192</v>
      </c>
      <c r="J765" t="s">
        <v>946</v>
      </c>
      <c r="K765" t="s">
        <v>1584</v>
      </c>
      <c r="L765" t="s">
        <v>1585</v>
      </c>
      <c r="M765" t="s">
        <v>1201</v>
      </c>
      <c r="N765" t="s">
        <v>2146</v>
      </c>
      <c r="O765" t="s">
        <v>1673</v>
      </c>
      <c r="P765" t="s">
        <v>1674</v>
      </c>
      <c r="Q765" t="s">
        <v>954</v>
      </c>
      <c r="R765">
        <v>0</v>
      </c>
      <c r="S765" t="s">
        <v>954</v>
      </c>
      <c r="T765">
        <v>0</v>
      </c>
      <c r="U765" t="s">
        <v>954</v>
      </c>
      <c r="V765">
        <v>0</v>
      </c>
      <c r="W765" t="s">
        <v>954</v>
      </c>
      <c r="X765">
        <v>0</v>
      </c>
      <c r="Y765" t="s">
        <v>954</v>
      </c>
      <c r="Z765">
        <v>0</v>
      </c>
      <c r="AA765" t="s">
        <v>954</v>
      </c>
      <c r="AB765">
        <v>0</v>
      </c>
      <c r="AC765" t="s">
        <v>954</v>
      </c>
      <c r="AD765">
        <v>0</v>
      </c>
      <c r="AE765" t="s">
        <v>1593</v>
      </c>
      <c r="AF765" t="s">
        <v>1594</v>
      </c>
      <c r="AG765">
        <v>0</v>
      </c>
      <c r="AH765" t="s">
        <v>954</v>
      </c>
      <c r="AI765">
        <v>0</v>
      </c>
      <c r="AJ765">
        <v>0</v>
      </c>
      <c r="AK765">
        <v>0</v>
      </c>
      <c r="AL765">
        <v>0</v>
      </c>
      <c r="AM765">
        <v>0</v>
      </c>
      <c r="AN765">
        <v>0</v>
      </c>
      <c r="AO765" t="s">
        <v>954</v>
      </c>
      <c r="AP765" t="s">
        <v>1480</v>
      </c>
      <c r="AQ765" t="s">
        <v>1480</v>
      </c>
      <c r="AR765" t="s">
        <v>2190</v>
      </c>
      <c r="AS765" t="s">
        <v>2192</v>
      </c>
    </row>
    <row r="766" spans="1:45" ht="17.25" customHeight="1">
      <c r="B766" s="349" t="b">
        <v>0</v>
      </c>
      <c r="C766" s="349"/>
      <c r="D766" s="352" t="str">
        <f t="shared" si="33"/>
        <v>Concrete Work_Equipment Foundation Work</v>
      </c>
      <c r="E766" s="349" t="str">
        <f t="shared" si="34"/>
        <v>EA</v>
      </c>
      <c r="F766" s="352" t="str">
        <f t="shared" si="35"/>
        <v>A03AG031-00004 Concrete Work Equipment Foundation Work Expansion Anchor Bolt        M20</v>
      </c>
      <c r="G766" s="343" t="str" cm="1">
        <f t="array" ref="G766:H766">_xlfn.TEXTSPLIT(I766,"-")</f>
        <v>A03AG031</v>
      </c>
      <c r="H766" s="343" t="str">
        <v>00004</v>
      </c>
      <c r="I766" t="s">
        <v>2193</v>
      </c>
      <c r="J766" t="s">
        <v>946</v>
      </c>
      <c r="K766" t="s">
        <v>1584</v>
      </c>
      <c r="L766" t="s">
        <v>1585</v>
      </c>
      <c r="M766" t="s">
        <v>1201</v>
      </c>
      <c r="N766" t="s">
        <v>2146</v>
      </c>
      <c r="O766" t="s">
        <v>1673</v>
      </c>
      <c r="P766" t="s">
        <v>1674</v>
      </c>
      <c r="Q766" t="s">
        <v>954</v>
      </c>
      <c r="R766">
        <v>0</v>
      </c>
      <c r="S766" t="s">
        <v>954</v>
      </c>
      <c r="T766">
        <v>0</v>
      </c>
      <c r="U766" t="s">
        <v>954</v>
      </c>
      <c r="V766">
        <v>0</v>
      </c>
      <c r="W766" t="s">
        <v>954</v>
      </c>
      <c r="X766">
        <v>0</v>
      </c>
      <c r="Y766" t="s">
        <v>954</v>
      </c>
      <c r="Z766">
        <v>0</v>
      </c>
      <c r="AA766" t="s">
        <v>954</v>
      </c>
      <c r="AB766">
        <v>0</v>
      </c>
      <c r="AC766" t="s">
        <v>954</v>
      </c>
      <c r="AD766">
        <v>0</v>
      </c>
      <c r="AE766" t="s">
        <v>1596</v>
      </c>
      <c r="AF766" t="s">
        <v>1597</v>
      </c>
      <c r="AG766">
        <v>0</v>
      </c>
      <c r="AH766" t="s">
        <v>954</v>
      </c>
      <c r="AI766">
        <v>0</v>
      </c>
      <c r="AJ766">
        <v>0</v>
      </c>
      <c r="AK766">
        <v>0</v>
      </c>
      <c r="AL766">
        <v>0</v>
      </c>
      <c r="AM766">
        <v>0</v>
      </c>
      <c r="AN766">
        <v>0</v>
      </c>
      <c r="AO766" t="s">
        <v>954</v>
      </c>
      <c r="AP766" t="s">
        <v>1480</v>
      </c>
      <c r="AQ766" t="s">
        <v>1480</v>
      </c>
      <c r="AR766" t="s">
        <v>2190</v>
      </c>
      <c r="AS766" t="s">
        <v>2193</v>
      </c>
    </row>
    <row r="767" spans="1:45" ht="17.25" customHeight="1">
      <c r="B767" s="349" t="b">
        <v>0</v>
      </c>
      <c r="C767" s="349"/>
      <c r="D767" s="352" t="str">
        <f t="shared" si="33"/>
        <v>Concrete Work_Equipment Foundation Work</v>
      </c>
      <c r="E767" s="349" t="str">
        <f t="shared" si="34"/>
        <v>EA</v>
      </c>
      <c r="F767" s="352" t="str">
        <f t="shared" si="35"/>
        <v>A03AG031-00005 Concrete Work Equipment Foundation Work Expansion Anchor Bolt        M22</v>
      </c>
      <c r="G767" s="343" t="str" cm="1">
        <f t="array" ref="G767:H767">_xlfn.TEXTSPLIT(I767,"-")</f>
        <v>A03AG031</v>
      </c>
      <c r="H767" s="343" t="str">
        <v>00005</v>
      </c>
      <c r="I767" t="s">
        <v>2194</v>
      </c>
      <c r="J767" t="s">
        <v>946</v>
      </c>
      <c r="K767" t="s">
        <v>1584</v>
      </c>
      <c r="L767" t="s">
        <v>1585</v>
      </c>
      <c r="M767" t="s">
        <v>1201</v>
      </c>
      <c r="N767" t="s">
        <v>2146</v>
      </c>
      <c r="O767" t="s">
        <v>1673</v>
      </c>
      <c r="P767" t="s">
        <v>1674</v>
      </c>
      <c r="Q767" t="s">
        <v>954</v>
      </c>
      <c r="R767">
        <v>0</v>
      </c>
      <c r="S767" t="s">
        <v>954</v>
      </c>
      <c r="T767">
        <v>0</v>
      </c>
      <c r="U767" t="s">
        <v>954</v>
      </c>
      <c r="V767">
        <v>0</v>
      </c>
      <c r="W767" t="s">
        <v>954</v>
      </c>
      <c r="X767">
        <v>0</v>
      </c>
      <c r="Y767" t="s">
        <v>954</v>
      </c>
      <c r="Z767">
        <v>0</v>
      </c>
      <c r="AA767" t="s">
        <v>954</v>
      </c>
      <c r="AB767">
        <v>0</v>
      </c>
      <c r="AC767" t="s">
        <v>954</v>
      </c>
      <c r="AD767">
        <v>0</v>
      </c>
      <c r="AE767" t="s">
        <v>1599</v>
      </c>
      <c r="AF767" t="s">
        <v>1600</v>
      </c>
      <c r="AG767">
        <v>0</v>
      </c>
      <c r="AH767" t="s">
        <v>954</v>
      </c>
      <c r="AI767">
        <v>0</v>
      </c>
      <c r="AJ767">
        <v>0</v>
      </c>
      <c r="AK767">
        <v>0</v>
      </c>
      <c r="AL767">
        <v>0</v>
      </c>
      <c r="AM767">
        <v>0</v>
      </c>
      <c r="AN767">
        <v>0</v>
      </c>
      <c r="AO767" t="s">
        <v>954</v>
      </c>
      <c r="AP767" t="s">
        <v>1480</v>
      </c>
      <c r="AQ767" t="s">
        <v>1480</v>
      </c>
      <c r="AR767" t="s">
        <v>2190</v>
      </c>
      <c r="AS767" t="s">
        <v>2194</v>
      </c>
    </row>
    <row r="768" spans="1:45" ht="17.25" customHeight="1">
      <c r="B768" s="349" t="b">
        <v>0</v>
      </c>
      <c r="C768" s="349"/>
      <c r="D768" s="352" t="str">
        <f t="shared" si="33"/>
        <v>Concrete Work_Equipment Foundation Work</v>
      </c>
      <c r="E768" s="349" t="str">
        <f t="shared" si="34"/>
        <v>EA</v>
      </c>
      <c r="F768" s="352" t="str">
        <f t="shared" si="35"/>
        <v>A03AG031-00006 Concrete Work Equipment Foundation Work Expansion Anchor Bolt        M24</v>
      </c>
      <c r="G768" s="343" t="str" cm="1">
        <f t="array" ref="G768:H768">_xlfn.TEXTSPLIT(I768,"-")</f>
        <v>A03AG031</v>
      </c>
      <c r="H768" s="343" t="str">
        <v>00006</v>
      </c>
      <c r="I768" t="s">
        <v>2195</v>
      </c>
      <c r="J768" t="s">
        <v>946</v>
      </c>
      <c r="K768" t="s">
        <v>1584</v>
      </c>
      <c r="L768" t="s">
        <v>1585</v>
      </c>
      <c r="M768" t="s">
        <v>1201</v>
      </c>
      <c r="N768" t="s">
        <v>2146</v>
      </c>
      <c r="O768" t="s">
        <v>1673</v>
      </c>
      <c r="P768" t="s">
        <v>1674</v>
      </c>
      <c r="Q768" t="s">
        <v>954</v>
      </c>
      <c r="R768">
        <v>0</v>
      </c>
      <c r="S768" t="s">
        <v>954</v>
      </c>
      <c r="T768">
        <v>0</v>
      </c>
      <c r="U768" t="s">
        <v>954</v>
      </c>
      <c r="V768">
        <v>0</v>
      </c>
      <c r="W768" t="s">
        <v>954</v>
      </c>
      <c r="X768">
        <v>0</v>
      </c>
      <c r="Y768" t="s">
        <v>954</v>
      </c>
      <c r="Z768">
        <v>0</v>
      </c>
      <c r="AA768" t="s">
        <v>954</v>
      </c>
      <c r="AB768">
        <v>0</v>
      </c>
      <c r="AC768" t="s">
        <v>954</v>
      </c>
      <c r="AD768">
        <v>0</v>
      </c>
      <c r="AE768" t="s">
        <v>1602</v>
      </c>
      <c r="AF768" t="s">
        <v>1603</v>
      </c>
      <c r="AG768">
        <v>0</v>
      </c>
      <c r="AH768" t="s">
        <v>954</v>
      </c>
      <c r="AI768">
        <v>0</v>
      </c>
      <c r="AJ768">
        <v>0</v>
      </c>
      <c r="AK768">
        <v>0</v>
      </c>
      <c r="AL768">
        <v>0</v>
      </c>
      <c r="AM768">
        <v>0</v>
      </c>
      <c r="AN768">
        <v>0</v>
      </c>
      <c r="AO768" t="s">
        <v>954</v>
      </c>
      <c r="AP768" t="s">
        <v>1480</v>
      </c>
      <c r="AQ768" t="s">
        <v>1480</v>
      </c>
      <c r="AR768" t="s">
        <v>2190</v>
      </c>
      <c r="AS768" t="s">
        <v>2195</v>
      </c>
    </row>
    <row r="769" spans="1:45" ht="17.25" customHeight="1">
      <c r="B769" s="356" t="b">
        <v>0</v>
      </c>
      <c r="C769" s="356"/>
      <c r="D769" s="357" t="str">
        <f t="shared" si="33"/>
        <v>Concrete Work_Equipment Foundation Work</v>
      </c>
      <c r="E769" s="356" t="str">
        <f t="shared" si="34"/>
        <v>M3</v>
      </c>
      <c r="F769" s="358" t="str">
        <f t="shared" si="35"/>
        <v xml:space="preserve">A03AG032-00016 Concrete Work Equipment Foundation Work Structural Concrete  Cement Type-1 35MPa ≤ F'c (Cylinder Strength)      </v>
      </c>
      <c r="G769" s="343" t="str" cm="1">
        <f t="array" ref="G769:H769">_xlfn.TEXTSPLIT(I769,"-")</f>
        <v>A03AG032</v>
      </c>
      <c r="H769" s="343" t="str">
        <v>00016</v>
      </c>
      <c r="I769" t="s">
        <v>2196</v>
      </c>
      <c r="J769" t="s">
        <v>946</v>
      </c>
      <c r="K769" t="s">
        <v>1584</v>
      </c>
      <c r="L769" t="s">
        <v>1585</v>
      </c>
      <c r="M769" t="s">
        <v>1201</v>
      </c>
      <c r="N769" t="s">
        <v>2146</v>
      </c>
      <c r="O769" t="s">
        <v>1682</v>
      </c>
      <c r="P769" t="s">
        <v>1683</v>
      </c>
      <c r="Q769" t="s">
        <v>954</v>
      </c>
      <c r="R769">
        <v>0</v>
      </c>
      <c r="S769" t="s">
        <v>952</v>
      </c>
      <c r="T769" t="s">
        <v>1684</v>
      </c>
      <c r="U769" t="s">
        <v>1114</v>
      </c>
      <c r="V769" t="s">
        <v>1685</v>
      </c>
      <c r="W769" t="s">
        <v>954</v>
      </c>
      <c r="X769">
        <v>0</v>
      </c>
      <c r="Y769" t="s">
        <v>954</v>
      </c>
      <c r="Z769">
        <v>0</v>
      </c>
      <c r="AA769" t="s">
        <v>954</v>
      </c>
      <c r="AB769" t="s">
        <v>954</v>
      </c>
      <c r="AC769" t="s">
        <v>954</v>
      </c>
      <c r="AD769">
        <v>0</v>
      </c>
      <c r="AE769" t="s">
        <v>954</v>
      </c>
      <c r="AF769" t="s">
        <v>954</v>
      </c>
      <c r="AG769">
        <v>0</v>
      </c>
      <c r="AH769" t="s">
        <v>954</v>
      </c>
      <c r="AI769">
        <v>0</v>
      </c>
      <c r="AJ769">
        <v>0</v>
      </c>
      <c r="AK769">
        <v>0</v>
      </c>
      <c r="AL769">
        <v>0</v>
      </c>
      <c r="AM769">
        <v>0</v>
      </c>
      <c r="AN769">
        <v>0</v>
      </c>
      <c r="AO769" t="s">
        <v>954</v>
      </c>
      <c r="AP769" t="s">
        <v>957</v>
      </c>
      <c r="AQ769" t="s">
        <v>957</v>
      </c>
      <c r="AR769" t="s">
        <v>2197</v>
      </c>
      <c r="AS769" t="s">
        <v>2196</v>
      </c>
    </row>
    <row r="770" spans="1:45" ht="17.25" customHeight="1">
      <c r="B770" s="356" t="b">
        <v>0</v>
      </c>
      <c r="C770" s="356"/>
      <c r="D770" s="357" t="str">
        <f t="shared" si="33"/>
        <v>Concrete Work_Equipment Foundation Work</v>
      </c>
      <c r="E770" s="356" t="str">
        <f t="shared" si="34"/>
        <v>M3</v>
      </c>
      <c r="F770" s="358" t="str">
        <f t="shared" si="35"/>
        <v xml:space="preserve">A03AG032-00017 Concrete Work Equipment Foundation Work Structural Concrete  Cement Type-2 35MPa ≤ F'c (Cylinder Strength)      </v>
      </c>
      <c r="G770" s="343" t="str" cm="1">
        <f t="array" ref="G770:H770">_xlfn.TEXTSPLIT(I770,"-")</f>
        <v>A03AG032</v>
      </c>
      <c r="H770" s="343" t="str">
        <v>00017</v>
      </c>
      <c r="I770" t="s">
        <v>2198</v>
      </c>
      <c r="J770" t="s">
        <v>946</v>
      </c>
      <c r="K770" t="s">
        <v>1584</v>
      </c>
      <c r="L770" t="s">
        <v>1585</v>
      </c>
      <c r="M770" t="s">
        <v>1201</v>
      </c>
      <c r="N770" t="s">
        <v>2146</v>
      </c>
      <c r="O770" t="s">
        <v>1682</v>
      </c>
      <c r="P770" t="s">
        <v>1683</v>
      </c>
      <c r="Q770" t="s">
        <v>954</v>
      </c>
      <c r="R770">
        <v>0</v>
      </c>
      <c r="S770" t="s">
        <v>963</v>
      </c>
      <c r="T770" t="s">
        <v>1688</v>
      </c>
      <c r="U770" t="s">
        <v>1114</v>
      </c>
      <c r="V770" t="s">
        <v>1685</v>
      </c>
      <c r="W770" t="s">
        <v>954</v>
      </c>
      <c r="X770">
        <v>0</v>
      </c>
      <c r="Y770" t="s">
        <v>954</v>
      </c>
      <c r="Z770">
        <v>0</v>
      </c>
      <c r="AA770" t="s">
        <v>954</v>
      </c>
      <c r="AB770" t="s">
        <v>954</v>
      </c>
      <c r="AC770" t="s">
        <v>954</v>
      </c>
      <c r="AD770">
        <v>0</v>
      </c>
      <c r="AE770" t="s">
        <v>954</v>
      </c>
      <c r="AF770" t="s">
        <v>954</v>
      </c>
      <c r="AG770">
        <v>0</v>
      </c>
      <c r="AH770" t="s">
        <v>954</v>
      </c>
      <c r="AI770">
        <v>0</v>
      </c>
      <c r="AJ770">
        <v>0</v>
      </c>
      <c r="AK770">
        <v>0</v>
      </c>
      <c r="AL770">
        <v>0</v>
      </c>
      <c r="AM770">
        <v>0</v>
      </c>
      <c r="AN770">
        <v>0</v>
      </c>
      <c r="AO770" t="s">
        <v>954</v>
      </c>
      <c r="AP770" t="s">
        <v>957</v>
      </c>
      <c r="AQ770" t="s">
        <v>957</v>
      </c>
      <c r="AR770" t="s">
        <v>2197</v>
      </c>
      <c r="AS770" t="s">
        <v>2198</v>
      </c>
    </row>
    <row r="771" spans="1:45" ht="17.25" customHeight="1">
      <c r="B771" s="356" t="b">
        <v>1</v>
      </c>
      <c r="C771" s="356"/>
      <c r="D771" s="357" t="str">
        <f t="shared" si="33"/>
        <v>Concrete Work_Equipment Foundation Work</v>
      </c>
      <c r="E771" s="356" t="str">
        <f t="shared" si="34"/>
        <v>M3</v>
      </c>
      <c r="F771" s="358" t="str">
        <f t="shared" si="35"/>
        <v xml:space="preserve">A03AG032-00018 Concrete Work Equipment Foundation Work Structural Concrete  Cement Type-5 35MPa ≤ F'c (Cylinder Strength)      </v>
      </c>
      <c r="G771" s="343" t="str" cm="1">
        <f t="array" ref="G771:H771">_xlfn.TEXTSPLIT(I771,"-")</f>
        <v>A03AG032</v>
      </c>
      <c r="H771" s="343" t="str">
        <v>00018</v>
      </c>
      <c r="I771" t="s">
        <v>2199</v>
      </c>
      <c r="J771" t="s">
        <v>946</v>
      </c>
      <c r="K771" t="s">
        <v>1584</v>
      </c>
      <c r="L771" t="s">
        <v>1585</v>
      </c>
      <c r="M771" t="s">
        <v>1201</v>
      </c>
      <c r="N771" t="s">
        <v>2146</v>
      </c>
      <c r="O771" t="s">
        <v>1682</v>
      </c>
      <c r="P771" t="s">
        <v>1683</v>
      </c>
      <c r="Q771" t="s">
        <v>954</v>
      </c>
      <c r="R771">
        <v>0</v>
      </c>
      <c r="S771" t="s">
        <v>971</v>
      </c>
      <c r="T771" t="s">
        <v>1690</v>
      </c>
      <c r="U771" t="s">
        <v>1114</v>
      </c>
      <c r="V771" t="s">
        <v>1685</v>
      </c>
      <c r="W771" t="s">
        <v>954</v>
      </c>
      <c r="X771">
        <v>0</v>
      </c>
      <c r="Y771" t="s">
        <v>954</v>
      </c>
      <c r="Z771">
        <v>0</v>
      </c>
      <c r="AA771" t="s">
        <v>954</v>
      </c>
      <c r="AB771" t="s">
        <v>954</v>
      </c>
      <c r="AC771" t="s">
        <v>954</v>
      </c>
      <c r="AD771">
        <v>0</v>
      </c>
      <c r="AE771" t="s">
        <v>954</v>
      </c>
      <c r="AF771" t="s">
        <v>954</v>
      </c>
      <c r="AG771">
        <v>0</v>
      </c>
      <c r="AH771" t="s">
        <v>954</v>
      </c>
      <c r="AI771">
        <v>0</v>
      </c>
      <c r="AJ771">
        <v>0</v>
      </c>
      <c r="AK771">
        <v>0</v>
      </c>
      <c r="AL771">
        <v>0</v>
      </c>
      <c r="AM771">
        <v>0</v>
      </c>
      <c r="AN771">
        <v>0</v>
      </c>
      <c r="AO771" t="s">
        <v>954</v>
      </c>
      <c r="AP771" t="s">
        <v>957</v>
      </c>
      <c r="AQ771" t="s">
        <v>957</v>
      </c>
      <c r="AR771" t="s">
        <v>2197</v>
      </c>
      <c r="AS771" t="s">
        <v>2199</v>
      </c>
    </row>
    <row r="772" spans="1:45" ht="17.25" customHeight="1">
      <c r="B772" s="356" t="b">
        <v>0</v>
      </c>
      <c r="C772" s="356"/>
      <c r="D772" s="357" t="str">
        <f t="shared" si="33"/>
        <v>Concrete Work_Equipment Foundation Work</v>
      </c>
      <c r="E772" s="356" t="str">
        <f t="shared" si="34"/>
        <v>M3</v>
      </c>
      <c r="F772" s="358" t="str">
        <f t="shared" si="35"/>
        <v xml:space="preserve">A03AG032-00019 Concrete Work Equipment Foundation Work Structural Concrete  Cement Type-1 30MPa ≤ F'c (Cylinder Strength) &lt; 35MPa     </v>
      </c>
      <c r="G772" s="343" t="str" cm="1">
        <f t="array" ref="G772:H772">_xlfn.TEXTSPLIT(I772,"-")</f>
        <v>A03AG032</v>
      </c>
      <c r="H772" s="343" t="str">
        <v>00019</v>
      </c>
      <c r="I772" t="s">
        <v>2200</v>
      </c>
      <c r="J772" t="s">
        <v>946</v>
      </c>
      <c r="K772" t="s">
        <v>1584</v>
      </c>
      <c r="L772" t="s">
        <v>1585</v>
      </c>
      <c r="M772" t="s">
        <v>1201</v>
      </c>
      <c r="N772" t="s">
        <v>2146</v>
      </c>
      <c r="O772" t="s">
        <v>1682</v>
      </c>
      <c r="P772" t="s">
        <v>1683</v>
      </c>
      <c r="Q772" t="s">
        <v>954</v>
      </c>
      <c r="R772">
        <v>0</v>
      </c>
      <c r="S772" t="s">
        <v>952</v>
      </c>
      <c r="T772" t="s">
        <v>1684</v>
      </c>
      <c r="U772" t="s">
        <v>1692</v>
      </c>
      <c r="V772" t="s">
        <v>1693</v>
      </c>
      <c r="W772" t="s">
        <v>954</v>
      </c>
      <c r="X772">
        <v>0</v>
      </c>
      <c r="Y772" t="s">
        <v>954</v>
      </c>
      <c r="Z772">
        <v>0</v>
      </c>
      <c r="AA772" t="s">
        <v>954</v>
      </c>
      <c r="AB772" t="s">
        <v>954</v>
      </c>
      <c r="AC772" t="s">
        <v>954</v>
      </c>
      <c r="AD772">
        <v>0</v>
      </c>
      <c r="AE772" t="s">
        <v>954</v>
      </c>
      <c r="AF772" t="s">
        <v>954</v>
      </c>
      <c r="AG772">
        <v>0</v>
      </c>
      <c r="AH772" t="s">
        <v>954</v>
      </c>
      <c r="AI772">
        <v>0</v>
      </c>
      <c r="AJ772">
        <v>0</v>
      </c>
      <c r="AK772">
        <v>0</v>
      </c>
      <c r="AL772">
        <v>0</v>
      </c>
      <c r="AM772">
        <v>0</v>
      </c>
      <c r="AN772">
        <v>0</v>
      </c>
      <c r="AO772" t="s">
        <v>954</v>
      </c>
      <c r="AP772" t="s">
        <v>957</v>
      </c>
      <c r="AQ772" t="s">
        <v>957</v>
      </c>
      <c r="AR772" t="s">
        <v>2197</v>
      </c>
      <c r="AS772" t="s">
        <v>2200</v>
      </c>
    </row>
    <row r="773" spans="1:45" ht="17.25" customHeight="1">
      <c r="B773" s="356" t="b">
        <v>0</v>
      </c>
      <c r="C773" s="356"/>
      <c r="D773" s="357" t="str">
        <f t="shared" si="33"/>
        <v>Concrete Work_Equipment Foundation Work</v>
      </c>
      <c r="E773" s="356" t="str">
        <f t="shared" si="34"/>
        <v>M3</v>
      </c>
      <c r="F773" s="358" t="str">
        <f t="shared" si="35"/>
        <v xml:space="preserve">A03AG032-00020 Concrete Work Equipment Foundation Work Structural Concrete  Cement Type-2 30MPa ≤ F'c (Cylinder Strength) &lt; 35MPa     </v>
      </c>
      <c r="G773" s="343" t="str" cm="1">
        <f t="array" ref="G773:H773">_xlfn.TEXTSPLIT(I773,"-")</f>
        <v>A03AG032</v>
      </c>
      <c r="H773" s="343" t="str">
        <v>00020</v>
      </c>
      <c r="I773" t="s">
        <v>2201</v>
      </c>
      <c r="J773" t="s">
        <v>946</v>
      </c>
      <c r="K773" t="s">
        <v>1584</v>
      </c>
      <c r="L773" t="s">
        <v>1585</v>
      </c>
      <c r="M773" t="s">
        <v>1201</v>
      </c>
      <c r="N773" t="s">
        <v>2146</v>
      </c>
      <c r="O773" t="s">
        <v>1682</v>
      </c>
      <c r="P773" t="s">
        <v>1683</v>
      </c>
      <c r="Q773" t="s">
        <v>954</v>
      </c>
      <c r="R773">
        <v>0</v>
      </c>
      <c r="S773" t="s">
        <v>963</v>
      </c>
      <c r="T773" t="s">
        <v>1688</v>
      </c>
      <c r="U773" t="s">
        <v>1692</v>
      </c>
      <c r="V773" t="s">
        <v>1693</v>
      </c>
      <c r="W773" t="s">
        <v>954</v>
      </c>
      <c r="X773">
        <v>0</v>
      </c>
      <c r="Y773" t="s">
        <v>954</v>
      </c>
      <c r="Z773">
        <v>0</v>
      </c>
      <c r="AA773" t="s">
        <v>954</v>
      </c>
      <c r="AB773" t="s">
        <v>954</v>
      </c>
      <c r="AC773" t="s">
        <v>954</v>
      </c>
      <c r="AD773">
        <v>0</v>
      </c>
      <c r="AE773" t="s">
        <v>954</v>
      </c>
      <c r="AF773" t="s">
        <v>954</v>
      </c>
      <c r="AG773">
        <v>0</v>
      </c>
      <c r="AH773" t="s">
        <v>954</v>
      </c>
      <c r="AI773">
        <v>0</v>
      </c>
      <c r="AJ773">
        <v>0</v>
      </c>
      <c r="AK773">
        <v>0</v>
      </c>
      <c r="AL773">
        <v>0</v>
      </c>
      <c r="AM773">
        <v>0</v>
      </c>
      <c r="AN773">
        <v>0</v>
      </c>
      <c r="AO773" t="s">
        <v>954</v>
      </c>
      <c r="AP773" t="s">
        <v>957</v>
      </c>
      <c r="AQ773" t="s">
        <v>957</v>
      </c>
      <c r="AR773" t="s">
        <v>2197</v>
      </c>
      <c r="AS773" t="s">
        <v>2201</v>
      </c>
    </row>
    <row r="774" spans="1:45" ht="17.25" customHeight="1">
      <c r="B774" s="356" t="b">
        <v>0</v>
      </c>
      <c r="C774" s="356"/>
      <c r="D774" s="357" t="str">
        <f t="shared" si="33"/>
        <v>Concrete Work_Equipment Foundation Work</v>
      </c>
      <c r="E774" s="356" t="str">
        <f t="shared" si="34"/>
        <v>M3</v>
      </c>
      <c r="F774" s="358" t="str">
        <f t="shared" si="35"/>
        <v xml:space="preserve">A03AG032-00021 Concrete Work Equipment Foundation Work Structural Concrete  Cement Type-5 30MPa ≤ F'c (Cylinder Strength) &lt; 35MPa     </v>
      </c>
      <c r="G774" s="343" t="str" cm="1">
        <f t="array" ref="G774:H774">_xlfn.TEXTSPLIT(I774,"-")</f>
        <v>A03AG032</v>
      </c>
      <c r="H774" s="343" t="str">
        <v>00021</v>
      </c>
      <c r="I774" t="s">
        <v>2202</v>
      </c>
      <c r="J774" t="s">
        <v>946</v>
      </c>
      <c r="K774" t="s">
        <v>1584</v>
      </c>
      <c r="L774" t="s">
        <v>1585</v>
      </c>
      <c r="M774" t="s">
        <v>1201</v>
      </c>
      <c r="N774" t="s">
        <v>2146</v>
      </c>
      <c r="O774" t="s">
        <v>1682</v>
      </c>
      <c r="P774" t="s">
        <v>1683</v>
      </c>
      <c r="Q774" t="s">
        <v>954</v>
      </c>
      <c r="R774">
        <v>0</v>
      </c>
      <c r="S774" t="s">
        <v>971</v>
      </c>
      <c r="T774" t="s">
        <v>1690</v>
      </c>
      <c r="U774" t="s">
        <v>1692</v>
      </c>
      <c r="V774" t="s">
        <v>1693</v>
      </c>
      <c r="W774" t="s">
        <v>954</v>
      </c>
      <c r="X774">
        <v>0</v>
      </c>
      <c r="Y774" t="s">
        <v>954</v>
      </c>
      <c r="Z774">
        <v>0</v>
      </c>
      <c r="AA774" t="s">
        <v>954</v>
      </c>
      <c r="AB774" t="s">
        <v>954</v>
      </c>
      <c r="AC774" t="s">
        <v>954</v>
      </c>
      <c r="AD774">
        <v>0</v>
      </c>
      <c r="AE774" t="s">
        <v>954</v>
      </c>
      <c r="AF774" t="s">
        <v>954</v>
      </c>
      <c r="AG774">
        <v>0</v>
      </c>
      <c r="AH774" t="s">
        <v>954</v>
      </c>
      <c r="AI774">
        <v>0</v>
      </c>
      <c r="AJ774">
        <v>0</v>
      </c>
      <c r="AK774">
        <v>0</v>
      </c>
      <c r="AL774">
        <v>0</v>
      </c>
      <c r="AM774">
        <v>0</v>
      </c>
      <c r="AN774">
        <v>0</v>
      </c>
      <c r="AO774" t="s">
        <v>954</v>
      </c>
      <c r="AP774" t="s">
        <v>957</v>
      </c>
      <c r="AQ774" t="s">
        <v>957</v>
      </c>
      <c r="AR774" t="s">
        <v>2197</v>
      </c>
      <c r="AS774" t="s">
        <v>2202</v>
      </c>
    </row>
    <row r="775" spans="1:45" ht="17.25" customHeight="1">
      <c r="B775" s="356" t="b">
        <v>0</v>
      </c>
      <c r="C775" s="356"/>
      <c r="D775" s="357" t="str">
        <f t="shared" si="33"/>
        <v>Concrete Work_Equipment Foundation Work</v>
      </c>
      <c r="E775" s="356" t="str">
        <f t="shared" si="34"/>
        <v>M3</v>
      </c>
      <c r="F775" s="358" t="str">
        <f t="shared" si="35"/>
        <v xml:space="preserve">A03AG032-00022 Concrete Work Equipment Foundation Work Structural Concrete  Cement Type-1 25MPa ≤ F'c (Cylinder Strength) &lt; 30MPa     </v>
      </c>
      <c r="G775" s="343" t="str" cm="1">
        <f t="array" ref="G775:H775">_xlfn.TEXTSPLIT(I775,"-")</f>
        <v>A03AG032</v>
      </c>
      <c r="H775" s="343" t="str">
        <v>00022</v>
      </c>
      <c r="I775" t="s">
        <v>2203</v>
      </c>
      <c r="J775" t="s">
        <v>946</v>
      </c>
      <c r="K775" t="s">
        <v>1584</v>
      </c>
      <c r="L775" t="s">
        <v>1585</v>
      </c>
      <c r="M775" t="s">
        <v>1201</v>
      </c>
      <c r="N775" t="s">
        <v>2146</v>
      </c>
      <c r="O775" t="s">
        <v>1682</v>
      </c>
      <c r="P775" t="s">
        <v>1683</v>
      </c>
      <c r="Q775" t="s">
        <v>954</v>
      </c>
      <c r="R775">
        <v>0</v>
      </c>
      <c r="S775" t="s">
        <v>952</v>
      </c>
      <c r="T775" t="s">
        <v>1684</v>
      </c>
      <c r="U775" t="s">
        <v>1697</v>
      </c>
      <c r="V775" t="s">
        <v>1698</v>
      </c>
      <c r="W775" t="s">
        <v>954</v>
      </c>
      <c r="X775">
        <v>0</v>
      </c>
      <c r="Y775" t="s">
        <v>954</v>
      </c>
      <c r="Z775">
        <v>0</v>
      </c>
      <c r="AA775" t="s">
        <v>954</v>
      </c>
      <c r="AB775" t="s">
        <v>954</v>
      </c>
      <c r="AC775" t="s">
        <v>954</v>
      </c>
      <c r="AD775">
        <v>0</v>
      </c>
      <c r="AE775" t="s">
        <v>954</v>
      </c>
      <c r="AF775" t="s">
        <v>954</v>
      </c>
      <c r="AG775">
        <v>0</v>
      </c>
      <c r="AH775" t="s">
        <v>954</v>
      </c>
      <c r="AI775">
        <v>0</v>
      </c>
      <c r="AJ775">
        <v>0</v>
      </c>
      <c r="AK775">
        <v>0</v>
      </c>
      <c r="AL775">
        <v>0</v>
      </c>
      <c r="AM775">
        <v>0</v>
      </c>
      <c r="AN775">
        <v>0</v>
      </c>
      <c r="AO775" t="s">
        <v>954</v>
      </c>
      <c r="AP775" t="s">
        <v>957</v>
      </c>
      <c r="AQ775" t="s">
        <v>957</v>
      </c>
      <c r="AR775" t="s">
        <v>2197</v>
      </c>
      <c r="AS775" t="s">
        <v>2203</v>
      </c>
    </row>
    <row r="776" spans="1:45" ht="17.25" customHeight="1">
      <c r="B776" s="356" t="b">
        <v>0</v>
      </c>
      <c r="C776" s="356"/>
      <c r="D776" s="357" t="str">
        <f t="shared" ref="D776:D839" si="36">L776&amp;"_"&amp;N776</f>
        <v>Concrete Work_Equipment Foundation Work</v>
      </c>
      <c r="E776" s="356" t="str">
        <f t="shared" ref="E776:E839" si="37">AP776</f>
        <v>M3</v>
      </c>
      <c r="F776" s="358" t="str">
        <f t="shared" si="35"/>
        <v xml:space="preserve">A03AG032-00023 Concrete Work Equipment Foundation Work Structural Concrete  Cement Type-2 25MPa ≤ F'c (Cylinder Strength) &lt; 30MPa     </v>
      </c>
      <c r="G776" s="343" t="str" cm="1">
        <f t="array" ref="G776:H776">_xlfn.TEXTSPLIT(I776,"-")</f>
        <v>A03AG032</v>
      </c>
      <c r="H776" s="343" t="str">
        <v>00023</v>
      </c>
      <c r="I776" t="s">
        <v>2204</v>
      </c>
      <c r="J776" t="s">
        <v>946</v>
      </c>
      <c r="K776" t="s">
        <v>1584</v>
      </c>
      <c r="L776" t="s">
        <v>1585</v>
      </c>
      <c r="M776" t="s">
        <v>1201</v>
      </c>
      <c r="N776" t="s">
        <v>2146</v>
      </c>
      <c r="O776" t="s">
        <v>1682</v>
      </c>
      <c r="P776" t="s">
        <v>1683</v>
      </c>
      <c r="Q776" t="s">
        <v>954</v>
      </c>
      <c r="R776">
        <v>0</v>
      </c>
      <c r="S776" t="s">
        <v>963</v>
      </c>
      <c r="T776" t="s">
        <v>1688</v>
      </c>
      <c r="U776" t="s">
        <v>1697</v>
      </c>
      <c r="V776" t="s">
        <v>1698</v>
      </c>
      <c r="W776" t="s">
        <v>954</v>
      </c>
      <c r="X776">
        <v>0</v>
      </c>
      <c r="Y776" t="s">
        <v>954</v>
      </c>
      <c r="Z776">
        <v>0</v>
      </c>
      <c r="AA776" t="s">
        <v>954</v>
      </c>
      <c r="AB776" t="s">
        <v>954</v>
      </c>
      <c r="AC776" t="s">
        <v>954</v>
      </c>
      <c r="AD776">
        <v>0</v>
      </c>
      <c r="AE776" t="s">
        <v>954</v>
      </c>
      <c r="AF776" t="s">
        <v>954</v>
      </c>
      <c r="AG776">
        <v>0</v>
      </c>
      <c r="AH776" t="s">
        <v>954</v>
      </c>
      <c r="AI776">
        <v>0</v>
      </c>
      <c r="AJ776">
        <v>0</v>
      </c>
      <c r="AK776">
        <v>0</v>
      </c>
      <c r="AL776">
        <v>0</v>
      </c>
      <c r="AM776">
        <v>0</v>
      </c>
      <c r="AN776">
        <v>0</v>
      </c>
      <c r="AO776" t="s">
        <v>954</v>
      </c>
      <c r="AP776" t="s">
        <v>957</v>
      </c>
      <c r="AQ776" t="s">
        <v>957</v>
      </c>
      <c r="AR776" t="s">
        <v>2197</v>
      </c>
      <c r="AS776" t="s">
        <v>2204</v>
      </c>
    </row>
    <row r="777" spans="1:45" ht="17.25" customHeight="1">
      <c r="B777" s="356" t="b">
        <v>0</v>
      </c>
      <c r="C777" s="356"/>
      <c r="D777" s="357" t="str">
        <f t="shared" si="36"/>
        <v>Concrete Work_Equipment Foundation Work</v>
      </c>
      <c r="E777" s="356" t="str">
        <f t="shared" si="37"/>
        <v>M3</v>
      </c>
      <c r="F777" s="358"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3" t="str" cm="1">
        <f t="array" ref="G777:H777">_xlfn.TEXTSPLIT(I777,"-")</f>
        <v>A03AG032</v>
      </c>
      <c r="H777" s="343" t="str">
        <v>00024</v>
      </c>
      <c r="I777" t="s">
        <v>2205</v>
      </c>
      <c r="J777" t="s">
        <v>946</v>
      </c>
      <c r="K777" t="s">
        <v>1584</v>
      </c>
      <c r="L777" t="s">
        <v>1585</v>
      </c>
      <c r="M777" t="s">
        <v>1201</v>
      </c>
      <c r="N777" t="s">
        <v>2146</v>
      </c>
      <c r="O777" t="s">
        <v>1682</v>
      </c>
      <c r="P777" t="s">
        <v>1683</v>
      </c>
      <c r="Q777" t="s">
        <v>954</v>
      </c>
      <c r="R777">
        <v>0</v>
      </c>
      <c r="S777" t="s">
        <v>971</v>
      </c>
      <c r="T777" t="s">
        <v>1690</v>
      </c>
      <c r="U777" t="s">
        <v>1697</v>
      </c>
      <c r="V777" t="s">
        <v>1698</v>
      </c>
      <c r="W777" t="s">
        <v>954</v>
      </c>
      <c r="X777">
        <v>0</v>
      </c>
      <c r="Y777" t="s">
        <v>954</v>
      </c>
      <c r="Z777">
        <v>0</v>
      </c>
      <c r="AA777" t="s">
        <v>954</v>
      </c>
      <c r="AB777" t="s">
        <v>954</v>
      </c>
      <c r="AC777" t="s">
        <v>954</v>
      </c>
      <c r="AD777">
        <v>0</v>
      </c>
      <c r="AE777" t="s">
        <v>954</v>
      </c>
      <c r="AF777" t="s">
        <v>954</v>
      </c>
      <c r="AG777">
        <v>0</v>
      </c>
      <c r="AH777" t="s">
        <v>954</v>
      </c>
      <c r="AI777">
        <v>0</v>
      </c>
      <c r="AJ777">
        <v>0</v>
      </c>
      <c r="AK777">
        <v>0</v>
      </c>
      <c r="AL777">
        <v>0</v>
      </c>
      <c r="AM777">
        <v>0</v>
      </c>
      <c r="AN777">
        <v>0</v>
      </c>
      <c r="AO777" t="s">
        <v>954</v>
      </c>
      <c r="AP777" t="s">
        <v>957</v>
      </c>
      <c r="AQ777" t="s">
        <v>957</v>
      </c>
      <c r="AR777" t="s">
        <v>2197</v>
      </c>
      <c r="AS777" t="s">
        <v>2205</v>
      </c>
    </row>
    <row r="778" spans="1:45" ht="17.25" customHeight="1">
      <c r="B778" s="356" t="b">
        <v>0</v>
      </c>
      <c r="C778" s="356"/>
      <c r="D778" s="357" t="str">
        <f t="shared" si="36"/>
        <v>Concrete Work_Equipment Foundation Work</v>
      </c>
      <c r="E778" s="356" t="str">
        <f t="shared" si="37"/>
        <v>M3</v>
      </c>
      <c r="F778" s="358" t="str">
        <f t="shared" si="38"/>
        <v xml:space="preserve">A03AG032-00025 Concrete Work Equipment Foundation Work Structural Concrete  Cement Type-1 20MPa ≤ F'c (Cylinder Strength) &lt; 25MPa     </v>
      </c>
      <c r="G778" s="343" t="str" cm="1">
        <f t="array" ref="G778:H778">_xlfn.TEXTSPLIT(I778,"-")</f>
        <v>A03AG032</v>
      </c>
      <c r="H778" s="343" t="str">
        <v>00025</v>
      </c>
      <c r="I778" t="s">
        <v>2206</v>
      </c>
      <c r="J778" t="s">
        <v>946</v>
      </c>
      <c r="K778" t="s">
        <v>1584</v>
      </c>
      <c r="L778" t="s">
        <v>1585</v>
      </c>
      <c r="M778" t="s">
        <v>1201</v>
      </c>
      <c r="N778" t="s">
        <v>2146</v>
      </c>
      <c r="O778" t="s">
        <v>1682</v>
      </c>
      <c r="P778" t="s">
        <v>1683</v>
      </c>
      <c r="Q778" t="s">
        <v>954</v>
      </c>
      <c r="R778">
        <v>0</v>
      </c>
      <c r="S778" t="s">
        <v>952</v>
      </c>
      <c r="T778" t="s">
        <v>1684</v>
      </c>
      <c r="U778" t="s">
        <v>1702</v>
      </c>
      <c r="V778" t="s">
        <v>1703</v>
      </c>
      <c r="W778" t="s">
        <v>954</v>
      </c>
      <c r="X778">
        <v>0</v>
      </c>
      <c r="Y778" t="s">
        <v>954</v>
      </c>
      <c r="Z778">
        <v>0</v>
      </c>
      <c r="AA778" t="s">
        <v>954</v>
      </c>
      <c r="AB778" t="s">
        <v>954</v>
      </c>
      <c r="AC778" t="s">
        <v>954</v>
      </c>
      <c r="AD778">
        <v>0</v>
      </c>
      <c r="AE778" t="s">
        <v>954</v>
      </c>
      <c r="AF778" t="s">
        <v>954</v>
      </c>
      <c r="AG778">
        <v>0</v>
      </c>
      <c r="AH778" t="s">
        <v>954</v>
      </c>
      <c r="AI778">
        <v>0</v>
      </c>
      <c r="AJ778">
        <v>0</v>
      </c>
      <c r="AK778">
        <v>0</v>
      </c>
      <c r="AL778">
        <v>0</v>
      </c>
      <c r="AM778">
        <v>0</v>
      </c>
      <c r="AN778">
        <v>0</v>
      </c>
      <c r="AO778" t="s">
        <v>954</v>
      </c>
      <c r="AP778" t="s">
        <v>957</v>
      </c>
      <c r="AQ778" t="s">
        <v>957</v>
      </c>
      <c r="AR778" t="s">
        <v>2197</v>
      </c>
      <c r="AS778" t="s">
        <v>2206</v>
      </c>
    </row>
    <row r="779" spans="1:45" ht="17.25" customHeight="1">
      <c r="B779" s="356" t="b">
        <v>0</v>
      </c>
      <c r="C779" s="356"/>
      <c r="D779" s="357" t="str">
        <f t="shared" si="36"/>
        <v>Concrete Work_Equipment Foundation Work</v>
      </c>
      <c r="E779" s="356" t="str">
        <f t="shared" si="37"/>
        <v>M3</v>
      </c>
      <c r="F779" s="358" t="str">
        <f t="shared" si="38"/>
        <v xml:space="preserve">A03AG032-00026 Concrete Work Equipment Foundation Work Structural Concrete  Cement Type-2 20MPa ≤ F'c (Cylinder Strength) &lt; 25MPa     </v>
      </c>
      <c r="G779" s="343" t="str" cm="1">
        <f t="array" ref="G779:H779">_xlfn.TEXTSPLIT(I779,"-")</f>
        <v>A03AG032</v>
      </c>
      <c r="H779" s="343" t="str">
        <v>00026</v>
      </c>
      <c r="I779" t="s">
        <v>2207</v>
      </c>
      <c r="J779" t="s">
        <v>946</v>
      </c>
      <c r="K779" t="s">
        <v>1584</v>
      </c>
      <c r="L779" t="s">
        <v>1585</v>
      </c>
      <c r="M779" t="s">
        <v>1201</v>
      </c>
      <c r="N779" t="s">
        <v>2146</v>
      </c>
      <c r="O779" t="s">
        <v>1682</v>
      </c>
      <c r="P779" t="s">
        <v>1683</v>
      </c>
      <c r="Q779" t="s">
        <v>954</v>
      </c>
      <c r="R779">
        <v>0</v>
      </c>
      <c r="S779" t="s">
        <v>963</v>
      </c>
      <c r="T779" t="s">
        <v>1688</v>
      </c>
      <c r="U779" t="s">
        <v>1702</v>
      </c>
      <c r="V779" t="s">
        <v>1703</v>
      </c>
      <c r="W779" t="s">
        <v>954</v>
      </c>
      <c r="X779">
        <v>0</v>
      </c>
      <c r="Y779" t="s">
        <v>954</v>
      </c>
      <c r="Z779">
        <v>0</v>
      </c>
      <c r="AA779" t="s">
        <v>954</v>
      </c>
      <c r="AB779" t="s">
        <v>954</v>
      </c>
      <c r="AC779" t="s">
        <v>954</v>
      </c>
      <c r="AD779">
        <v>0</v>
      </c>
      <c r="AE779" t="s">
        <v>954</v>
      </c>
      <c r="AF779" t="s">
        <v>954</v>
      </c>
      <c r="AG779">
        <v>0</v>
      </c>
      <c r="AH779" t="s">
        <v>954</v>
      </c>
      <c r="AI779">
        <v>0</v>
      </c>
      <c r="AJ779">
        <v>0</v>
      </c>
      <c r="AK779">
        <v>0</v>
      </c>
      <c r="AL779">
        <v>0</v>
      </c>
      <c r="AM779">
        <v>0</v>
      </c>
      <c r="AN779">
        <v>0</v>
      </c>
      <c r="AO779" t="s">
        <v>954</v>
      </c>
      <c r="AP779" t="s">
        <v>957</v>
      </c>
      <c r="AQ779" t="s">
        <v>957</v>
      </c>
      <c r="AR779" t="s">
        <v>2197</v>
      </c>
      <c r="AS779" t="s">
        <v>2207</v>
      </c>
    </row>
    <row r="780" spans="1:45" ht="17.25" customHeight="1">
      <c r="B780" s="356" t="b">
        <v>0</v>
      </c>
      <c r="C780" s="356"/>
      <c r="D780" s="357" t="str">
        <f t="shared" si="36"/>
        <v>Concrete Work_Equipment Foundation Work</v>
      </c>
      <c r="E780" s="356" t="str">
        <f t="shared" si="37"/>
        <v>M3</v>
      </c>
      <c r="F780" s="358" t="str">
        <f t="shared" si="38"/>
        <v xml:space="preserve">A03AG032-00027 Concrete Work Equipment Foundation Work Structural Concrete  Cement Type-5 20MPa ≤ F'c (Cylinder Strength) &lt; 25MPa     </v>
      </c>
      <c r="G780" s="343" t="str" cm="1">
        <f t="array" ref="G780:H780">_xlfn.TEXTSPLIT(I780,"-")</f>
        <v>A03AG032</v>
      </c>
      <c r="H780" s="343" t="str">
        <v>00027</v>
      </c>
      <c r="I780" t="s">
        <v>2208</v>
      </c>
      <c r="J780" t="s">
        <v>946</v>
      </c>
      <c r="K780" t="s">
        <v>1584</v>
      </c>
      <c r="L780" t="s">
        <v>1585</v>
      </c>
      <c r="M780" t="s">
        <v>1201</v>
      </c>
      <c r="N780" t="s">
        <v>2146</v>
      </c>
      <c r="O780" t="s">
        <v>1682</v>
      </c>
      <c r="P780" t="s">
        <v>1683</v>
      </c>
      <c r="Q780" t="s">
        <v>954</v>
      </c>
      <c r="R780">
        <v>0</v>
      </c>
      <c r="S780" t="s">
        <v>971</v>
      </c>
      <c r="T780" t="s">
        <v>1690</v>
      </c>
      <c r="U780" t="s">
        <v>1702</v>
      </c>
      <c r="V780" t="s">
        <v>1703</v>
      </c>
      <c r="W780" t="s">
        <v>954</v>
      </c>
      <c r="X780">
        <v>0</v>
      </c>
      <c r="Y780" t="s">
        <v>954</v>
      </c>
      <c r="Z780">
        <v>0</v>
      </c>
      <c r="AA780" t="s">
        <v>954</v>
      </c>
      <c r="AB780" t="s">
        <v>954</v>
      </c>
      <c r="AC780" t="s">
        <v>954</v>
      </c>
      <c r="AD780">
        <v>0</v>
      </c>
      <c r="AE780" t="s">
        <v>954</v>
      </c>
      <c r="AF780" t="s">
        <v>954</v>
      </c>
      <c r="AG780">
        <v>0</v>
      </c>
      <c r="AH780" t="s">
        <v>954</v>
      </c>
      <c r="AI780">
        <v>0</v>
      </c>
      <c r="AJ780">
        <v>0</v>
      </c>
      <c r="AK780">
        <v>0</v>
      </c>
      <c r="AL780">
        <v>0</v>
      </c>
      <c r="AM780">
        <v>0</v>
      </c>
      <c r="AN780">
        <v>0</v>
      </c>
      <c r="AO780" t="s">
        <v>954</v>
      </c>
      <c r="AP780" t="s">
        <v>957</v>
      </c>
      <c r="AQ780" t="s">
        <v>957</v>
      </c>
      <c r="AR780" t="s">
        <v>2197</v>
      </c>
      <c r="AS780" t="s">
        <v>2208</v>
      </c>
    </row>
    <row r="781" spans="1:45" ht="17.25" customHeight="1">
      <c r="B781" s="356" t="b">
        <v>0</v>
      </c>
      <c r="C781" s="356"/>
      <c r="D781" s="357" t="str">
        <f t="shared" si="36"/>
        <v>Concrete Work_Equipment Foundation Work</v>
      </c>
      <c r="E781" s="356" t="str">
        <f t="shared" si="37"/>
        <v>M3</v>
      </c>
      <c r="F781" s="358" t="str">
        <f t="shared" si="38"/>
        <v xml:space="preserve">A03AG032-00028 Concrete Work Equipment Foundation Work Structural Concrete  Cement Type-1 F'c (Cylinder Strength) &lt; 20MPa     </v>
      </c>
      <c r="G781" s="343" t="str" cm="1">
        <f t="array" ref="G781:H781">_xlfn.TEXTSPLIT(I781,"-")</f>
        <v>A03AG032</v>
      </c>
      <c r="H781" s="343" t="str">
        <v>00028</v>
      </c>
      <c r="I781" t="s">
        <v>2209</v>
      </c>
      <c r="J781" t="s">
        <v>946</v>
      </c>
      <c r="K781" t="s">
        <v>1584</v>
      </c>
      <c r="L781" t="s">
        <v>1585</v>
      </c>
      <c r="M781" t="s">
        <v>1201</v>
      </c>
      <c r="N781" t="s">
        <v>2146</v>
      </c>
      <c r="O781" t="s">
        <v>1682</v>
      </c>
      <c r="P781" t="s">
        <v>1683</v>
      </c>
      <c r="Q781" t="s">
        <v>954</v>
      </c>
      <c r="R781">
        <v>0</v>
      </c>
      <c r="S781" t="s">
        <v>952</v>
      </c>
      <c r="T781" t="s">
        <v>1684</v>
      </c>
      <c r="U781" t="s">
        <v>1707</v>
      </c>
      <c r="V781" t="s">
        <v>1708</v>
      </c>
      <c r="W781" t="s">
        <v>954</v>
      </c>
      <c r="X781">
        <v>0</v>
      </c>
      <c r="Y781" t="s">
        <v>954</v>
      </c>
      <c r="Z781">
        <v>0</v>
      </c>
      <c r="AA781" t="s">
        <v>954</v>
      </c>
      <c r="AB781" t="s">
        <v>954</v>
      </c>
      <c r="AC781" t="s">
        <v>954</v>
      </c>
      <c r="AD781">
        <v>0</v>
      </c>
      <c r="AE781" t="s">
        <v>954</v>
      </c>
      <c r="AF781" t="s">
        <v>954</v>
      </c>
      <c r="AG781">
        <v>0</v>
      </c>
      <c r="AH781" t="s">
        <v>954</v>
      </c>
      <c r="AI781">
        <v>0</v>
      </c>
      <c r="AJ781">
        <v>0</v>
      </c>
      <c r="AK781">
        <v>0</v>
      </c>
      <c r="AL781">
        <v>0</v>
      </c>
      <c r="AM781">
        <v>0</v>
      </c>
      <c r="AN781">
        <v>0</v>
      </c>
      <c r="AO781" t="s">
        <v>954</v>
      </c>
      <c r="AP781" t="s">
        <v>957</v>
      </c>
      <c r="AQ781" t="s">
        <v>957</v>
      </c>
      <c r="AR781" t="s">
        <v>2197</v>
      </c>
      <c r="AS781" t="s">
        <v>2209</v>
      </c>
    </row>
    <row r="782" spans="1:45" s="368" customFormat="1" ht="17.25" customHeight="1">
      <c r="A782" s="341"/>
      <c r="B782" s="356" t="b">
        <v>0</v>
      </c>
      <c r="C782" s="356"/>
      <c r="D782" s="357" t="str">
        <f t="shared" si="36"/>
        <v>Concrete Work_Equipment Foundation Work</v>
      </c>
      <c r="E782" s="356" t="str">
        <f t="shared" si="37"/>
        <v>M3</v>
      </c>
      <c r="F782" s="358" t="str">
        <f t="shared" si="38"/>
        <v xml:space="preserve">A03AG032-00029 Concrete Work Equipment Foundation Work Structural Concrete  Cement Type-2 F'c (Cylinder Strength) &lt; 20MPa     </v>
      </c>
      <c r="G782" s="343" t="str" cm="1">
        <f t="array" ref="G782:H782">_xlfn.TEXTSPLIT(I782,"-")</f>
        <v>A03AG032</v>
      </c>
      <c r="H782" s="343" t="str">
        <v>00029</v>
      </c>
      <c r="I782" t="s">
        <v>2210</v>
      </c>
      <c r="J782" t="s">
        <v>946</v>
      </c>
      <c r="K782" t="s">
        <v>1584</v>
      </c>
      <c r="L782" t="s">
        <v>1585</v>
      </c>
      <c r="M782" t="s">
        <v>1201</v>
      </c>
      <c r="N782" t="s">
        <v>2146</v>
      </c>
      <c r="O782" t="s">
        <v>1682</v>
      </c>
      <c r="P782" t="s">
        <v>1683</v>
      </c>
      <c r="Q782" t="s">
        <v>954</v>
      </c>
      <c r="R782">
        <v>0</v>
      </c>
      <c r="S782" t="s">
        <v>963</v>
      </c>
      <c r="T782" t="s">
        <v>1688</v>
      </c>
      <c r="U782" t="s">
        <v>1707</v>
      </c>
      <c r="V782" t="s">
        <v>1708</v>
      </c>
      <c r="W782" t="s">
        <v>954</v>
      </c>
      <c r="X782">
        <v>0</v>
      </c>
      <c r="Y782" t="s">
        <v>954</v>
      </c>
      <c r="Z782">
        <v>0</v>
      </c>
      <c r="AA782" t="s">
        <v>954</v>
      </c>
      <c r="AB782" t="s">
        <v>954</v>
      </c>
      <c r="AC782" t="s">
        <v>954</v>
      </c>
      <c r="AD782">
        <v>0</v>
      </c>
      <c r="AE782" t="s">
        <v>954</v>
      </c>
      <c r="AF782" t="s">
        <v>954</v>
      </c>
      <c r="AG782">
        <v>0</v>
      </c>
      <c r="AH782" t="s">
        <v>954</v>
      </c>
      <c r="AI782">
        <v>0</v>
      </c>
      <c r="AJ782">
        <v>0</v>
      </c>
      <c r="AK782">
        <v>0</v>
      </c>
      <c r="AL782">
        <v>0</v>
      </c>
      <c r="AM782">
        <v>0</v>
      </c>
      <c r="AN782">
        <v>0</v>
      </c>
      <c r="AO782" t="s">
        <v>954</v>
      </c>
      <c r="AP782" t="s">
        <v>957</v>
      </c>
      <c r="AQ782" t="s">
        <v>957</v>
      </c>
      <c r="AR782" t="s">
        <v>2197</v>
      </c>
      <c r="AS782" t="s">
        <v>2210</v>
      </c>
    </row>
    <row r="783" spans="1:45" ht="17.25" customHeight="1">
      <c r="B783" s="356" t="b">
        <v>0</v>
      </c>
      <c r="C783" s="356"/>
      <c r="D783" s="357" t="str">
        <f t="shared" si="36"/>
        <v>Concrete Work_Equipment Foundation Work</v>
      </c>
      <c r="E783" s="356" t="str">
        <f t="shared" si="37"/>
        <v>M3</v>
      </c>
      <c r="F783" s="358" t="str">
        <f t="shared" si="38"/>
        <v xml:space="preserve">A03AG032-00030 Concrete Work Equipment Foundation Work Structural Concrete  Cement Type-5 F'c (Cylinder Strength) &lt; 20MPa     </v>
      </c>
      <c r="G783" s="343" t="str" cm="1">
        <f t="array" ref="G783:H783">_xlfn.TEXTSPLIT(I783,"-")</f>
        <v>A03AG032</v>
      </c>
      <c r="H783" s="343" t="str">
        <v>00030</v>
      </c>
      <c r="I783" t="s">
        <v>2211</v>
      </c>
      <c r="J783" t="s">
        <v>946</v>
      </c>
      <c r="K783" t="s">
        <v>1584</v>
      </c>
      <c r="L783" t="s">
        <v>1585</v>
      </c>
      <c r="M783" t="s">
        <v>1201</v>
      </c>
      <c r="N783" t="s">
        <v>2146</v>
      </c>
      <c r="O783" t="s">
        <v>1682</v>
      </c>
      <c r="P783" t="s">
        <v>1683</v>
      </c>
      <c r="Q783" t="s">
        <v>954</v>
      </c>
      <c r="R783">
        <v>0</v>
      </c>
      <c r="S783" t="s">
        <v>971</v>
      </c>
      <c r="T783" t="s">
        <v>1690</v>
      </c>
      <c r="U783" t="s">
        <v>1707</v>
      </c>
      <c r="V783" t="s">
        <v>1708</v>
      </c>
      <c r="W783" t="s">
        <v>954</v>
      </c>
      <c r="X783">
        <v>0</v>
      </c>
      <c r="Y783" t="s">
        <v>954</v>
      </c>
      <c r="Z783">
        <v>0</v>
      </c>
      <c r="AA783" t="s">
        <v>954</v>
      </c>
      <c r="AB783" t="s">
        <v>954</v>
      </c>
      <c r="AC783" t="s">
        <v>954</v>
      </c>
      <c r="AD783">
        <v>0</v>
      </c>
      <c r="AE783" t="s">
        <v>954</v>
      </c>
      <c r="AF783" t="s">
        <v>954</v>
      </c>
      <c r="AG783">
        <v>0</v>
      </c>
      <c r="AH783" t="s">
        <v>954</v>
      </c>
      <c r="AI783">
        <v>0</v>
      </c>
      <c r="AJ783">
        <v>0</v>
      </c>
      <c r="AK783">
        <v>0</v>
      </c>
      <c r="AL783">
        <v>0</v>
      </c>
      <c r="AM783">
        <v>0</v>
      </c>
      <c r="AN783">
        <v>0</v>
      </c>
      <c r="AO783" t="s">
        <v>954</v>
      </c>
      <c r="AP783" t="s">
        <v>957</v>
      </c>
      <c r="AQ783" t="s">
        <v>957</v>
      </c>
      <c r="AR783" t="s">
        <v>2197</v>
      </c>
      <c r="AS783" t="s">
        <v>2211</v>
      </c>
    </row>
    <row r="784" spans="1:45" ht="17.25" customHeight="1">
      <c r="B784" s="349" t="b">
        <v>0</v>
      </c>
      <c r="C784" s="349"/>
      <c r="D784" s="352" t="str">
        <f t="shared" si="36"/>
        <v>Concrete Work_Equipment Foundation Work</v>
      </c>
      <c r="E784" s="349" t="str">
        <f t="shared" si="37"/>
        <v>M3</v>
      </c>
      <c r="F784" s="353" t="str">
        <f t="shared" si="38"/>
        <v xml:space="preserve">A03AG034-00010 Concrete Work Equipment Foundation Work Lean Concrete (including Form work)  Cement Type-1 15MPa ≤ F'c (Cylinder Strength) &lt; 20MPa     </v>
      </c>
      <c r="G784" s="343" t="str" cm="1">
        <f t="array" ref="G784:H784">_xlfn.TEXTSPLIT(I784,"-")</f>
        <v>A03AG034</v>
      </c>
      <c r="H784" s="343" t="str">
        <v>00010</v>
      </c>
      <c r="I784" t="s">
        <v>2212</v>
      </c>
      <c r="J784" t="s">
        <v>946</v>
      </c>
      <c r="K784" t="s">
        <v>1584</v>
      </c>
      <c r="L784" t="s">
        <v>1585</v>
      </c>
      <c r="M784" t="s">
        <v>1201</v>
      </c>
      <c r="N784" t="s">
        <v>2146</v>
      </c>
      <c r="O784" t="s">
        <v>1730</v>
      </c>
      <c r="P784" t="s">
        <v>1731</v>
      </c>
      <c r="Q784" t="s">
        <v>954</v>
      </c>
      <c r="R784">
        <v>0</v>
      </c>
      <c r="S784" t="s">
        <v>952</v>
      </c>
      <c r="T784" t="s">
        <v>1684</v>
      </c>
      <c r="U784" t="s">
        <v>1419</v>
      </c>
      <c r="V784" t="s">
        <v>1732</v>
      </c>
      <c r="W784" t="s">
        <v>954</v>
      </c>
      <c r="X784">
        <v>0</v>
      </c>
      <c r="Y784" t="s">
        <v>954</v>
      </c>
      <c r="Z784">
        <v>0</v>
      </c>
      <c r="AA784" t="s">
        <v>954</v>
      </c>
      <c r="AB784" t="s">
        <v>954</v>
      </c>
      <c r="AC784" t="s">
        <v>954</v>
      </c>
      <c r="AD784">
        <v>0</v>
      </c>
      <c r="AE784" t="s">
        <v>954</v>
      </c>
      <c r="AF784" t="s">
        <v>954</v>
      </c>
      <c r="AG784">
        <v>0</v>
      </c>
      <c r="AH784" t="s">
        <v>954</v>
      </c>
      <c r="AI784">
        <v>0</v>
      </c>
      <c r="AJ784">
        <v>0</v>
      </c>
      <c r="AK784">
        <v>0</v>
      </c>
      <c r="AL784">
        <v>0</v>
      </c>
      <c r="AM784">
        <v>0</v>
      </c>
      <c r="AN784">
        <v>0</v>
      </c>
      <c r="AO784" t="s">
        <v>954</v>
      </c>
      <c r="AP784" t="s">
        <v>957</v>
      </c>
      <c r="AQ784" t="s">
        <v>957</v>
      </c>
      <c r="AR784" t="s">
        <v>2213</v>
      </c>
      <c r="AS784" t="s">
        <v>2212</v>
      </c>
    </row>
    <row r="785" spans="2:45" ht="17.25" customHeight="1">
      <c r="B785" s="349" t="b">
        <v>0</v>
      </c>
      <c r="C785" s="349"/>
      <c r="D785" s="352" t="str">
        <f t="shared" si="36"/>
        <v>Concrete Work_Equipment Foundation Work</v>
      </c>
      <c r="E785" s="349" t="str">
        <f t="shared" si="37"/>
        <v>M3</v>
      </c>
      <c r="F785" s="353" t="str">
        <f t="shared" si="38"/>
        <v xml:space="preserve">A03AG034-00011 Concrete Work Equipment Foundation Work Lean Concrete (including Form work)  Cement Type-2 15MPa ≤ F'c (Cylinder Strength) &lt; 20MPa     </v>
      </c>
      <c r="G785" s="343" t="str" cm="1">
        <f t="array" ref="G785:H785">_xlfn.TEXTSPLIT(I785,"-")</f>
        <v>A03AG034</v>
      </c>
      <c r="H785" s="343" t="str">
        <v>00011</v>
      </c>
      <c r="I785" t="s">
        <v>2214</v>
      </c>
      <c r="J785" t="s">
        <v>946</v>
      </c>
      <c r="K785" t="s">
        <v>1584</v>
      </c>
      <c r="L785" t="s">
        <v>1585</v>
      </c>
      <c r="M785" t="s">
        <v>1201</v>
      </c>
      <c r="N785" t="s">
        <v>2146</v>
      </c>
      <c r="O785" t="s">
        <v>1730</v>
      </c>
      <c r="P785" t="s">
        <v>1731</v>
      </c>
      <c r="Q785" t="s">
        <v>954</v>
      </c>
      <c r="R785">
        <v>0</v>
      </c>
      <c r="S785" t="s">
        <v>963</v>
      </c>
      <c r="T785" t="s">
        <v>1688</v>
      </c>
      <c r="U785" t="s">
        <v>1419</v>
      </c>
      <c r="V785" t="s">
        <v>1732</v>
      </c>
      <c r="W785" t="s">
        <v>954</v>
      </c>
      <c r="X785">
        <v>0</v>
      </c>
      <c r="Y785" t="s">
        <v>954</v>
      </c>
      <c r="Z785">
        <v>0</v>
      </c>
      <c r="AA785" t="s">
        <v>954</v>
      </c>
      <c r="AB785" t="s">
        <v>954</v>
      </c>
      <c r="AC785" t="s">
        <v>954</v>
      </c>
      <c r="AD785">
        <v>0</v>
      </c>
      <c r="AE785" t="s">
        <v>954</v>
      </c>
      <c r="AF785" t="s">
        <v>954</v>
      </c>
      <c r="AG785">
        <v>0</v>
      </c>
      <c r="AH785" t="s">
        <v>954</v>
      </c>
      <c r="AI785">
        <v>0</v>
      </c>
      <c r="AJ785">
        <v>0</v>
      </c>
      <c r="AK785">
        <v>0</v>
      </c>
      <c r="AL785">
        <v>0</v>
      </c>
      <c r="AM785">
        <v>0</v>
      </c>
      <c r="AN785">
        <v>0</v>
      </c>
      <c r="AO785" t="s">
        <v>954</v>
      </c>
      <c r="AP785" t="s">
        <v>957</v>
      </c>
      <c r="AQ785" t="s">
        <v>957</v>
      </c>
      <c r="AR785" t="s">
        <v>2213</v>
      </c>
      <c r="AS785" t="s">
        <v>2214</v>
      </c>
    </row>
    <row r="786" spans="2:45" ht="17.25" customHeight="1">
      <c r="B786" s="349" t="b">
        <v>0</v>
      </c>
      <c r="C786" s="349"/>
      <c r="D786" s="352" t="str">
        <f t="shared" si="36"/>
        <v>Concrete Work_Equipment Foundation Work</v>
      </c>
      <c r="E786" s="349" t="str">
        <f t="shared" si="37"/>
        <v>M3</v>
      </c>
      <c r="F786" s="353" t="str">
        <f t="shared" si="38"/>
        <v xml:space="preserve">A03AG034-00012 Concrete Work Equipment Foundation Work Lean Concrete (including Form work)  Cement Type-5 15MPa ≤ F'c (Cylinder Strength) &lt; 20MPa     </v>
      </c>
      <c r="G786" s="343" t="str" cm="1">
        <f t="array" ref="G786:H786">_xlfn.TEXTSPLIT(I786,"-")</f>
        <v>A03AG034</v>
      </c>
      <c r="H786" s="343" t="str">
        <v>00012</v>
      </c>
      <c r="I786" t="s">
        <v>2215</v>
      </c>
      <c r="J786" t="s">
        <v>946</v>
      </c>
      <c r="K786" t="s">
        <v>1584</v>
      </c>
      <c r="L786" t="s">
        <v>1585</v>
      </c>
      <c r="M786" t="s">
        <v>1201</v>
      </c>
      <c r="N786" t="s">
        <v>2146</v>
      </c>
      <c r="O786" t="s">
        <v>1730</v>
      </c>
      <c r="P786" t="s">
        <v>1731</v>
      </c>
      <c r="Q786" t="s">
        <v>954</v>
      </c>
      <c r="R786">
        <v>0</v>
      </c>
      <c r="S786" t="s">
        <v>971</v>
      </c>
      <c r="T786" t="s">
        <v>1690</v>
      </c>
      <c r="U786" t="s">
        <v>1419</v>
      </c>
      <c r="V786" t="s">
        <v>1732</v>
      </c>
      <c r="W786" t="s">
        <v>954</v>
      </c>
      <c r="X786">
        <v>0</v>
      </c>
      <c r="Y786" t="s">
        <v>954</v>
      </c>
      <c r="Z786">
        <v>0</v>
      </c>
      <c r="AA786" t="s">
        <v>954</v>
      </c>
      <c r="AB786">
        <v>0</v>
      </c>
      <c r="AC786" t="s">
        <v>954</v>
      </c>
      <c r="AD786">
        <v>0</v>
      </c>
      <c r="AE786" t="s">
        <v>954</v>
      </c>
      <c r="AF786">
        <v>0</v>
      </c>
      <c r="AG786">
        <v>0</v>
      </c>
      <c r="AH786" t="s">
        <v>954</v>
      </c>
      <c r="AI786">
        <v>0</v>
      </c>
      <c r="AJ786">
        <v>0</v>
      </c>
      <c r="AK786">
        <v>0</v>
      </c>
      <c r="AL786">
        <v>0</v>
      </c>
      <c r="AM786">
        <v>0</v>
      </c>
      <c r="AN786">
        <v>0</v>
      </c>
      <c r="AO786" t="s">
        <v>954</v>
      </c>
      <c r="AP786" t="s">
        <v>957</v>
      </c>
      <c r="AQ786" t="s">
        <v>957</v>
      </c>
      <c r="AR786" t="s">
        <v>2213</v>
      </c>
      <c r="AS786" t="s">
        <v>2215</v>
      </c>
    </row>
    <row r="787" spans="2:45" ht="17.25" customHeight="1">
      <c r="B787" s="349" t="b">
        <v>1</v>
      </c>
      <c r="C787" s="349"/>
      <c r="D787" s="352" t="str">
        <f t="shared" si="36"/>
        <v>Concrete Work_Equipment Foundation Work</v>
      </c>
      <c r="E787" s="349" t="str">
        <f t="shared" si="37"/>
        <v>M3</v>
      </c>
      <c r="F787" s="353" t="str">
        <f t="shared" si="38"/>
        <v xml:space="preserve">A03AG034-00013 Concrete Work Equipment Foundation Work Lean Concrete (including Form work)  Cement Type-1 10MPa ≤ F'c (Cylinder Strength) &lt; 15MPa     </v>
      </c>
      <c r="G787" s="343" t="str" cm="1">
        <f t="array" ref="G787:H787">_xlfn.TEXTSPLIT(I787,"-")</f>
        <v>A03AG034</v>
      </c>
      <c r="H787" s="343" t="str">
        <v>00013</v>
      </c>
      <c r="I787" t="s">
        <v>2216</v>
      </c>
      <c r="J787" t="s">
        <v>946</v>
      </c>
      <c r="K787" t="s">
        <v>1584</v>
      </c>
      <c r="L787" t="s">
        <v>1585</v>
      </c>
      <c r="M787" t="s">
        <v>1201</v>
      </c>
      <c r="N787" t="s">
        <v>2146</v>
      </c>
      <c r="O787" t="s">
        <v>1730</v>
      </c>
      <c r="P787" t="s">
        <v>1731</v>
      </c>
      <c r="Q787" t="s">
        <v>954</v>
      </c>
      <c r="R787">
        <v>0</v>
      </c>
      <c r="S787" t="s">
        <v>952</v>
      </c>
      <c r="T787" t="s">
        <v>1684</v>
      </c>
      <c r="U787" t="s">
        <v>1441</v>
      </c>
      <c r="V787" t="s">
        <v>1737</v>
      </c>
      <c r="W787" t="s">
        <v>954</v>
      </c>
      <c r="X787">
        <v>0</v>
      </c>
      <c r="Y787" t="s">
        <v>954</v>
      </c>
      <c r="Z787">
        <v>0</v>
      </c>
      <c r="AA787" t="s">
        <v>954</v>
      </c>
      <c r="AB787">
        <v>0</v>
      </c>
      <c r="AC787" t="s">
        <v>954</v>
      </c>
      <c r="AD787">
        <v>0</v>
      </c>
      <c r="AE787" t="s">
        <v>954</v>
      </c>
      <c r="AF787">
        <v>0</v>
      </c>
      <c r="AG787">
        <v>0</v>
      </c>
      <c r="AH787" t="s">
        <v>954</v>
      </c>
      <c r="AI787">
        <v>0</v>
      </c>
      <c r="AJ787">
        <v>0</v>
      </c>
      <c r="AK787">
        <v>0</v>
      </c>
      <c r="AL787">
        <v>0</v>
      </c>
      <c r="AM787">
        <v>0</v>
      </c>
      <c r="AN787">
        <v>0</v>
      </c>
      <c r="AO787" t="s">
        <v>954</v>
      </c>
      <c r="AP787" t="s">
        <v>957</v>
      </c>
      <c r="AQ787" t="s">
        <v>957</v>
      </c>
      <c r="AR787" t="s">
        <v>2213</v>
      </c>
      <c r="AS787" t="s">
        <v>2216</v>
      </c>
    </row>
    <row r="788" spans="2:45" ht="17.25" customHeight="1">
      <c r="B788" s="349" t="b">
        <v>0</v>
      </c>
      <c r="C788" s="349"/>
      <c r="D788" s="352" t="str">
        <f t="shared" si="36"/>
        <v>Concrete Work_Equipment Foundation Work</v>
      </c>
      <c r="E788" s="349" t="str">
        <f t="shared" si="37"/>
        <v>M3</v>
      </c>
      <c r="F788" s="353" t="str">
        <f t="shared" si="38"/>
        <v xml:space="preserve">A03AG034-00014 Concrete Work Equipment Foundation Work Lean Concrete (including Form work)  Cement Type-2 10MPa ≤ F'c (Cylinder Strength) &lt; 15MPa     </v>
      </c>
      <c r="G788" s="343" t="str" cm="1">
        <f t="array" ref="G788:H788">_xlfn.TEXTSPLIT(I788,"-")</f>
        <v>A03AG034</v>
      </c>
      <c r="H788" s="343" t="str">
        <v>00014</v>
      </c>
      <c r="I788" t="s">
        <v>2217</v>
      </c>
      <c r="J788" t="s">
        <v>946</v>
      </c>
      <c r="K788" t="s">
        <v>1584</v>
      </c>
      <c r="L788" t="s">
        <v>1585</v>
      </c>
      <c r="M788" t="s">
        <v>1201</v>
      </c>
      <c r="N788" t="s">
        <v>2146</v>
      </c>
      <c r="O788" t="s">
        <v>1730</v>
      </c>
      <c r="P788" t="s">
        <v>1731</v>
      </c>
      <c r="Q788" t="s">
        <v>954</v>
      </c>
      <c r="R788">
        <v>0</v>
      </c>
      <c r="S788" t="s">
        <v>963</v>
      </c>
      <c r="T788" t="s">
        <v>1688</v>
      </c>
      <c r="U788" t="s">
        <v>1441</v>
      </c>
      <c r="V788" t="s">
        <v>1737</v>
      </c>
      <c r="W788" t="s">
        <v>954</v>
      </c>
      <c r="X788">
        <v>0</v>
      </c>
      <c r="Y788" t="s">
        <v>954</v>
      </c>
      <c r="Z788">
        <v>0</v>
      </c>
      <c r="AA788" t="s">
        <v>954</v>
      </c>
      <c r="AB788">
        <v>0</v>
      </c>
      <c r="AC788" t="s">
        <v>954</v>
      </c>
      <c r="AD788">
        <v>0</v>
      </c>
      <c r="AE788" t="s">
        <v>954</v>
      </c>
      <c r="AF788">
        <v>0</v>
      </c>
      <c r="AG788">
        <v>0</v>
      </c>
      <c r="AH788" t="s">
        <v>954</v>
      </c>
      <c r="AI788">
        <v>0</v>
      </c>
      <c r="AJ788">
        <v>0</v>
      </c>
      <c r="AK788">
        <v>0</v>
      </c>
      <c r="AL788">
        <v>0</v>
      </c>
      <c r="AM788">
        <v>0</v>
      </c>
      <c r="AN788">
        <v>0</v>
      </c>
      <c r="AO788" t="s">
        <v>954</v>
      </c>
      <c r="AP788" t="s">
        <v>957</v>
      </c>
      <c r="AQ788" t="s">
        <v>957</v>
      </c>
      <c r="AR788" t="s">
        <v>2213</v>
      </c>
      <c r="AS788" t="s">
        <v>2217</v>
      </c>
    </row>
    <row r="789" spans="2:45" ht="17.25" customHeight="1">
      <c r="B789" s="349" t="b">
        <v>0</v>
      </c>
      <c r="C789" s="349"/>
      <c r="D789" s="352" t="str">
        <f t="shared" si="36"/>
        <v>Concrete Work_Equipment Foundation Work</v>
      </c>
      <c r="E789" s="349" t="str">
        <f t="shared" si="37"/>
        <v>M3</v>
      </c>
      <c r="F789" s="353" t="str">
        <f t="shared" si="38"/>
        <v xml:space="preserve">A03AG034-00015 Concrete Work Equipment Foundation Work Lean Concrete (including Form work)  Cement Type-5 10MPa ≤ F'c (Cylinder Strength) &lt; 15MPa     </v>
      </c>
      <c r="G789" s="343" t="str" cm="1">
        <f t="array" ref="G789:H789">_xlfn.TEXTSPLIT(I789,"-")</f>
        <v>A03AG034</v>
      </c>
      <c r="H789" s="343" t="str">
        <v>00015</v>
      </c>
      <c r="I789" t="s">
        <v>2218</v>
      </c>
      <c r="J789" t="s">
        <v>946</v>
      </c>
      <c r="K789" t="s">
        <v>1584</v>
      </c>
      <c r="L789" t="s">
        <v>1585</v>
      </c>
      <c r="M789" t="s">
        <v>1201</v>
      </c>
      <c r="N789" t="s">
        <v>2146</v>
      </c>
      <c r="O789" t="s">
        <v>1730</v>
      </c>
      <c r="P789" t="s">
        <v>1731</v>
      </c>
      <c r="Q789" t="s">
        <v>954</v>
      </c>
      <c r="R789">
        <v>0</v>
      </c>
      <c r="S789" t="s">
        <v>971</v>
      </c>
      <c r="T789" t="s">
        <v>1690</v>
      </c>
      <c r="U789" t="s">
        <v>1441</v>
      </c>
      <c r="V789" t="s">
        <v>1737</v>
      </c>
      <c r="W789" t="s">
        <v>954</v>
      </c>
      <c r="X789">
        <v>0</v>
      </c>
      <c r="Y789" t="s">
        <v>954</v>
      </c>
      <c r="Z789">
        <v>0</v>
      </c>
      <c r="AA789" t="s">
        <v>954</v>
      </c>
      <c r="AB789">
        <v>0</v>
      </c>
      <c r="AC789" t="s">
        <v>954</v>
      </c>
      <c r="AD789">
        <v>0</v>
      </c>
      <c r="AE789" t="s">
        <v>954</v>
      </c>
      <c r="AF789">
        <v>0</v>
      </c>
      <c r="AG789">
        <v>0</v>
      </c>
      <c r="AH789" t="s">
        <v>954</v>
      </c>
      <c r="AI789">
        <v>0</v>
      </c>
      <c r="AJ789">
        <v>0</v>
      </c>
      <c r="AK789">
        <v>0</v>
      </c>
      <c r="AL789">
        <v>0</v>
      </c>
      <c r="AM789">
        <v>0</v>
      </c>
      <c r="AN789">
        <v>0</v>
      </c>
      <c r="AO789" t="s">
        <v>954</v>
      </c>
      <c r="AP789" t="s">
        <v>957</v>
      </c>
      <c r="AQ789" t="s">
        <v>957</v>
      </c>
      <c r="AR789" t="s">
        <v>2213</v>
      </c>
      <c r="AS789" t="s">
        <v>2218</v>
      </c>
    </row>
    <row r="790" spans="2:45" ht="17.25" customHeight="1">
      <c r="B790" s="349" t="b">
        <v>0</v>
      </c>
      <c r="C790" s="349"/>
      <c r="D790" s="352" t="str">
        <f t="shared" si="36"/>
        <v>Concrete Work_Equipment Foundation Work</v>
      </c>
      <c r="E790" s="349" t="str">
        <f t="shared" si="37"/>
        <v>M3</v>
      </c>
      <c r="F790" s="353" t="str">
        <f t="shared" si="38"/>
        <v xml:space="preserve">A03AG034-00016 Concrete Work Equipment Foundation Work Lean Concrete (including Form work)  Cement Type-1 F'c (Cylinder Strength) &lt; 10MPa     </v>
      </c>
      <c r="G790" s="343" t="str" cm="1">
        <f t="array" ref="G790:H790">_xlfn.TEXTSPLIT(I790,"-")</f>
        <v>A03AG034</v>
      </c>
      <c r="H790" s="343" t="str">
        <v>00016</v>
      </c>
      <c r="I790" t="s">
        <v>2219</v>
      </c>
      <c r="J790" t="s">
        <v>946</v>
      </c>
      <c r="K790" t="s">
        <v>1584</v>
      </c>
      <c r="L790" t="s">
        <v>1585</v>
      </c>
      <c r="M790" t="s">
        <v>1201</v>
      </c>
      <c r="N790" t="s">
        <v>2146</v>
      </c>
      <c r="O790" t="s">
        <v>1730</v>
      </c>
      <c r="P790" t="s">
        <v>1731</v>
      </c>
      <c r="Q790" t="s">
        <v>954</v>
      </c>
      <c r="R790">
        <v>0</v>
      </c>
      <c r="S790" t="s">
        <v>952</v>
      </c>
      <c r="T790" t="s">
        <v>1684</v>
      </c>
      <c r="U790" t="s">
        <v>1455</v>
      </c>
      <c r="V790" t="s">
        <v>1741</v>
      </c>
      <c r="W790" t="s">
        <v>954</v>
      </c>
      <c r="X790">
        <v>0</v>
      </c>
      <c r="Y790" t="s">
        <v>954</v>
      </c>
      <c r="Z790">
        <v>0</v>
      </c>
      <c r="AA790" t="s">
        <v>954</v>
      </c>
      <c r="AB790">
        <v>0</v>
      </c>
      <c r="AC790" t="s">
        <v>954</v>
      </c>
      <c r="AD790">
        <v>0</v>
      </c>
      <c r="AE790" t="s">
        <v>954</v>
      </c>
      <c r="AF790">
        <v>0</v>
      </c>
      <c r="AG790">
        <v>0</v>
      </c>
      <c r="AH790" t="s">
        <v>954</v>
      </c>
      <c r="AI790">
        <v>0</v>
      </c>
      <c r="AJ790">
        <v>0</v>
      </c>
      <c r="AK790">
        <v>0</v>
      </c>
      <c r="AL790">
        <v>0</v>
      </c>
      <c r="AM790">
        <v>0</v>
      </c>
      <c r="AN790">
        <v>0</v>
      </c>
      <c r="AO790" t="s">
        <v>954</v>
      </c>
      <c r="AP790" t="s">
        <v>957</v>
      </c>
      <c r="AQ790" t="s">
        <v>957</v>
      </c>
      <c r="AR790" t="s">
        <v>2213</v>
      </c>
      <c r="AS790" t="s">
        <v>2219</v>
      </c>
    </row>
    <row r="791" spans="2:45" ht="17.25" customHeight="1">
      <c r="B791" s="349" t="b">
        <v>0</v>
      </c>
      <c r="C791" s="349"/>
      <c r="D791" s="352" t="str">
        <f t="shared" si="36"/>
        <v>Concrete Work_Equipment Foundation Work</v>
      </c>
      <c r="E791" s="349" t="str">
        <f t="shared" si="37"/>
        <v>M3</v>
      </c>
      <c r="F791" s="353" t="str">
        <f t="shared" si="38"/>
        <v xml:space="preserve">A03AG034-00017 Concrete Work Equipment Foundation Work Lean Concrete (including Form work)  Cement Type-2 F'c (Cylinder Strength) &lt; 10MPa     </v>
      </c>
      <c r="G791" s="343" t="str" cm="1">
        <f t="array" ref="G791:H791">_xlfn.TEXTSPLIT(I791,"-")</f>
        <v>A03AG034</v>
      </c>
      <c r="H791" s="343" t="str">
        <v>00017</v>
      </c>
      <c r="I791" t="s">
        <v>2220</v>
      </c>
      <c r="J791" t="s">
        <v>946</v>
      </c>
      <c r="K791" t="s">
        <v>1584</v>
      </c>
      <c r="L791" t="s">
        <v>1585</v>
      </c>
      <c r="M791" t="s">
        <v>1201</v>
      </c>
      <c r="N791" t="s">
        <v>2146</v>
      </c>
      <c r="O791" t="s">
        <v>1730</v>
      </c>
      <c r="P791" t="s">
        <v>1731</v>
      </c>
      <c r="Q791" t="s">
        <v>954</v>
      </c>
      <c r="R791">
        <v>0</v>
      </c>
      <c r="S791" t="s">
        <v>963</v>
      </c>
      <c r="T791" t="s">
        <v>1688</v>
      </c>
      <c r="U791" t="s">
        <v>1455</v>
      </c>
      <c r="V791" t="s">
        <v>1741</v>
      </c>
      <c r="W791" t="s">
        <v>954</v>
      </c>
      <c r="X791">
        <v>0</v>
      </c>
      <c r="Y791" t="s">
        <v>954</v>
      </c>
      <c r="Z791">
        <v>0</v>
      </c>
      <c r="AA791" t="s">
        <v>954</v>
      </c>
      <c r="AB791">
        <v>0</v>
      </c>
      <c r="AC791" t="s">
        <v>954</v>
      </c>
      <c r="AD791">
        <v>0</v>
      </c>
      <c r="AE791" t="s">
        <v>954</v>
      </c>
      <c r="AF791">
        <v>0</v>
      </c>
      <c r="AG791">
        <v>0</v>
      </c>
      <c r="AH791" t="s">
        <v>954</v>
      </c>
      <c r="AI791">
        <v>0</v>
      </c>
      <c r="AJ791">
        <v>0</v>
      </c>
      <c r="AK791">
        <v>0</v>
      </c>
      <c r="AL791">
        <v>0</v>
      </c>
      <c r="AM791">
        <v>0</v>
      </c>
      <c r="AN791">
        <v>0</v>
      </c>
      <c r="AO791" t="s">
        <v>954</v>
      </c>
      <c r="AP791" t="s">
        <v>957</v>
      </c>
      <c r="AQ791" t="s">
        <v>957</v>
      </c>
      <c r="AR791" t="s">
        <v>2213</v>
      </c>
      <c r="AS791" t="s">
        <v>2220</v>
      </c>
    </row>
    <row r="792" spans="2:45" ht="17.25" customHeight="1">
      <c r="B792" s="349" t="b">
        <v>0</v>
      </c>
      <c r="C792" s="349"/>
      <c r="D792" s="352" t="str">
        <f t="shared" si="36"/>
        <v>Concrete Work_Equipment Foundation Work</v>
      </c>
      <c r="E792" s="349" t="str">
        <f t="shared" si="37"/>
        <v>M3</v>
      </c>
      <c r="F792" s="353" t="str">
        <f t="shared" si="38"/>
        <v xml:space="preserve">A03AG034-00018 Concrete Work Equipment Foundation Work Lean Concrete (including Form work)  Cement Type-5 F'c (Cylinder Strength) &lt; 10MPa     </v>
      </c>
      <c r="G792" s="343" t="str" cm="1">
        <f t="array" ref="G792:H792">_xlfn.TEXTSPLIT(I792,"-")</f>
        <v>A03AG034</v>
      </c>
      <c r="H792" s="343" t="str">
        <v>00018</v>
      </c>
      <c r="I792" t="s">
        <v>2221</v>
      </c>
      <c r="J792" t="s">
        <v>946</v>
      </c>
      <c r="K792" t="s">
        <v>1584</v>
      </c>
      <c r="L792" t="s">
        <v>1585</v>
      </c>
      <c r="M792" t="s">
        <v>1201</v>
      </c>
      <c r="N792" t="s">
        <v>2146</v>
      </c>
      <c r="O792" t="s">
        <v>1730</v>
      </c>
      <c r="P792" t="s">
        <v>1731</v>
      </c>
      <c r="Q792" t="s">
        <v>954</v>
      </c>
      <c r="R792">
        <v>0</v>
      </c>
      <c r="S792" t="s">
        <v>971</v>
      </c>
      <c r="T792" t="s">
        <v>1690</v>
      </c>
      <c r="U792" t="s">
        <v>1455</v>
      </c>
      <c r="V792" t="s">
        <v>1741</v>
      </c>
      <c r="W792" t="s">
        <v>954</v>
      </c>
      <c r="X792">
        <v>0</v>
      </c>
      <c r="Y792" t="s">
        <v>954</v>
      </c>
      <c r="Z792">
        <v>0</v>
      </c>
      <c r="AA792" t="s">
        <v>954</v>
      </c>
      <c r="AB792">
        <v>0</v>
      </c>
      <c r="AC792" t="s">
        <v>954</v>
      </c>
      <c r="AD792">
        <v>0</v>
      </c>
      <c r="AE792" t="s">
        <v>954</v>
      </c>
      <c r="AF792">
        <v>0</v>
      </c>
      <c r="AG792">
        <v>0</v>
      </c>
      <c r="AH792" t="s">
        <v>954</v>
      </c>
      <c r="AI792">
        <v>0</v>
      </c>
      <c r="AJ792">
        <v>0</v>
      </c>
      <c r="AK792">
        <v>0</v>
      </c>
      <c r="AL792">
        <v>0</v>
      </c>
      <c r="AM792">
        <v>0</v>
      </c>
      <c r="AN792">
        <v>0</v>
      </c>
      <c r="AO792" t="s">
        <v>954</v>
      </c>
      <c r="AP792" t="s">
        <v>957</v>
      </c>
      <c r="AQ792" t="s">
        <v>957</v>
      </c>
      <c r="AR792" t="s">
        <v>2213</v>
      </c>
      <c r="AS792" t="s">
        <v>2221</v>
      </c>
    </row>
    <row r="793" spans="2:45" ht="17.25" customHeight="1">
      <c r="B793" s="356" t="b">
        <v>1</v>
      </c>
      <c r="C793" s="356"/>
      <c r="D793" s="357" t="str">
        <f t="shared" si="36"/>
        <v>Concrete Work_Equipment Foundation Work</v>
      </c>
      <c r="E793" s="356" t="str">
        <f t="shared" si="37"/>
        <v>M2</v>
      </c>
      <c r="F793" s="358" t="str">
        <f t="shared" si="38"/>
        <v xml:space="preserve">A03AG035-00001 Concrete Work Equipment Foundation Work Form Work (3 times in use) Flat Form     Dressed Lumber, Plywood or Steel Form(Wood Planks are not Allowed) incl. Chamfer  </v>
      </c>
      <c r="G793" s="343" t="str" cm="1">
        <f t="array" ref="G793:H793">_xlfn.TEXTSPLIT(I793,"-")</f>
        <v>A03AG035</v>
      </c>
      <c r="H793" s="343" t="str">
        <v>00001</v>
      </c>
      <c r="I793" t="s">
        <v>2222</v>
      </c>
      <c r="J793" t="s">
        <v>946</v>
      </c>
      <c r="K793" t="s">
        <v>1584</v>
      </c>
      <c r="L793" t="s">
        <v>1585</v>
      </c>
      <c r="M793" t="s">
        <v>1201</v>
      </c>
      <c r="N793" t="s">
        <v>2146</v>
      </c>
      <c r="O793" t="s">
        <v>1745</v>
      </c>
      <c r="P793" t="s">
        <v>1746</v>
      </c>
      <c r="Q793" t="s">
        <v>1747</v>
      </c>
      <c r="R793" t="s">
        <v>1748</v>
      </c>
      <c r="S793" t="s">
        <v>954</v>
      </c>
      <c r="T793">
        <v>0</v>
      </c>
      <c r="U793" t="s">
        <v>954</v>
      </c>
      <c r="V793">
        <v>0</v>
      </c>
      <c r="W793" t="s">
        <v>954</v>
      </c>
      <c r="X793">
        <v>0</v>
      </c>
      <c r="Y793" t="s">
        <v>954</v>
      </c>
      <c r="Z793">
        <v>0</v>
      </c>
      <c r="AA793" t="s">
        <v>988</v>
      </c>
      <c r="AB793" t="s">
        <v>1749</v>
      </c>
      <c r="AC793" t="s">
        <v>954</v>
      </c>
      <c r="AD793">
        <v>0</v>
      </c>
      <c r="AE793" t="s">
        <v>954</v>
      </c>
      <c r="AF793" t="s">
        <v>954</v>
      </c>
      <c r="AG793">
        <v>0</v>
      </c>
      <c r="AH793" t="s">
        <v>954</v>
      </c>
      <c r="AI793">
        <v>0</v>
      </c>
      <c r="AJ793">
        <v>0</v>
      </c>
      <c r="AK793">
        <v>0</v>
      </c>
      <c r="AL793">
        <v>0</v>
      </c>
      <c r="AM793">
        <v>0</v>
      </c>
      <c r="AN793">
        <v>0</v>
      </c>
      <c r="AO793" t="s">
        <v>954</v>
      </c>
      <c r="AP793" t="s">
        <v>1021</v>
      </c>
      <c r="AQ793" t="s">
        <v>1021</v>
      </c>
      <c r="AR793" t="s">
        <v>2223</v>
      </c>
      <c r="AS793" t="s">
        <v>2222</v>
      </c>
    </row>
    <row r="794" spans="2:45" ht="17.25" customHeight="1">
      <c r="B794" s="356" t="b">
        <v>0</v>
      </c>
      <c r="C794" s="356"/>
      <c r="D794" s="357" t="str">
        <f t="shared" si="36"/>
        <v>Concrete Work_Equipment Foundation Work</v>
      </c>
      <c r="E794" s="356" t="str">
        <f t="shared" si="37"/>
        <v>M2</v>
      </c>
      <c r="F794" s="358" t="str">
        <f t="shared" si="38"/>
        <v xml:space="preserve">A03AG035-00002 Concrete Work Equipment Foundation Work Form Work (3 times in use) Circular Form     Dressed Lumber, Plywood or Steel Form(Wood Planks are not Allowed) incl. Chamfer  </v>
      </c>
      <c r="G794" s="343" t="str" cm="1">
        <f t="array" ref="G794:H794">_xlfn.TEXTSPLIT(I794,"-")</f>
        <v>A03AG035</v>
      </c>
      <c r="H794" s="343" t="str">
        <v>00002</v>
      </c>
      <c r="I794" t="s">
        <v>2224</v>
      </c>
      <c r="J794" t="s">
        <v>946</v>
      </c>
      <c r="K794" t="s">
        <v>1584</v>
      </c>
      <c r="L794" t="s">
        <v>1585</v>
      </c>
      <c r="M794" t="s">
        <v>1201</v>
      </c>
      <c r="N794" t="s">
        <v>2146</v>
      </c>
      <c r="O794" t="s">
        <v>1745</v>
      </c>
      <c r="P794" t="s">
        <v>1746</v>
      </c>
      <c r="Q794" t="s">
        <v>1752</v>
      </c>
      <c r="R794" t="s">
        <v>1753</v>
      </c>
      <c r="S794" t="s">
        <v>954</v>
      </c>
      <c r="T794">
        <v>0</v>
      </c>
      <c r="U794" t="s">
        <v>954</v>
      </c>
      <c r="V794">
        <v>0</v>
      </c>
      <c r="W794" t="s">
        <v>954</v>
      </c>
      <c r="X794">
        <v>0</v>
      </c>
      <c r="Y794" t="s">
        <v>954</v>
      </c>
      <c r="Z794">
        <v>0</v>
      </c>
      <c r="AA794" t="s">
        <v>988</v>
      </c>
      <c r="AB794" t="s">
        <v>1749</v>
      </c>
      <c r="AC794" t="s">
        <v>954</v>
      </c>
      <c r="AD794">
        <v>0</v>
      </c>
      <c r="AE794" t="s">
        <v>954</v>
      </c>
      <c r="AF794" t="s">
        <v>954</v>
      </c>
      <c r="AG794">
        <v>0</v>
      </c>
      <c r="AH794" t="s">
        <v>954</v>
      </c>
      <c r="AI794">
        <v>0</v>
      </c>
      <c r="AJ794">
        <v>0</v>
      </c>
      <c r="AK794">
        <v>0</v>
      </c>
      <c r="AL794">
        <v>0</v>
      </c>
      <c r="AM794">
        <v>0</v>
      </c>
      <c r="AN794">
        <v>0</v>
      </c>
      <c r="AO794" t="s">
        <v>954</v>
      </c>
      <c r="AP794" t="s">
        <v>1021</v>
      </c>
      <c r="AQ794" t="s">
        <v>1021</v>
      </c>
      <c r="AR794" t="s">
        <v>2223</v>
      </c>
      <c r="AS794" t="s">
        <v>2224</v>
      </c>
    </row>
    <row r="795" spans="2:45" ht="17.25" customHeight="1">
      <c r="B795" s="356" t="b">
        <v>1</v>
      </c>
      <c r="C795" s="356"/>
      <c r="D795" s="357" t="str">
        <f t="shared" si="36"/>
        <v>Concrete Work_Equipment Foundation Work</v>
      </c>
      <c r="E795" s="356" t="str">
        <f t="shared" si="37"/>
        <v>M2</v>
      </c>
      <c r="F795" s="358" t="str">
        <f t="shared" si="38"/>
        <v xml:space="preserve">A03AG036-00001 Concrete Work Equipment Foundation Work Form Work (1 time in use) Flat Form     Dressed Lumber, Plywood or Steel Form(Wood Planks are not Allowed) incl. Chamfer  </v>
      </c>
      <c r="G795" s="343" t="str" cm="1">
        <f t="array" ref="G795:H795">_xlfn.TEXTSPLIT(I795,"-")</f>
        <v>A03AG036</v>
      </c>
      <c r="H795" s="343" t="str">
        <v>00001</v>
      </c>
      <c r="I795" t="s">
        <v>2225</v>
      </c>
      <c r="J795" t="s">
        <v>946</v>
      </c>
      <c r="K795" t="s">
        <v>1584</v>
      </c>
      <c r="L795" t="s">
        <v>1585</v>
      </c>
      <c r="M795" t="s">
        <v>1201</v>
      </c>
      <c r="N795" t="s">
        <v>2146</v>
      </c>
      <c r="O795" t="s">
        <v>1755</v>
      </c>
      <c r="P795" t="s">
        <v>1756</v>
      </c>
      <c r="Q795" t="s">
        <v>1747</v>
      </c>
      <c r="R795" t="s">
        <v>1748</v>
      </c>
      <c r="S795" t="s">
        <v>954</v>
      </c>
      <c r="T795">
        <v>0</v>
      </c>
      <c r="U795" t="s">
        <v>954</v>
      </c>
      <c r="V795">
        <v>0</v>
      </c>
      <c r="W795" t="s">
        <v>954</v>
      </c>
      <c r="X795">
        <v>0</v>
      </c>
      <c r="Y795" t="s">
        <v>954</v>
      </c>
      <c r="Z795">
        <v>0</v>
      </c>
      <c r="AA795" t="s">
        <v>988</v>
      </c>
      <c r="AB795" t="s">
        <v>1749</v>
      </c>
      <c r="AC795" t="s">
        <v>954</v>
      </c>
      <c r="AD795">
        <v>0</v>
      </c>
      <c r="AE795" t="s">
        <v>954</v>
      </c>
      <c r="AF795" t="s">
        <v>954</v>
      </c>
      <c r="AG795">
        <v>0</v>
      </c>
      <c r="AH795" t="s">
        <v>954</v>
      </c>
      <c r="AI795">
        <v>0</v>
      </c>
      <c r="AJ795">
        <v>0</v>
      </c>
      <c r="AK795">
        <v>0</v>
      </c>
      <c r="AL795">
        <v>0</v>
      </c>
      <c r="AM795">
        <v>0</v>
      </c>
      <c r="AN795">
        <v>0</v>
      </c>
      <c r="AO795" t="s">
        <v>954</v>
      </c>
      <c r="AP795" t="s">
        <v>1021</v>
      </c>
      <c r="AQ795" t="s">
        <v>1021</v>
      </c>
      <c r="AR795" t="s">
        <v>2226</v>
      </c>
      <c r="AS795" t="s">
        <v>2225</v>
      </c>
    </row>
    <row r="796" spans="2:45" ht="17.25" customHeight="1">
      <c r="B796" s="356" t="b">
        <v>0</v>
      </c>
      <c r="C796" s="356"/>
      <c r="D796" s="357" t="str">
        <f t="shared" si="36"/>
        <v>Concrete Work_Equipment Foundation Work</v>
      </c>
      <c r="E796" s="356" t="str">
        <f t="shared" si="37"/>
        <v>M2</v>
      </c>
      <c r="F796" s="358" t="str">
        <f t="shared" si="38"/>
        <v xml:space="preserve">A03AG036-00002 Concrete Work Equipment Foundation Work Form Work (1 time in use) Circular Form     Dressed Lumber, Plywood or Steel Form(Wood Planks are not Allowed) incl. Chamfer  </v>
      </c>
      <c r="G796" s="343" t="str" cm="1">
        <f t="array" ref="G796:H796">_xlfn.TEXTSPLIT(I796,"-")</f>
        <v>A03AG036</v>
      </c>
      <c r="H796" s="343" t="str">
        <v>00002</v>
      </c>
      <c r="I796" t="s">
        <v>2227</v>
      </c>
      <c r="J796" t="s">
        <v>946</v>
      </c>
      <c r="K796" t="s">
        <v>1584</v>
      </c>
      <c r="L796" t="s">
        <v>1585</v>
      </c>
      <c r="M796" t="s">
        <v>1201</v>
      </c>
      <c r="N796" t="s">
        <v>2146</v>
      </c>
      <c r="O796" t="s">
        <v>1755</v>
      </c>
      <c r="P796" t="s">
        <v>1756</v>
      </c>
      <c r="Q796" t="s">
        <v>1752</v>
      </c>
      <c r="R796" t="s">
        <v>1753</v>
      </c>
      <c r="S796" t="s">
        <v>954</v>
      </c>
      <c r="T796">
        <v>0</v>
      </c>
      <c r="U796" t="s">
        <v>954</v>
      </c>
      <c r="V796">
        <v>0</v>
      </c>
      <c r="W796" t="s">
        <v>954</v>
      </c>
      <c r="X796">
        <v>0</v>
      </c>
      <c r="Y796" t="s">
        <v>954</v>
      </c>
      <c r="Z796">
        <v>0</v>
      </c>
      <c r="AA796" t="s">
        <v>988</v>
      </c>
      <c r="AB796" t="s">
        <v>1749</v>
      </c>
      <c r="AC796" t="s">
        <v>954</v>
      </c>
      <c r="AD796">
        <v>0</v>
      </c>
      <c r="AE796" t="s">
        <v>954</v>
      </c>
      <c r="AF796" t="s">
        <v>954</v>
      </c>
      <c r="AG796">
        <v>0</v>
      </c>
      <c r="AH796" t="s">
        <v>954</v>
      </c>
      <c r="AI796">
        <v>0</v>
      </c>
      <c r="AJ796">
        <v>0</v>
      </c>
      <c r="AK796">
        <v>0</v>
      </c>
      <c r="AL796">
        <v>0</v>
      </c>
      <c r="AM796">
        <v>0</v>
      </c>
      <c r="AN796">
        <v>0</v>
      </c>
      <c r="AO796" t="s">
        <v>954</v>
      </c>
      <c r="AP796" t="s">
        <v>1021</v>
      </c>
      <c r="AQ796" t="s">
        <v>1021</v>
      </c>
      <c r="AR796" t="s">
        <v>2226</v>
      </c>
      <c r="AS796" t="s">
        <v>2227</v>
      </c>
    </row>
    <row r="797" spans="2:45" ht="17.25" customHeight="1">
      <c r="B797" s="349" t="b">
        <v>0</v>
      </c>
      <c r="C797" s="349"/>
      <c r="D797" s="352" t="str">
        <f t="shared" si="36"/>
        <v>Concrete Work_Equipment Foundation Work</v>
      </c>
      <c r="E797" s="349" t="str">
        <f t="shared" si="37"/>
        <v>TON</v>
      </c>
      <c r="F797" s="353" t="str">
        <f t="shared" si="38"/>
        <v xml:space="preserve">A03AG037-00001 Concrete Work Equipment Foundation Work Rebar Work Deformed Bar (Non-Coat.)  Fy&gt;470MPa     </v>
      </c>
      <c r="G797" s="343" t="str" cm="1">
        <f t="array" ref="G797:H797">_xlfn.TEXTSPLIT(I797,"-")</f>
        <v>A03AG037</v>
      </c>
      <c r="H797" s="343" t="str">
        <v>00001</v>
      </c>
      <c r="I797" t="s">
        <v>2228</v>
      </c>
      <c r="J797" t="s">
        <v>946</v>
      </c>
      <c r="K797" t="s">
        <v>1584</v>
      </c>
      <c r="L797" t="s">
        <v>1585</v>
      </c>
      <c r="M797" t="s">
        <v>1201</v>
      </c>
      <c r="N797" t="s">
        <v>2146</v>
      </c>
      <c r="O797" t="s">
        <v>1760</v>
      </c>
      <c r="P797" t="s">
        <v>1761</v>
      </c>
      <c r="Q797" t="s">
        <v>1762</v>
      </c>
      <c r="R797" t="s">
        <v>1763</v>
      </c>
      <c r="S797" t="s">
        <v>954</v>
      </c>
      <c r="T797">
        <v>0</v>
      </c>
      <c r="U797" t="s">
        <v>1005</v>
      </c>
      <c r="V797" t="s">
        <v>1764</v>
      </c>
      <c r="W797" t="s">
        <v>954</v>
      </c>
      <c r="X797">
        <v>0</v>
      </c>
      <c r="Y797" t="s">
        <v>954</v>
      </c>
      <c r="Z797">
        <v>0</v>
      </c>
      <c r="AA797" t="s">
        <v>954</v>
      </c>
      <c r="AB797" t="s">
        <v>954</v>
      </c>
      <c r="AC797" t="s">
        <v>954</v>
      </c>
      <c r="AD797">
        <v>0</v>
      </c>
      <c r="AE797" t="s">
        <v>954</v>
      </c>
      <c r="AF797" t="s">
        <v>954</v>
      </c>
      <c r="AG797">
        <v>0</v>
      </c>
      <c r="AH797" t="s">
        <v>954</v>
      </c>
      <c r="AI797">
        <v>0</v>
      </c>
      <c r="AJ797">
        <v>0</v>
      </c>
      <c r="AK797">
        <v>0</v>
      </c>
      <c r="AL797">
        <v>0</v>
      </c>
      <c r="AM797">
        <v>0</v>
      </c>
      <c r="AN797">
        <v>0</v>
      </c>
      <c r="AO797" t="s">
        <v>954</v>
      </c>
      <c r="AP797" t="s">
        <v>1765</v>
      </c>
      <c r="AQ797" t="s">
        <v>1765</v>
      </c>
      <c r="AR797" t="s">
        <v>2229</v>
      </c>
      <c r="AS797" t="s">
        <v>2228</v>
      </c>
    </row>
    <row r="798" spans="2:45" ht="17.25" customHeight="1">
      <c r="B798" s="349" t="b">
        <v>1</v>
      </c>
      <c r="C798" s="349"/>
      <c r="D798" s="352" t="str">
        <f t="shared" si="36"/>
        <v>Concrete Work_Equipment Foundation Work</v>
      </c>
      <c r="E798" s="349" t="str">
        <f t="shared" si="37"/>
        <v>TON</v>
      </c>
      <c r="F798" s="353" t="str">
        <f t="shared" si="38"/>
        <v xml:space="preserve">A03AG037-00002 Concrete Work Equipment Foundation Work Rebar Work Deformed Bar (Non-Coat.)  400MPa&lt;Fy≤470MPa     </v>
      </c>
      <c r="G798" s="343" t="str" cm="1">
        <f t="array" ref="G798:H798">_xlfn.TEXTSPLIT(I798,"-")</f>
        <v>A03AG037</v>
      </c>
      <c r="H798" s="343" t="str">
        <v>00002</v>
      </c>
      <c r="I798" t="s">
        <v>2230</v>
      </c>
      <c r="J798" t="s">
        <v>946</v>
      </c>
      <c r="K798" t="s">
        <v>1584</v>
      </c>
      <c r="L798" t="s">
        <v>1585</v>
      </c>
      <c r="M798" t="s">
        <v>1201</v>
      </c>
      <c r="N798" t="s">
        <v>2146</v>
      </c>
      <c r="O798" t="s">
        <v>1760</v>
      </c>
      <c r="P798" t="s">
        <v>1761</v>
      </c>
      <c r="Q798" t="s">
        <v>1762</v>
      </c>
      <c r="R798" t="s">
        <v>1763</v>
      </c>
      <c r="S798" t="s">
        <v>954</v>
      </c>
      <c r="T798">
        <v>0</v>
      </c>
      <c r="U798" t="s">
        <v>1013</v>
      </c>
      <c r="V798" t="s">
        <v>1768</v>
      </c>
      <c r="W798" t="s">
        <v>954</v>
      </c>
      <c r="X798">
        <v>0</v>
      </c>
      <c r="Y798" t="s">
        <v>954</v>
      </c>
      <c r="Z798">
        <v>0</v>
      </c>
      <c r="AA798" t="s">
        <v>954</v>
      </c>
      <c r="AB798" t="s">
        <v>954</v>
      </c>
      <c r="AC798" t="s">
        <v>954</v>
      </c>
      <c r="AD798">
        <v>0</v>
      </c>
      <c r="AE798" t="s">
        <v>954</v>
      </c>
      <c r="AF798" t="s">
        <v>954</v>
      </c>
      <c r="AG798">
        <v>0</v>
      </c>
      <c r="AH798" t="s">
        <v>954</v>
      </c>
      <c r="AI798">
        <v>0</v>
      </c>
      <c r="AJ798">
        <v>0</v>
      </c>
      <c r="AK798">
        <v>0</v>
      </c>
      <c r="AL798">
        <v>0</v>
      </c>
      <c r="AM798">
        <v>0</v>
      </c>
      <c r="AN798">
        <v>0</v>
      </c>
      <c r="AO798" t="s">
        <v>954</v>
      </c>
      <c r="AP798" t="s">
        <v>1765</v>
      </c>
      <c r="AQ798" t="s">
        <v>1765</v>
      </c>
      <c r="AR798" t="s">
        <v>2229</v>
      </c>
      <c r="AS798" t="s">
        <v>2230</v>
      </c>
    </row>
    <row r="799" spans="2:45" ht="17.25" customHeight="1">
      <c r="B799" s="349" t="b">
        <v>0</v>
      </c>
      <c r="C799" s="349"/>
      <c r="D799" s="352" t="str">
        <f t="shared" si="36"/>
        <v>Concrete Work_Equipment Foundation Work</v>
      </c>
      <c r="E799" s="349" t="str">
        <f t="shared" si="37"/>
        <v>TON</v>
      </c>
      <c r="F799" s="353" t="str">
        <f t="shared" si="38"/>
        <v xml:space="preserve">A03AG037-00003 Concrete Work Equipment Foundation Work Rebar Work Deformed Bar (Non-Coat.)  300MPa&lt;Fy≤400MPa     </v>
      </c>
      <c r="G799" s="343" t="str" cm="1">
        <f t="array" ref="G799:H799">_xlfn.TEXTSPLIT(I799,"-")</f>
        <v>A03AG037</v>
      </c>
      <c r="H799" s="343" t="str">
        <v>00003</v>
      </c>
      <c r="I799" t="s">
        <v>2231</v>
      </c>
      <c r="J799" t="s">
        <v>946</v>
      </c>
      <c r="K799" t="s">
        <v>1584</v>
      </c>
      <c r="L799" t="s">
        <v>1585</v>
      </c>
      <c r="M799" t="s">
        <v>1201</v>
      </c>
      <c r="N799" t="s">
        <v>2146</v>
      </c>
      <c r="O799" t="s">
        <v>1760</v>
      </c>
      <c r="P799" t="s">
        <v>1761</v>
      </c>
      <c r="Q799" t="s">
        <v>1762</v>
      </c>
      <c r="R799" t="s">
        <v>1763</v>
      </c>
      <c r="S799" t="s">
        <v>954</v>
      </c>
      <c r="T799">
        <v>0</v>
      </c>
      <c r="U799" t="s">
        <v>1095</v>
      </c>
      <c r="V799" t="s">
        <v>1770</v>
      </c>
      <c r="W799" t="s">
        <v>954</v>
      </c>
      <c r="X799">
        <v>0</v>
      </c>
      <c r="Y799" t="s">
        <v>954</v>
      </c>
      <c r="Z799">
        <v>0</v>
      </c>
      <c r="AA799" t="s">
        <v>954</v>
      </c>
      <c r="AB799" t="s">
        <v>954</v>
      </c>
      <c r="AC799" t="s">
        <v>954</v>
      </c>
      <c r="AD799">
        <v>0</v>
      </c>
      <c r="AE799" t="s">
        <v>954</v>
      </c>
      <c r="AF799" t="s">
        <v>954</v>
      </c>
      <c r="AG799">
        <v>0</v>
      </c>
      <c r="AH799" t="s">
        <v>954</v>
      </c>
      <c r="AI799">
        <v>0</v>
      </c>
      <c r="AJ799">
        <v>0</v>
      </c>
      <c r="AK799">
        <v>0</v>
      </c>
      <c r="AL799">
        <v>0</v>
      </c>
      <c r="AM799">
        <v>0</v>
      </c>
      <c r="AN799">
        <v>0</v>
      </c>
      <c r="AO799" t="s">
        <v>954</v>
      </c>
      <c r="AP799" t="s">
        <v>1765</v>
      </c>
      <c r="AQ799" t="s">
        <v>1765</v>
      </c>
      <c r="AR799" t="s">
        <v>2229</v>
      </c>
      <c r="AS799" t="s">
        <v>2231</v>
      </c>
    </row>
    <row r="800" spans="2:45" ht="17.25" customHeight="1">
      <c r="B800" s="349" t="b">
        <v>0</v>
      </c>
      <c r="C800" s="349"/>
      <c r="D800" s="352" t="str">
        <f t="shared" si="36"/>
        <v>Concrete Work_Equipment Foundation Work</v>
      </c>
      <c r="E800" s="349" t="str">
        <f t="shared" si="37"/>
        <v>TON</v>
      </c>
      <c r="F800" s="353" t="str">
        <f t="shared" si="38"/>
        <v xml:space="preserve">A03AG037-00004 Concrete Work Equipment Foundation Work Rebar Work Deformed Bar (Non-Coat.)  Fy≤300MPa     </v>
      </c>
      <c r="G800" s="343" t="str" cm="1">
        <f t="array" ref="G800:H800">_xlfn.TEXTSPLIT(I800,"-")</f>
        <v>A03AG037</v>
      </c>
      <c r="H800" s="343" t="str">
        <v>00004</v>
      </c>
      <c r="I800" t="s">
        <v>2232</v>
      </c>
      <c r="J800" t="s">
        <v>946</v>
      </c>
      <c r="K800" t="s">
        <v>1584</v>
      </c>
      <c r="L800" t="s">
        <v>1585</v>
      </c>
      <c r="M800" t="s">
        <v>1201</v>
      </c>
      <c r="N800" t="s">
        <v>2146</v>
      </c>
      <c r="O800" t="s">
        <v>1760</v>
      </c>
      <c r="P800" t="s">
        <v>1761</v>
      </c>
      <c r="Q800" t="s">
        <v>1762</v>
      </c>
      <c r="R800" t="s">
        <v>1763</v>
      </c>
      <c r="S800" t="s">
        <v>954</v>
      </c>
      <c r="T800">
        <v>0</v>
      </c>
      <c r="U800" t="s">
        <v>1772</v>
      </c>
      <c r="V800" t="s">
        <v>1773</v>
      </c>
      <c r="W800" t="s">
        <v>954</v>
      </c>
      <c r="X800">
        <v>0</v>
      </c>
      <c r="Y800" t="s">
        <v>954</v>
      </c>
      <c r="Z800">
        <v>0</v>
      </c>
      <c r="AA800" t="s">
        <v>954</v>
      </c>
      <c r="AB800" t="s">
        <v>954</v>
      </c>
      <c r="AC800" t="s">
        <v>954</v>
      </c>
      <c r="AD800">
        <v>0</v>
      </c>
      <c r="AE800" t="s">
        <v>954</v>
      </c>
      <c r="AF800" t="s">
        <v>954</v>
      </c>
      <c r="AG800">
        <v>0</v>
      </c>
      <c r="AH800" t="s">
        <v>954</v>
      </c>
      <c r="AI800">
        <v>0</v>
      </c>
      <c r="AJ800">
        <v>0</v>
      </c>
      <c r="AK800">
        <v>0</v>
      </c>
      <c r="AL800">
        <v>0</v>
      </c>
      <c r="AM800">
        <v>0</v>
      </c>
      <c r="AN800">
        <v>0</v>
      </c>
      <c r="AO800" t="s">
        <v>954</v>
      </c>
      <c r="AP800" t="s">
        <v>1765</v>
      </c>
      <c r="AQ800" t="s">
        <v>1765</v>
      </c>
      <c r="AR800" t="s">
        <v>2229</v>
      </c>
      <c r="AS800" t="s">
        <v>2232</v>
      </c>
    </row>
    <row r="801" spans="2:45" ht="17.25" customHeight="1">
      <c r="B801" s="349" t="b">
        <v>0</v>
      </c>
      <c r="C801" s="349"/>
      <c r="D801" s="352" t="str">
        <f t="shared" si="36"/>
        <v>Concrete Work_Equipment Foundation Work</v>
      </c>
      <c r="E801" s="349" t="str">
        <f t="shared" si="37"/>
        <v>TON</v>
      </c>
      <c r="F801" s="353" t="str">
        <f t="shared" si="38"/>
        <v xml:space="preserve">A03AG037-00005 Concrete Work Equipment Foundation Work Rebar Work Deformed Bar (Epoxy Coat.)  Fy&gt;470MPa     </v>
      </c>
      <c r="G801" s="343" t="str" cm="1">
        <f t="array" ref="G801:H801">_xlfn.TEXTSPLIT(I801,"-")</f>
        <v>A03AG037</v>
      </c>
      <c r="H801" s="343" t="str">
        <v>00005</v>
      </c>
      <c r="I801" t="s">
        <v>2233</v>
      </c>
      <c r="J801" t="s">
        <v>946</v>
      </c>
      <c r="K801" t="s">
        <v>1584</v>
      </c>
      <c r="L801" t="s">
        <v>1585</v>
      </c>
      <c r="M801" t="s">
        <v>1201</v>
      </c>
      <c r="N801" t="s">
        <v>2146</v>
      </c>
      <c r="O801" t="s">
        <v>1760</v>
      </c>
      <c r="P801" t="s">
        <v>1761</v>
      </c>
      <c r="Q801" t="s">
        <v>1775</v>
      </c>
      <c r="R801" t="s">
        <v>1776</v>
      </c>
      <c r="S801" t="s">
        <v>954</v>
      </c>
      <c r="T801">
        <v>0</v>
      </c>
      <c r="U801" t="s">
        <v>1005</v>
      </c>
      <c r="V801" t="s">
        <v>1764</v>
      </c>
      <c r="W801" t="s">
        <v>954</v>
      </c>
      <c r="X801">
        <v>0</v>
      </c>
      <c r="Y801" t="s">
        <v>954</v>
      </c>
      <c r="Z801">
        <v>0</v>
      </c>
      <c r="AA801" t="s">
        <v>954</v>
      </c>
      <c r="AB801" t="s">
        <v>954</v>
      </c>
      <c r="AC801" t="s">
        <v>954</v>
      </c>
      <c r="AD801">
        <v>0</v>
      </c>
      <c r="AE801" t="s">
        <v>954</v>
      </c>
      <c r="AF801" t="s">
        <v>954</v>
      </c>
      <c r="AG801">
        <v>0</v>
      </c>
      <c r="AH801" t="s">
        <v>954</v>
      </c>
      <c r="AI801">
        <v>0</v>
      </c>
      <c r="AJ801">
        <v>0</v>
      </c>
      <c r="AK801">
        <v>0</v>
      </c>
      <c r="AL801">
        <v>0</v>
      </c>
      <c r="AM801">
        <v>0</v>
      </c>
      <c r="AN801">
        <v>0</v>
      </c>
      <c r="AO801" t="s">
        <v>954</v>
      </c>
      <c r="AP801" t="s">
        <v>1765</v>
      </c>
      <c r="AQ801" t="s">
        <v>1765</v>
      </c>
      <c r="AR801" t="s">
        <v>2229</v>
      </c>
      <c r="AS801" t="s">
        <v>2233</v>
      </c>
    </row>
    <row r="802" spans="2:45" ht="17.25" customHeight="1">
      <c r="B802" s="349" t="b">
        <v>0</v>
      </c>
      <c r="C802" s="349"/>
      <c r="D802" s="352" t="str">
        <f t="shared" si="36"/>
        <v>Concrete Work_Equipment Foundation Work</v>
      </c>
      <c r="E802" s="349" t="str">
        <f t="shared" si="37"/>
        <v>TON</v>
      </c>
      <c r="F802" s="353" t="str">
        <f t="shared" si="38"/>
        <v xml:space="preserve">A03AG037-00006 Concrete Work Equipment Foundation Work Rebar Work Deformed Bar (Epoxy Coat.)  400MPa&lt;Fy≤470MPa     </v>
      </c>
      <c r="G802" s="343" t="str" cm="1">
        <f t="array" ref="G802:H802">_xlfn.TEXTSPLIT(I802,"-")</f>
        <v>A03AG037</v>
      </c>
      <c r="H802" s="343" t="str">
        <v>00006</v>
      </c>
      <c r="I802" t="s">
        <v>2234</v>
      </c>
      <c r="J802" t="s">
        <v>946</v>
      </c>
      <c r="K802" t="s">
        <v>1584</v>
      </c>
      <c r="L802" t="s">
        <v>1585</v>
      </c>
      <c r="M802" t="s">
        <v>1201</v>
      </c>
      <c r="N802" t="s">
        <v>2146</v>
      </c>
      <c r="O802" t="s">
        <v>1760</v>
      </c>
      <c r="P802" t="s">
        <v>1761</v>
      </c>
      <c r="Q802" t="s">
        <v>1775</v>
      </c>
      <c r="R802" t="s">
        <v>1776</v>
      </c>
      <c r="S802" t="s">
        <v>954</v>
      </c>
      <c r="T802">
        <v>0</v>
      </c>
      <c r="U802" t="s">
        <v>1013</v>
      </c>
      <c r="V802" t="s">
        <v>1768</v>
      </c>
      <c r="W802" t="s">
        <v>954</v>
      </c>
      <c r="X802">
        <v>0</v>
      </c>
      <c r="Y802" t="s">
        <v>954</v>
      </c>
      <c r="Z802">
        <v>0</v>
      </c>
      <c r="AA802" t="s">
        <v>954</v>
      </c>
      <c r="AB802" t="s">
        <v>954</v>
      </c>
      <c r="AC802" t="s">
        <v>954</v>
      </c>
      <c r="AD802">
        <v>0</v>
      </c>
      <c r="AE802" t="s">
        <v>954</v>
      </c>
      <c r="AF802" t="s">
        <v>954</v>
      </c>
      <c r="AG802">
        <v>0</v>
      </c>
      <c r="AH802" t="s">
        <v>954</v>
      </c>
      <c r="AI802">
        <v>0</v>
      </c>
      <c r="AJ802">
        <v>0</v>
      </c>
      <c r="AK802">
        <v>0</v>
      </c>
      <c r="AL802">
        <v>0</v>
      </c>
      <c r="AM802">
        <v>0</v>
      </c>
      <c r="AN802">
        <v>0</v>
      </c>
      <c r="AO802" t="s">
        <v>954</v>
      </c>
      <c r="AP802" t="s">
        <v>1765</v>
      </c>
      <c r="AQ802" t="s">
        <v>1765</v>
      </c>
      <c r="AR802" t="s">
        <v>2229</v>
      </c>
      <c r="AS802" t="s">
        <v>2234</v>
      </c>
    </row>
    <row r="803" spans="2:45" ht="17.25" customHeight="1">
      <c r="B803" s="349" t="b">
        <v>0</v>
      </c>
      <c r="C803" s="349"/>
      <c r="D803" s="352" t="str">
        <f t="shared" si="36"/>
        <v>Concrete Work_Equipment Foundation Work</v>
      </c>
      <c r="E803" s="349" t="str">
        <f t="shared" si="37"/>
        <v>TON</v>
      </c>
      <c r="F803" s="353" t="str">
        <f t="shared" si="38"/>
        <v xml:space="preserve">A03AG037-00007 Concrete Work Equipment Foundation Work Rebar Work Deformed Bar (Epoxy Coat.)  300MPa&lt;Fy≤400MPa     </v>
      </c>
      <c r="G803" s="343" t="str" cm="1">
        <f t="array" ref="G803:H803">_xlfn.TEXTSPLIT(I803,"-")</f>
        <v>A03AG037</v>
      </c>
      <c r="H803" s="343" t="str">
        <v>00007</v>
      </c>
      <c r="I803" t="s">
        <v>2235</v>
      </c>
      <c r="J803" t="s">
        <v>946</v>
      </c>
      <c r="K803" t="s">
        <v>1584</v>
      </c>
      <c r="L803" t="s">
        <v>1585</v>
      </c>
      <c r="M803" t="s">
        <v>1201</v>
      </c>
      <c r="N803" t="s">
        <v>2146</v>
      </c>
      <c r="O803" t="s">
        <v>1760</v>
      </c>
      <c r="P803" t="s">
        <v>1761</v>
      </c>
      <c r="Q803" t="s">
        <v>1775</v>
      </c>
      <c r="R803" t="s">
        <v>1776</v>
      </c>
      <c r="S803" t="s">
        <v>954</v>
      </c>
      <c r="T803">
        <v>0</v>
      </c>
      <c r="U803" t="s">
        <v>1095</v>
      </c>
      <c r="V803" t="s">
        <v>1770</v>
      </c>
      <c r="W803" t="s">
        <v>954</v>
      </c>
      <c r="X803">
        <v>0</v>
      </c>
      <c r="Y803" t="s">
        <v>954</v>
      </c>
      <c r="Z803">
        <v>0</v>
      </c>
      <c r="AA803" t="s">
        <v>954</v>
      </c>
      <c r="AB803" t="s">
        <v>954</v>
      </c>
      <c r="AC803" t="s">
        <v>954</v>
      </c>
      <c r="AD803">
        <v>0</v>
      </c>
      <c r="AE803" t="s">
        <v>954</v>
      </c>
      <c r="AF803" t="s">
        <v>954</v>
      </c>
      <c r="AG803">
        <v>0</v>
      </c>
      <c r="AH803" t="s">
        <v>954</v>
      </c>
      <c r="AI803">
        <v>0</v>
      </c>
      <c r="AJ803">
        <v>0</v>
      </c>
      <c r="AK803">
        <v>0</v>
      </c>
      <c r="AL803">
        <v>0</v>
      </c>
      <c r="AM803">
        <v>0</v>
      </c>
      <c r="AN803">
        <v>0</v>
      </c>
      <c r="AO803" t="s">
        <v>954</v>
      </c>
      <c r="AP803" t="s">
        <v>1765</v>
      </c>
      <c r="AQ803" t="s">
        <v>1765</v>
      </c>
      <c r="AR803" t="s">
        <v>2229</v>
      </c>
      <c r="AS803" t="s">
        <v>2235</v>
      </c>
    </row>
    <row r="804" spans="2:45" ht="17.25" customHeight="1">
      <c r="B804" s="349" t="b">
        <v>0</v>
      </c>
      <c r="C804" s="349"/>
      <c r="D804" s="352" t="str">
        <f t="shared" si="36"/>
        <v>Concrete Work_Equipment Foundation Work</v>
      </c>
      <c r="E804" s="349" t="str">
        <f t="shared" si="37"/>
        <v>TON</v>
      </c>
      <c r="F804" s="353" t="str">
        <f t="shared" si="38"/>
        <v xml:space="preserve">A03AG037-00008 Concrete Work Equipment Foundation Work Rebar Work Deformed Bar (Epoxy Coat.)  Fy≤300MPa     </v>
      </c>
      <c r="G804" s="343" t="str" cm="1">
        <f t="array" ref="G804:H804">_xlfn.TEXTSPLIT(I804,"-")</f>
        <v>A03AG037</v>
      </c>
      <c r="H804" s="343" t="str">
        <v>00008</v>
      </c>
      <c r="I804" t="s">
        <v>2236</v>
      </c>
      <c r="J804" t="s">
        <v>946</v>
      </c>
      <c r="K804" t="s">
        <v>1584</v>
      </c>
      <c r="L804" t="s">
        <v>1585</v>
      </c>
      <c r="M804" t="s">
        <v>1201</v>
      </c>
      <c r="N804" t="s">
        <v>2146</v>
      </c>
      <c r="O804" t="s">
        <v>1760</v>
      </c>
      <c r="P804" t="s">
        <v>1761</v>
      </c>
      <c r="Q804" t="s">
        <v>1775</v>
      </c>
      <c r="R804" t="s">
        <v>1776</v>
      </c>
      <c r="S804" t="s">
        <v>954</v>
      </c>
      <c r="T804">
        <v>0</v>
      </c>
      <c r="U804" t="s">
        <v>1772</v>
      </c>
      <c r="V804" t="s">
        <v>1773</v>
      </c>
      <c r="W804" t="s">
        <v>954</v>
      </c>
      <c r="X804">
        <v>0</v>
      </c>
      <c r="Y804" t="s">
        <v>954</v>
      </c>
      <c r="Z804">
        <v>0</v>
      </c>
      <c r="AA804" t="s">
        <v>954</v>
      </c>
      <c r="AB804" t="s">
        <v>954</v>
      </c>
      <c r="AC804" t="s">
        <v>954</v>
      </c>
      <c r="AD804">
        <v>0</v>
      </c>
      <c r="AE804" t="s">
        <v>954</v>
      </c>
      <c r="AF804" t="s">
        <v>954</v>
      </c>
      <c r="AG804">
        <v>0</v>
      </c>
      <c r="AH804" t="s">
        <v>954</v>
      </c>
      <c r="AI804">
        <v>0</v>
      </c>
      <c r="AJ804">
        <v>0</v>
      </c>
      <c r="AK804">
        <v>0</v>
      </c>
      <c r="AL804">
        <v>0</v>
      </c>
      <c r="AM804">
        <v>0</v>
      </c>
      <c r="AN804">
        <v>0</v>
      </c>
      <c r="AO804" t="s">
        <v>954</v>
      </c>
      <c r="AP804" t="s">
        <v>1765</v>
      </c>
      <c r="AQ804" t="s">
        <v>1765</v>
      </c>
      <c r="AR804" t="s">
        <v>2229</v>
      </c>
      <c r="AS804" t="s">
        <v>2236</v>
      </c>
    </row>
    <row r="805" spans="2:45" ht="17.25" customHeight="1">
      <c r="B805" s="356" t="b">
        <v>0</v>
      </c>
      <c r="C805" s="356"/>
      <c r="D805" s="357" t="str">
        <f t="shared" si="36"/>
        <v>Concrete Work_Equipment Foundation Work</v>
      </c>
      <c r="E805" s="356" t="str">
        <f t="shared" si="37"/>
        <v>M</v>
      </c>
      <c r="F805" s="357" t="str">
        <f t="shared" si="38"/>
        <v xml:space="preserve">A03AG046-00001 Concrete Work Equipment Foundation Work Water Stop PVC Type       </v>
      </c>
      <c r="G805" s="343" t="str" cm="1">
        <f t="array" ref="G805:H805">_xlfn.TEXTSPLIT(I805,"-")</f>
        <v>A03AG046</v>
      </c>
      <c r="H805" s="343" t="str">
        <v>00001</v>
      </c>
      <c r="I805" t="s">
        <v>2237</v>
      </c>
      <c r="J805" t="s">
        <v>946</v>
      </c>
      <c r="K805" t="s">
        <v>1584</v>
      </c>
      <c r="L805" t="s">
        <v>1585</v>
      </c>
      <c r="M805" t="s">
        <v>1201</v>
      </c>
      <c r="N805" t="s">
        <v>2146</v>
      </c>
      <c r="O805" t="s">
        <v>1829</v>
      </c>
      <c r="P805" t="s">
        <v>1830</v>
      </c>
      <c r="Q805" t="s">
        <v>1831</v>
      </c>
      <c r="R805" t="s">
        <v>1832</v>
      </c>
      <c r="S805" t="s">
        <v>954</v>
      </c>
      <c r="T805">
        <v>0</v>
      </c>
      <c r="U805" t="s">
        <v>954</v>
      </c>
      <c r="V805">
        <v>0</v>
      </c>
      <c r="W805" t="s">
        <v>954</v>
      </c>
      <c r="X805">
        <v>0</v>
      </c>
      <c r="Y805" t="s">
        <v>954</v>
      </c>
      <c r="Z805">
        <v>0</v>
      </c>
      <c r="AA805" t="s">
        <v>954</v>
      </c>
      <c r="AB805" t="s">
        <v>954</v>
      </c>
      <c r="AC805" t="s">
        <v>954</v>
      </c>
      <c r="AD805">
        <v>0</v>
      </c>
      <c r="AE805" t="s">
        <v>954</v>
      </c>
      <c r="AF805">
        <v>0</v>
      </c>
      <c r="AG805">
        <v>0</v>
      </c>
      <c r="AH805" t="s">
        <v>1833</v>
      </c>
      <c r="AI805">
        <v>0</v>
      </c>
      <c r="AJ805">
        <v>0</v>
      </c>
      <c r="AK805">
        <v>0</v>
      </c>
      <c r="AL805">
        <v>0</v>
      </c>
      <c r="AM805">
        <v>0</v>
      </c>
      <c r="AN805">
        <v>0</v>
      </c>
      <c r="AO805" t="s">
        <v>954</v>
      </c>
      <c r="AP805" t="s">
        <v>1102</v>
      </c>
      <c r="AQ805" t="s">
        <v>1102</v>
      </c>
      <c r="AR805" t="s">
        <v>2238</v>
      </c>
      <c r="AS805" t="s">
        <v>2237</v>
      </c>
    </row>
    <row r="806" spans="2:45" ht="17.25" customHeight="1">
      <c r="B806" s="356" t="b">
        <v>0</v>
      </c>
      <c r="C806" s="356"/>
      <c r="D806" s="357" t="str">
        <f t="shared" si="36"/>
        <v>Concrete Work_Equipment Foundation Work</v>
      </c>
      <c r="E806" s="356" t="str">
        <f t="shared" si="37"/>
        <v>M</v>
      </c>
      <c r="F806" s="357" t="str">
        <f t="shared" si="38"/>
        <v xml:space="preserve">A03AG046-00002 Concrete Work Equipment Foundation Work Water Stop Stainless Steel Type       </v>
      </c>
      <c r="G806" s="343" t="str" cm="1">
        <f t="array" ref="G806:H806">_xlfn.TEXTSPLIT(I806,"-")</f>
        <v>A03AG046</v>
      </c>
      <c r="H806" s="343" t="str">
        <v>00002</v>
      </c>
      <c r="I806" t="s">
        <v>2239</v>
      </c>
      <c r="J806" t="s">
        <v>946</v>
      </c>
      <c r="K806" t="s">
        <v>1584</v>
      </c>
      <c r="L806" t="s">
        <v>1585</v>
      </c>
      <c r="M806" t="s">
        <v>1201</v>
      </c>
      <c r="N806" t="s">
        <v>2146</v>
      </c>
      <c r="O806" t="s">
        <v>1829</v>
      </c>
      <c r="P806" t="s">
        <v>1830</v>
      </c>
      <c r="Q806" t="s">
        <v>1836</v>
      </c>
      <c r="R806" t="s">
        <v>1837</v>
      </c>
      <c r="S806" t="s">
        <v>954</v>
      </c>
      <c r="T806">
        <v>0</v>
      </c>
      <c r="U806" t="s">
        <v>954</v>
      </c>
      <c r="V806">
        <v>0</v>
      </c>
      <c r="W806" t="s">
        <v>954</v>
      </c>
      <c r="X806">
        <v>0</v>
      </c>
      <c r="Y806" t="s">
        <v>954</v>
      </c>
      <c r="Z806">
        <v>0</v>
      </c>
      <c r="AA806" t="s">
        <v>954</v>
      </c>
      <c r="AB806" t="s">
        <v>954</v>
      </c>
      <c r="AC806" t="s">
        <v>954</v>
      </c>
      <c r="AD806">
        <v>0</v>
      </c>
      <c r="AE806" t="s">
        <v>954</v>
      </c>
      <c r="AF806">
        <v>0</v>
      </c>
      <c r="AG806">
        <v>0</v>
      </c>
      <c r="AH806" t="s">
        <v>1833</v>
      </c>
      <c r="AI806">
        <v>0</v>
      </c>
      <c r="AJ806">
        <v>0</v>
      </c>
      <c r="AK806">
        <v>0</v>
      </c>
      <c r="AL806">
        <v>0</v>
      </c>
      <c r="AM806">
        <v>0</v>
      </c>
      <c r="AN806">
        <v>0</v>
      </c>
      <c r="AO806" t="s">
        <v>954</v>
      </c>
      <c r="AP806" t="s">
        <v>1102</v>
      </c>
      <c r="AQ806" t="s">
        <v>1102</v>
      </c>
      <c r="AR806" t="s">
        <v>2238</v>
      </c>
      <c r="AS806" t="s">
        <v>2239</v>
      </c>
    </row>
    <row r="807" spans="2:45" ht="17.25" customHeight="1">
      <c r="B807" s="356" t="b">
        <v>0</v>
      </c>
      <c r="C807" s="356"/>
      <c r="D807" s="357" t="str">
        <f t="shared" si="36"/>
        <v>Concrete Work_Equipment Foundation Work</v>
      </c>
      <c r="E807" s="356" t="str">
        <f t="shared" si="37"/>
        <v>M</v>
      </c>
      <c r="F807" s="357" t="str">
        <f t="shared" si="38"/>
        <v xml:space="preserve">A03AG046-00003 Concrete Work Equipment Foundation Work Water Stop Expandable Rubber Type       </v>
      </c>
      <c r="G807" s="343" t="str" cm="1">
        <f t="array" ref="G807:H807">_xlfn.TEXTSPLIT(I807,"-")</f>
        <v>A03AG046</v>
      </c>
      <c r="H807" s="343" t="str">
        <v>00003</v>
      </c>
      <c r="I807" t="s">
        <v>2240</v>
      </c>
      <c r="J807" t="s">
        <v>946</v>
      </c>
      <c r="K807" t="s">
        <v>1584</v>
      </c>
      <c r="L807" t="s">
        <v>1585</v>
      </c>
      <c r="M807" t="s">
        <v>1201</v>
      </c>
      <c r="N807" t="s">
        <v>2146</v>
      </c>
      <c r="O807" t="s">
        <v>1829</v>
      </c>
      <c r="P807" t="s">
        <v>1830</v>
      </c>
      <c r="Q807" t="s">
        <v>1839</v>
      </c>
      <c r="R807" t="s">
        <v>1840</v>
      </c>
      <c r="S807" t="s">
        <v>954</v>
      </c>
      <c r="T807">
        <v>0</v>
      </c>
      <c r="U807" t="s">
        <v>954</v>
      </c>
      <c r="V807">
        <v>0</v>
      </c>
      <c r="W807" t="s">
        <v>954</v>
      </c>
      <c r="X807">
        <v>0</v>
      </c>
      <c r="Y807" t="s">
        <v>954</v>
      </c>
      <c r="Z807">
        <v>0</v>
      </c>
      <c r="AA807" t="s">
        <v>954</v>
      </c>
      <c r="AB807" t="s">
        <v>954</v>
      </c>
      <c r="AC807" t="s">
        <v>954</v>
      </c>
      <c r="AD807">
        <v>0</v>
      </c>
      <c r="AE807" t="s">
        <v>954</v>
      </c>
      <c r="AF807">
        <v>0</v>
      </c>
      <c r="AG807">
        <v>0</v>
      </c>
      <c r="AH807" t="s">
        <v>1833</v>
      </c>
      <c r="AI807">
        <v>0</v>
      </c>
      <c r="AJ807">
        <v>0</v>
      </c>
      <c r="AK807">
        <v>0</v>
      </c>
      <c r="AL807">
        <v>0</v>
      </c>
      <c r="AM807">
        <v>0</v>
      </c>
      <c r="AN807">
        <v>0</v>
      </c>
      <c r="AO807" t="s">
        <v>954</v>
      </c>
      <c r="AP807" t="s">
        <v>1102</v>
      </c>
      <c r="AQ807" t="s">
        <v>1102</v>
      </c>
      <c r="AR807" t="s">
        <v>2238</v>
      </c>
      <c r="AS807" t="s">
        <v>2240</v>
      </c>
    </row>
    <row r="808" spans="2:45" ht="17.25" customHeight="1">
      <c r="B808" s="356" t="b">
        <v>0</v>
      </c>
      <c r="C808" s="356"/>
      <c r="D808" s="357" t="str">
        <f t="shared" si="36"/>
        <v>Concrete Work_Equipment Foundation Work</v>
      </c>
      <c r="E808" s="356" t="str">
        <f t="shared" si="37"/>
        <v>M</v>
      </c>
      <c r="F808" s="357" t="str">
        <f t="shared" si="38"/>
        <v xml:space="preserve">A03AG046-00004 Concrete Work Equipment Foundation Work Water Stop Copper       </v>
      </c>
      <c r="G808" s="343" t="str" cm="1">
        <f t="array" ref="G808:H808">_xlfn.TEXTSPLIT(I808,"-")</f>
        <v>A03AG046</v>
      </c>
      <c r="H808" s="343" t="str">
        <v>00004</v>
      </c>
      <c r="I808" t="s">
        <v>2241</v>
      </c>
      <c r="J808" t="s">
        <v>946</v>
      </c>
      <c r="K808" t="s">
        <v>1584</v>
      </c>
      <c r="L808" t="s">
        <v>1585</v>
      </c>
      <c r="M808" t="s">
        <v>1201</v>
      </c>
      <c r="N808" t="s">
        <v>2146</v>
      </c>
      <c r="O808" t="s">
        <v>1829</v>
      </c>
      <c r="P808" t="s">
        <v>1830</v>
      </c>
      <c r="Q808" t="s">
        <v>1842</v>
      </c>
      <c r="R808" t="s">
        <v>1843</v>
      </c>
      <c r="S808" t="s">
        <v>954</v>
      </c>
      <c r="T808">
        <v>0</v>
      </c>
      <c r="U808" t="s">
        <v>954</v>
      </c>
      <c r="V808">
        <v>0</v>
      </c>
      <c r="W808" t="s">
        <v>954</v>
      </c>
      <c r="X808">
        <v>0</v>
      </c>
      <c r="Y808" t="s">
        <v>954</v>
      </c>
      <c r="Z808">
        <v>0</v>
      </c>
      <c r="AA808" t="s">
        <v>954</v>
      </c>
      <c r="AB808" t="s">
        <v>954</v>
      </c>
      <c r="AC808" t="s">
        <v>954</v>
      </c>
      <c r="AD808">
        <v>0</v>
      </c>
      <c r="AE808" t="s">
        <v>954</v>
      </c>
      <c r="AF808">
        <v>0</v>
      </c>
      <c r="AG808">
        <v>0</v>
      </c>
      <c r="AH808" t="s">
        <v>1833</v>
      </c>
      <c r="AI808">
        <v>0</v>
      </c>
      <c r="AJ808">
        <v>0</v>
      </c>
      <c r="AK808">
        <v>0</v>
      </c>
      <c r="AL808">
        <v>0</v>
      </c>
      <c r="AM808">
        <v>0</v>
      </c>
      <c r="AN808">
        <v>0</v>
      </c>
      <c r="AO808" t="s">
        <v>954</v>
      </c>
      <c r="AP808" t="s">
        <v>1102</v>
      </c>
      <c r="AQ808" t="s">
        <v>1102</v>
      </c>
      <c r="AR808" t="s">
        <v>2238</v>
      </c>
      <c r="AS808" t="s">
        <v>2241</v>
      </c>
    </row>
    <row r="809" spans="2:45" ht="17.25" customHeight="1">
      <c r="B809" s="349" t="b">
        <v>0</v>
      </c>
      <c r="C809" s="349"/>
      <c r="D809" s="352" t="str">
        <f t="shared" si="36"/>
        <v>Concrete Work_Equipment Foundation Work</v>
      </c>
      <c r="E809" s="349" t="str">
        <f t="shared" si="37"/>
        <v>TON</v>
      </c>
      <c r="F809" s="352" t="str">
        <f t="shared" si="38"/>
        <v xml:space="preserve">A03AG049-00001 Concrete Work Equipment Foundation Work Embedded Steel(Steel Plate, Corner Angle and etc.) w/ Anchor Bar (Purchase &amp; Installation) Hot-Dip Galvanized Steel     Galv.: ASTM A123  </v>
      </c>
      <c r="G809" s="343" t="str" cm="1">
        <f t="array" ref="G809:H809">_xlfn.TEXTSPLIT(I809,"-")</f>
        <v>A03AG049</v>
      </c>
      <c r="H809" s="343" t="str">
        <v>00001</v>
      </c>
      <c r="I809" t="s">
        <v>2242</v>
      </c>
      <c r="J809" t="s">
        <v>946</v>
      </c>
      <c r="K809" t="s">
        <v>1584</v>
      </c>
      <c r="L809" t="s">
        <v>1585</v>
      </c>
      <c r="M809" t="s">
        <v>1201</v>
      </c>
      <c r="N809" t="s">
        <v>2146</v>
      </c>
      <c r="O809" t="s">
        <v>1879</v>
      </c>
      <c r="P809" t="s">
        <v>1880</v>
      </c>
      <c r="Q809" t="s">
        <v>1860</v>
      </c>
      <c r="R809" t="s">
        <v>1861</v>
      </c>
      <c r="S809" t="s">
        <v>954</v>
      </c>
      <c r="T809">
        <v>0</v>
      </c>
      <c r="U809" t="s">
        <v>954</v>
      </c>
      <c r="V809">
        <v>0</v>
      </c>
      <c r="W809" t="s">
        <v>954</v>
      </c>
      <c r="X809">
        <v>0</v>
      </c>
      <c r="Y809" t="s">
        <v>954</v>
      </c>
      <c r="Z809">
        <v>0</v>
      </c>
      <c r="AA809" t="s">
        <v>1692</v>
      </c>
      <c r="AB809" t="s">
        <v>1862</v>
      </c>
      <c r="AC809" t="s">
        <v>954</v>
      </c>
      <c r="AD809">
        <v>0</v>
      </c>
      <c r="AE809" t="s">
        <v>954</v>
      </c>
      <c r="AF809" t="s">
        <v>954</v>
      </c>
      <c r="AG809">
        <v>0</v>
      </c>
      <c r="AH809" t="s">
        <v>954</v>
      </c>
      <c r="AI809">
        <v>0</v>
      </c>
      <c r="AJ809">
        <v>0</v>
      </c>
      <c r="AK809">
        <v>0</v>
      </c>
      <c r="AL809">
        <v>0</v>
      </c>
      <c r="AM809">
        <v>0</v>
      </c>
      <c r="AN809">
        <v>0</v>
      </c>
      <c r="AO809" t="s">
        <v>954</v>
      </c>
      <c r="AP809" t="s">
        <v>1765</v>
      </c>
      <c r="AQ809" t="s">
        <v>1765</v>
      </c>
      <c r="AR809" t="s">
        <v>2243</v>
      </c>
      <c r="AS809" t="s">
        <v>2242</v>
      </c>
    </row>
    <row r="810" spans="2:45" ht="17.25" customHeight="1">
      <c r="B810" s="349" t="b">
        <v>0</v>
      </c>
      <c r="C810" s="349"/>
      <c r="D810" s="352" t="str">
        <f t="shared" si="36"/>
        <v>Concrete Work_Equipment Foundation Work</v>
      </c>
      <c r="E810" s="349" t="str">
        <f t="shared" si="37"/>
        <v>TON</v>
      </c>
      <c r="F810" s="352" t="str">
        <f t="shared" si="38"/>
        <v xml:space="preserve">A03AG049-00003 Concrete Work Equipment Foundation Work Embedded Steel(Steel Plate, Corner Angle and etc.) w/ Anchor Bar (Purchase &amp; Installation) SUS     SUS 304  </v>
      </c>
      <c r="G810" s="343" t="str" cm="1">
        <f t="array" ref="G810:H810">_xlfn.TEXTSPLIT(I810,"-")</f>
        <v>A03AG049</v>
      </c>
      <c r="H810" s="343" t="str">
        <v>00003</v>
      </c>
      <c r="I810" t="s">
        <v>2244</v>
      </c>
      <c r="J810" t="s">
        <v>946</v>
      </c>
      <c r="K810" t="s">
        <v>1584</v>
      </c>
      <c r="L810" t="s">
        <v>1585</v>
      </c>
      <c r="M810" t="s">
        <v>1201</v>
      </c>
      <c r="N810" t="s">
        <v>2146</v>
      </c>
      <c r="O810" t="s">
        <v>1879</v>
      </c>
      <c r="P810" t="s">
        <v>1880</v>
      </c>
      <c r="Q810" t="s">
        <v>1085</v>
      </c>
      <c r="R810" t="s">
        <v>1866</v>
      </c>
      <c r="S810" t="s">
        <v>954</v>
      </c>
      <c r="T810">
        <v>0</v>
      </c>
      <c r="U810" t="s">
        <v>954</v>
      </c>
      <c r="V810">
        <v>0</v>
      </c>
      <c r="W810" t="s">
        <v>954</v>
      </c>
      <c r="X810">
        <v>0</v>
      </c>
      <c r="Y810" t="s">
        <v>954</v>
      </c>
      <c r="Z810">
        <v>0</v>
      </c>
      <c r="AA810" t="s">
        <v>1867</v>
      </c>
      <c r="AB810" t="s">
        <v>1868</v>
      </c>
      <c r="AC810" t="s">
        <v>954</v>
      </c>
      <c r="AD810">
        <v>0</v>
      </c>
      <c r="AE810" t="s">
        <v>954</v>
      </c>
      <c r="AF810" t="s">
        <v>954</v>
      </c>
      <c r="AG810">
        <v>0</v>
      </c>
      <c r="AH810" t="s">
        <v>954</v>
      </c>
      <c r="AI810">
        <v>0</v>
      </c>
      <c r="AJ810">
        <v>0</v>
      </c>
      <c r="AK810">
        <v>0</v>
      </c>
      <c r="AL810">
        <v>0</v>
      </c>
      <c r="AM810">
        <v>0</v>
      </c>
      <c r="AN810">
        <v>0</v>
      </c>
      <c r="AO810" t="s">
        <v>954</v>
      </c>
      <c r="AP810" t="s">
        <v>1765</v>
      </c>
      <c r="AQ810" t="s">
        <v>1765</v>
      </c>
      <c r="AR810" t="s">
        <v>2243</v>
      </c>
      <c r="AS810" t="s">
        <v>2244</v>
      </c>
    </row>
    <row r="811" spans="2:45" ht="17.25" customHeight="1">
      <c r="B811" s="349" t="b">
        <v>0</v>
      </c>
      <c r="C811" s="349"/>
      <c r="D811" s="352" t="str">
        <f t="shared" si="36"/>
        <v>Concrete Work_Equipment Foundation Work</v>
      </c>
      <c r="E811" s="349" t="str">
        <f t="shared" si="37"/>
        <v>TON</v>
      </c>
      <c r="F811" s="352" t="str">
        <f t="shared" si="38"/>
        <v xml:space="preserve">A03AG049-00004 Concrete Work Equipment Foundation Work Embedded Steel(Steel Plate, Corner Angle and etc.) w/ Anchor Bar (Purchase &amp; Installation) SUS     SUS 316L  </v>
      </c>
      <c r="G811" s="343" t="str" cm="1">
        <f t="array" ref="G811:H811">_xlfn.TEXTSPLIT(I811,"-")</f>
        <v>A03AG049</v>
      </c>
      <c r="H811" s="343" t="str">
        <v>00004</v>
      </c>
      <c r="I811" t="s">
        <v>2245</v>
      </c>
      <c r="J811" t="s">
        <v>946</v>
      </c>
      <c r="K811" t="s">
        <v>1584</v>
      </c>
      <c r="L811" t="s">
        <v>1585</v>
      </c>
      <c r="M811" t="s">
        <v>1201</v>
      </c>
      <c r="N811" t="s">
        <v>2146</v>
      </c>
      <c r="O811" t="s">
        <v>1879</v>
      </c>
      <c r="P811" t="s">
        <v>1880</v>
      </c>
      <c r="Q811" t="s">
        <v>1085</v>
      </c>
      <c r="R811" t="s">
        <v>1866</v>
      </c>
      <c r="S811" t="s">
        <v>954</v>
      </c>
      <c r="T811">
        <v>0</v>
      </c>
      <c r="U811" t="s">
        <v>954</v>
      </c>
      <c r="V811">
        <v>0</v>
      </c>
      <c r="W811" t="s">
        <v>954</v>
      </c>
      <c r="X811">
        <v>0</v>
      </c>
      <c r="Y811" t="s">
        <v>954</v>
      </c>
      <c r="Z811">
        <v>0</v>
      </c>
      <c r="AA811" t="s">
        <v>1870</v>
      </c>
      <c r="AB811" t="s">
        <v>1871</v>
      </c>
      <c r="AC811" t="s">
        <v>954</v>
      </c>
      <c r="AD811">
        <v>0</v>
      </c>
      <c r="AE811" t="s">
        <v>954</v>
      </c>
      <c r="AF811" t="s">
        <v>954</v>
      </c>
      <c r="AG811">
        <v>0</v>
      </c>
      <c r="AH811" t="s">
        <v>954</v>
      </c>
      <c r="AI811">
        <v>0</v>
      </c>
      <c r="AJ811">
        <v>0</v>
      </c>
      <c r="AK811">
        <v>0</v>
      </c>
      <c r="AL811">
        <v>0</v>
      </c>
      <c r="AM811">
        <v>0</v>
      </c>
      <c r="AN811">
        <v>0</v>
      </c>
      <c r="AO811" t="s">
        <v>954</v>
      </c>
      <c r="AP811" t="s">
        <v>1765</v>
      </c>
      <c r="AQ811" t="s">
        <v>1765</v>
      </c>
      <c r="AR811" t="s">
        <v>2243</v>
      </c>
      <c r="AS811" t="s">
        <v>2245</v>
      </c>
    </row>
    <row r="812" spans="2:45" ht="17.25" customHeight="1">
      <c r="B812" s="349" t="b">
        <v>0</v>
      </c>
      <c r="C812" s="349"/>
      <c r="D812" s="352" t="str">
        <f t="shared" si="36"/>
        <v>Concrete Work_Equipment Foundation Work</v>
      </c>
      <c r="E812" s="349" t="str">
        <f t="shared" si="37"/>
        <v>TON</v>
      </c>
      <c r="F812" s="352" t="str">
        <f t="shared" si="38"/>
        <v xml:space="preserve">A03AG049-00005 Concrete Work Equipment Foundation Work Embedded Steel(Steel Plate, Corner Angle and etc.) w/ Anchor Bar (Purchase &amp; Installation) SUS     SUS Duplex  </v>
      </c>
      <c r="G812" s="343" t="str" cm="1">
        <f t="array" ref="G812:H812">_xlfn.TEXTSPLIT(I812,"-")</f>
        <v>A03AG049</v>
      </c>
      <c r="H812" s="343" t="str">
        <v>00005</v>
      </c>
      <c r="I812" t="s">
        <v>2246</v>
      </c>
      <c r="J812" t="s">
        <v>946</v>
      </c>
      <c r="K812" t="s">
        <v>1584</v>
      </c>
      <c r="L812" t="s">
        <v>1585</v>
      </c>
      <c r="M812" t="s">
        <v>1201</v>
      </c>
      <c r="N812" t="s">
        <v>2146</v>
      </c>
      <c r="O812" t="s">
        <v>1879</v>
      </c>
      <c r="P812" t="s">
        <v>1880</v>
      </c>
      <c r="Q812" t="s">
        <v>1085</v>
      </c>
      <c r="R812" t="s">
        <v>1866</v>
      </c>
      <c r="S812" t="s">
        <v>954</v>
      </c>
      <c r="T812">
        <v>0</v>
      </c>
      <c r="U812" t="s">
        <v>954</v>
      </c>
      <c r="V812">
        <v>0</v>
      </c>
      <c r="W812" t="s">
        <v>954</v>
      </c>
      <c r="X812">
        <v>0</v>
      </c>
      <c r="Y812" t="s">
        <v>954</v>
      </c>
      <c r="Z812">
        <v>0</v>
      </c>
      <c r="AA812" t="s">
        <v>1873</v>
      </c>
      <c r="AB812" t="s">
        <v>1874</v>
      </c>
      <c r="AC812" t="s">
        <v>954</v>
      </c>
      <c r="AD812">
        <v>0</v>
      </c>
      <c r="AE812" t="s">
        <v>954</v>
      </c>
      <c r="AF812" t="s">
        <v>954</v>
      </c>
      <c r="AG812">
        <v>0</v>
      </c>
      <c r="AH812" t="s">
        <v>954</v>
      </c>
      <c r="AI812">
        <v>0</v>
      </c>
      <c r="AJ812">
        <v>0</v>
      </c>
      <c r="AK812">
        <v>0</v>
      </c>
      <c r="AL812">
        <v>0</v>
      </c>
      <c r="AM812">
        <v>0</v>
      </c>
      <c r="AN812">
        <v>0</v>
      </c>
      <c r="AO812" t="s">
        <v>954</v>
      </c>
      <c r="AP812" t="s">
        <v>1765</v>
      </c>
      <c r="AQ812" t="s">
        <v>1765</v>
      </c>
      <c r="AR812" t="s">
        <v>2243</v>
      </c>
      <c r="AS812" t="s">
        <v>2246</v>
      </c>
    </row>
    <row r="813" spans="2:45" ht="17.25" customHeight="1">
      <c r="B813" s="349" t="b">
        <v>0</v>
      </c>
      <c r="C813" s="349"/>
      <c r="D813" s="352" t="str">
        <f t="shared" si="36"/>
        <v>Concrete Work_Equipment Foundation Work</v>
      </c>
      <c r="E813" s="349" t="str">
        <f t="shared" si="37"/>
        <v>TON</v>
      </c>
      <c r="F813" s="352" t="str">
        <f t="shared" si="38"/>
        <v xml:space="preserve">A03AG050-00001 Concrete Work Equipment Foundation Work Embedded Steel(Steel Plate, Corner Angle and etc.) w/ Anchor Bar (Installation Only) Hot-Dip Galvanized Steel     Galv.: ASTM A123  </v>
      </c>
      <c r="G813" s="343" t="str" cm="1">
        <f t="array" ref="G813:H813">_xlfn.TEXTSPLIT(I813,"-")</f>
        <v>A03AG050</v>
      </c>
      <c r="H813" s="343" t="str">
        <v>00001</v>
      </c>
      <c r="I813" t="s">
        <v>2247</v>
      </c>
      <c r="J813" t="s">
        <v>946</v>
      </c>
      <c r="K813" t="s">
        <v>1584</v>
      </c>
      <c r="L813" t="s">
        <v>1585</v>
      </c>
      <c r="M813" t="s">
        <v>1201</v>
      </c>
      <c r="N813" t="s">
        <v>2146</v>
      </c>
      <c r="O813" t="s">
        <v>1886</v>
      </c>
      <c r="P813" t="s">
        <v>1887</v>
      </c>
      <c r="Q813" t="s">
        <v>1860</v>
      </c>
      <c r="R813" t="s">
        <v>1861</v>
      </c>
      <c r="S813" t="s">
        <v>954</v>
      </c>
      <c r="T813">
        <v>0</v>
      </c>
      <c r="U813" t="s">
        <v>954</v>
      </c>
      <c r="V813">
        <v>0</v>
      </c>
      <c r="W813" t="s">
        <v>954</v>
      </c>
      <c r="X813">
        <v>0</v>
      </c>
      <c r="Y813" t="s">
        <v>954</v>
      </c>
      <c r="Z813">
        <v>0</v>
      </c>
      <c r="AA813" t="s">
        <v>1692</v>
      </c>
      <c r="AB813" t="s">
        <v>1862</v>
      </c>
      <c r="AC813" t="s">
        <v>954</v>
      </c>
      <c r="AD813">
        <v>0</v>
      </c>
      <c r="AE813" t="s">
        <v>954</v>
      </c>
      <c r="AF813" t="s">
        <v>954</v>
      </c>
      <c r="AG813">
        <v>0</v>
      </c>
      <c r="AH813" t="s">
        <v>954</v>
      </c>
      <c r="AI813">
        <v>0</v>
      </c>
      <c r="AJ813">
        <v>0</v>
      </c>
      <c r="AK813">
        <v>0</v>
      </c>
      <c r="AL813">
        <v>0</v>
      </c>
      <c r="AM813">
        <v>0</v>
      </c>
      <c r="AN813">
        <v>0</v>
      </c>
      <c r="AO813" t="s">
        <v>954</v>
      </c>
      <c r="AP813" t="s">
        <v>1765</v>
      </c>
      <c r="AQ813" t="s">
        <v>1765</v>
      </c>
      <c r="AR813" t="s">
        <v>2248</v>
      </c>
      <c r="AS813" t="s">
        <v>2247</v>
      </c>
    </row>
    <row r="814" spans="2:45" ht="17.25" customHeight="1">
      <c r="B814" s="349" t="b">
        <v>0</v>
      </c>
      <c r="C814" s="349"/>
      <c r="D814" s="352" t="str">
        <f t="shared" si="36"/>
        <v>Concrete Work_Equipment Foundation Work</v>
      </c>
      <c r="E814" s="349" t="str">
        <f t="shared" si="37"/>
        <v>TON</v>
      </c>
      <c r="F814" s="352" t="str">
        <f t="shared" si="38"/>
        <v xml:space="preserve">A03AG050-00003 Concrete Work Equipment Foundation Work Embedded Steel(Steel Plate, Corner Angle and etc.) w/ Anchor Bar (Installation Only) SUS     SUS 304  </v>
      </c>
      <c r="G814" s="343" t="str" cm="1">
        <f t="array" ref="G814:H814">_xlfn.TEXTSPLIT(I814,"-")</f>
        <v>A03AG050</v>
      </c>
      <c r="H814" s="343" t="str">
        <v>00003</v>
      </c>
      <c r="I814" t="s">
        <v>2249</v>
      </c>
      <c r="J814" t="s">
        <v>946</v>
      </c>
      <c r="K814" t="s">
        <v>1584</v>
      </c>
      <c r="L814" t="s">
        <v>1585</v>
      </c>
      <c r="M814" t="s">
        <v>1201</v>
      </c>
      <c r="N814" t="s">
        <v>2146</v>
      </c>
      <c r="O814" t="s">
        <v>1886</v>
      </c>
      <c r="P814" t="s">
        <v>1887</v>
      </c>
      <c r="Q814" t="s">
        <v>1085</v>
      </c>
      <c r="R814" t="s">
        <v>1866</v>
      </c>
      <c r="S814" t="s">
        <v>954</v>
      </c>
      <c r="T814">
        <v>0</v>
      </c>
      <c r="U814" t="s">
        <v>954</v>
      </c>
      <c r="V814">
        <v>0</v>
      </c>
      <c r="W814" t="s">
        <v>954</v>
      </c>
      <c r="X814">
        <v>0</v>
      </c>
      <c r="Y814" t="s">
        <v>954</v>
      </c>
      <c r="Z814">
        <v>0</v>
      </c>
      <c r="AA814" t="s">
        <v>1867</v>
      </c>
      <c r="AB814" t="s">
        <v>1868</v>
      </c>
      <c r="AC814" t="s">
        <v>954</v>
      </c>
      <c r="AD814">
        <v>0</v>
      </c>
      <c r="AE814" t="s">
        <v>954</v>
      </c>
      <c r="AF814" t="s">
        <v>954</v>
      </c>
      <c r="AG814">
        <v>0</v>
      </c>
      <c r="AH814" t="s">
        <v>954</v>
      </c>
      <c r="AI814">
        <v>0</v>
      </c>
      <c r="AJ814">
        <v>0</v>
      </c>
      <c r="AK814">
        <v>0</v>
      </c>
      <c r="AL814">
        <v>0</v>
      </c>
      <c r="AM814">
        <v>0</v>
      </c>
      <c r="AN814">
        <v>0</v>
      </c>
      <c r="AO814" t="s">
        <v>954</v>
      </c>
      <c r="AP814" t="s">
        <v>1765</v>
      </c>
      <c r="AQ814" t="s">
        <v>1765</v>
      </c>
      <c r="AR814" t="s">
        <v>2248</v>
      </c>
      <c r="AS814" t="s">
        <v>2249</v>
      </c>
    </row>
    <row r="815" spans="2:45" ht="17.25" customHeight="1">
      <c r="B815" s="349" t="b">
        <v>0</v>
      </c>
      <c r="C815" s="349"/>
      <c r="D815" s="352" t="str">
        <f t="shared" si="36"/>
        <v>Concrete Work_Equipment Foundation Work</v>
      </c>
      <c r="E815" s="349" t="str">
        <f t="shared" si="37"/>
        <v>TON</v>
      </c>
      <c r="F815" s="352" t="str">
        <f t="shared" si="38"/>
        <v xml:space="preserve">A03AG050-00004 Concrete Work Equipment Foundation Work Embedded Steel(Steel Plate, Corner Angle and etc.) w/ Anchor Bar (Installation Only) SUS     SUS 316L  </v>
      </c>
      <c r="G815" s="343" t="str" cm="1">
        <f t="array" ref="G815:H815">_xlfn.TEXTSPLIT(I815,"-")</f>
        <v>A03AG050</v>
      </c>
      <c r="H815" s="343" t="str">
        <v>00004</v>
      </c>
      <c r="I815" t="s">
        <v>2250</v>
      </c>
      <c r="J815" t="s">
        <v>946</v>
      </c>
      <c r="K815" t="s">
        <v>1584</v>
      </c>
      <c r="L815" t="s">
        <v>1585</v>
      </c>
      <c r="M815" t="s">
        <v>1201</v>
      </c>
      <c r="N815" t="s">
        <v>2146</v>
      </c>
      <c r="O815" t="s">
        <v>1886</v>
      </c>
      <c r="P815" t="s">
        <v>1887</v>
      </c>
      <c r="Q815" t="s">
        <v>1085</v>
      </c>
      <c r="R815" t="s">
        <v>1866</v>
      </c>
      <c r="S815" t="s">
        <v>954</v>
      </c>
      <c r="T815">
        <v>0</v>
      </c>
      <c r="U815" t="s">
        <v>954</v>
      </c>
      <c r="V815">
        <v>0</v>
      </c>
      <c r="W815" t="s">
        <v>954</v>
      </c>
      <c r="X815">
        <v>0</v>
      </c>
      <c r="Y815" t="s">
        <v>954</v>
      </c>
      <c r="Z815">
        <v>0</v>
      </c>
      <c r="AA815" t="s">
        <v>1870</v>
      </c>
      <c r="AB815" t="s">
        <v>1871</v>
      </c>
      <c r="AC815" t="s">
        <v>954</v>
      </c>
      <c r="AD815">
        <v>0</v>
      </c>
      <c r="AE815" t="s">
        <v>954</v>
      </c>
      <c r="AF815" t="s">
        <v>954</v>
      </c>
      <c r="AG815">
        <v>0</v>
      </c>
      <c r="AH815" t="s">
        <v>954</v>
      </c>
      <c r="AI815">
        <v>0</v>
      </c>
      <c r="AJ815">
        <v>0</v>
      </c>
      <c r="AK815">
        <v>0</v>
      </c>
      <c r="AL815">
        <v>0</v>
      </c>
      <c r="AM815">
        <v>0</v>
      </c>
      <c r="AN815">
        <v>0</v>
      </c>
      <c r="AO815" t="s">
        <v>954</v>
      </c>
      <c r="AP815" t="s">
        <v>1765</v>
      </c>
      <c r="AQ815" t="s">
        <v>1765</v>
      </c>
      <c r="AR815" t="s">
        <v>2248</v>
      </c>
      <c r="AS815" t="s">
        <v>2250</v>
      </c>
    </row>
    <row r="816" spans="2:45" ht="17.25" customHeight="1">
      <c r="B816" s="349" t="b">
        <v>0</v>
      </c>
      <c r="C816" s="349"/>
      <c r="D816" s="352" t="str">
        <f t="shared" si="36"/>
        <v>Concrete Work_Equipment Foundation Work</v>
      </c>
      <c r="E816" s="349" t="str">
        <f t="shared" si="37"/>
        <v>TON</v>
      </c>
      <c r="F816" s="352" t="str">
        <f t="shared" si="38"/>
        <v xml:space="preserve">A03AG050-00005 Concrete Work Equipment Foundation Work Embedded Steel(Steel Plate, Corner Angle and etc.) w/ Anchor Bar (Installation Only) SUS     SUS Duplex  </v>
      </c>
      <c r="G816" s="343" t="str" cm="1">
        <f t="array" ref="G816:H816">_xlfn.TEXTSPLIT(I816,"-")</f>
        <v>A03AG050</v>
      </c>
      <c r="H816" s="343" t="str">
        <v>00005</v>
      </c>
      <c r="I816" t="s">
        <v>2251</v>
      </c>
      <c r="J816" t="s">
        <v>946</v>
      </c>
      <c r="K816" t="s">
        <v>1584</v>
      </c>
      <c r="L816" t="s">
        <v>1585</v>
      </c>
      <c r="M816" t="s">
        <v>1201</v>
      </c>
      <c r="N816" t="s">
        <v>2146</v>
      </c>
      <c r="O816" t="s">
        <v>1886</v>
      </c>
      <c r="P816" t="s">
        <v>1887</v>
      </c>
      <c r="Q816" t="s">
        <v>1085</v>
      </c>
      <c r="R816" t="s">
        <v>1866</v>
      </c>
      <c r="S816" t="s">
        <v>954</v>
      </c>
      <c r="T816">
        <v>0</v>
      </c>
      <c r="U816" t="s">
        <v>954</v>
      </c>
      <c r="V816">
        <v>0</v>
      </c>
      <c r="W816" t="s">
        <v>954</v>
      </c>
      <c r="X816">
        <v>0</v>
      </c>
      <c r="Y816" t="s">
        <v>954</v>
      </c>
      <c r="Z816">
        <v>0</v>
      </c>
      <c r="AA816" t="s">
        <v>1873</v>
      </c>
      <c r="AB816" t="s">
        <v>1874</v>
      </c>
      <c r="AC816" t="s">
        <v>954</v>
      </c>
      <c r="AD816">
        <v>0</v>
      </c>
      <c r="AE816" t="s">
        <v>954</v>
      </c>
      <c r="AF816" t="s">
        <v>954</v>
      </c>
      <c r="AG816">
        <v>0</v>
      </c>
      <c r="AH816" t="s">
        <v>954</v>
      </c>
      <c r="AI816">
        <v>0</v>
      </c>
      <c r="AJ816">
        <v>0</v>
      </c>
      <c r="AK816">
        <v>0</v>
      </c>
      <c r="AL816">
        <v>0</v>
      </c>
      <c r="AM816">
        <v>0</v>
      </c>
      <c r="AN816">
        <v>0</v>
      </c>
      <c r="AO816" t="s">
        <v>954</v>
      </c>
      <c r="AP816" t="s">
        <v>1765</v>
      </c>
      <c r="AQ816" t="s">
        <v>1765</v>
      </c>
      <c r="AR816" t="s">
        <v>2248</v>
      </c>
      <c r="AS816" t="s">
        <v>2251</v>
      </c>
    </row>
    <row r="817" spans="2:45" ht="17.25" customHeight="1">
      <c r="B817" s="356" t="b">
        <v>0</v>
      </c>
      <c r="C817" s="356"/>
      <c r="D817" s="357" t="str">
        <f t="shared" si="36"/>
        <v>Concrete Work_Equipment Foundation Work</v>
      </c>
      <c r="E817" s="356" t="str">
        <f t="shared" si="37"/>
        <v>M3</v>
      </c>
      <c r="F817" s="357"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3" t="str" cm="1">
        <f t="array" ref="G817:H817">_xlfn.TEXTSPLIT(I817,"-")</f>
        <v>A03AG054</v>
      </c>
      <c r="H817" s="343" t="str">
        <v>00001</v>
      </c>
      <c r="I817" t="s">
        <v>2252</v>
      </c>
      <c r="J817" t="s">
        <v>946</v>
      </c>
      <c r="K817" t="s">
        <v>1584</v>
      </c>
      <c r="L817" t="s">
        <v>1585</v>
      </c>
      <c r="M817" t="s">
        <v>1201</v>
      </c>
      <c r="N817" t="s">
        <v>2146</v>
      </c>
      <c r="O817" t="s">
        <v>2013</v>
      </c>
      <c r="P817" t="s">
        <v>2014</v>
      </c>
      <c r="Q817" t="s">
        <v>1664</v>
      </c>
      <c r="R817" t="s">
        <v>2015</v>
      </c>
      <c r="S817" t="s">
        <v>954</v>
      </c>
      <c r="T817">
        <v>0</v>
      </c>
      <c r="U817" t="s">
        <v>954</v>
      </c>
      <c r="V817">
        <v>0</v>
      </c>
      <c r="W817" t="s">
        <v>954</v>
      </c>
      <c r="X817">
        <v>0</v>
      </c>
      <c r="Y817" t="s">
        <v>954</v>
      </c>
      <c r="Z817">
        <v>0</v>
      </c>
      <c r="AA817" t="s">
        <v>1419</v>
      </c>
      <c r="AB817" t="s">
        <v>2016</v>
      </c>
      <c r="AC817" t="s">
        <v>954</v>
      </c>
      <c r="AD817">
        <v>0</v>
      </c>
      <c r="AE817" t="s">
        <v>954</v>
      </c>
      <c r="AF817" t="s">
        <v>954</v>
      </c>
      <c r="AG817">
        <v>0</v>
      </c>
      <c r="AH817" t="s">
        <v>954</v>
      </c>
      <c r="AI817">
        <v>0</v>
      </c>
      <c r="AJ817">
        <v>0</v>
      </c>
      <c r="AK817">
        <v>0</v>
      </c>
      <c r="AL817">
        <v>0</v>
      </c>
      <c r="AM817">
        <v>0</v>
      </c>
      <c r="AN817">
        <v>0</v>
      </c>
      <c r="AO817" t="s">
        <v>954</v>
      </c>
      <c r="AP817" t="s">
        <v>957</v>
      </c>
      <c r="AQ817" t="s">
        <v>957</v>
      </c>
      <c r="AR817" t="s">
        <v>2253</v>
      </c>
      <c r="AS817" t="s">
        <v>2252</v>
      </c>
    </row>
    <row r="818" spans="2:45" ht="17.25" customHeight="1">
      <c r="B818" s="349" t="b">
        <v>0</v>
      </c>
      <c r="C818" s="349"/>
      <c r="D818" s="352" t="str">
        <f t="shared" si="36"/>
        <v>Concrete Work_Equipment Foundation Work</v>
      </c>
      <c r="E818" s="349" t="str">
        <f t="shared" si="37"/>
        <v>M3</v>
      </c>
      <c r="F818" s="352" t="str">
        <f t="shared" si="38"/>
        <v xml:space="preserve">A03AG055-00001 Concrete Work Equipment Foundation Work System Support        </v>
      </c>
      <c r="G818" s="343" t="str" cm="1">
        <f t="array" ref="G818:H818">_xlfn.TEXTSPLIT(I818,"-")</f>
        <v>A03AG055</v>
      </c>
      <c r="H818" s="343" t="str">
        <v>00001</v>
      </c>
      <c r="I818" t="s">
        <v>2254</v>
      </c>
      <c r="J818" t="s">
        <v>946</v>
      </c>
      <c r="K818" t="s">
        <v>1584</v>
      </c>
      <c r="L818" t="s">
        <v>1585</v>
      </c>
      <c r="M818" t="s">
        <v>1201</v>
      </c>
      <c r="N818" t="s">
        <v>2146</v>
      </c>
      <c r="O818" t="s">
        <v>2019</v>
      </c>
      <c r="P818" t="s">
        <v>2020</v>
      </c>
      <c r="Q818" t="s">
        <v>954</v>
      </c>
      <c r="R818">
        <v>0</v>
      </c>
      <c r="S818" t="s">
        <v>954</v>
      </c>
      <c r="T818">
        <v>0</v>
      </c>
      <c r="U818" t="s">
        <v>954</v>
      </c>
      <c r="V818">
        <v>0</v>
      </c>
      <c r="W818" t="s">
        <v>954</v>
      </c>
      <c r="X818">
        <v>0</v>
      </c>
      <c r="Y818" t="s">
        <v>954</v>
      </c>
      <c r="Z818">
        <v>0</v>
      </c>
      <c r="AA818" t="s">
        <v>954</v>
      </c>
      <c r="AB818">
        <v>0</v>
      </c>
      <c r="AC818" t="s">
        <v>954</v>
      </c>
      <c r="AD818">
        <v>0</v>
      </c>
      <c r="AE818" t="s">
        <v>954</v>
      </c>
      <c r="AF818" t="s">
        <v>954</v>
      </c>
      <c r="AG818">
        <v>0</v>
      </c>
      <c r="AH818" t="s">
        <v>954</v>
      </c>
      <c r="AI818">
        <v>0</v>
      </c>
      <c r="AJ818">
        <v>0</v>
      </c>
      <c r="AK818">
        <v>0</v>
      </c>
      <c r="AL818">
        <v>0</v>
      </c>
      <c r="AM818">
        <v>0</v>
      </c>
      <c r="AN818">
        <v>0</v>
      </c>
      <c r="AO818" t="s">
        <v>954</v>
      </c>
      <c r="AP818" t="s">
        <v>957</v>
      </c>
      <c r="AQ818" t="s">
        <v>957</v>
      </c>
      <c r="AR818" t="s">
        <v>2255</v>
      </c>
      <c r="AS818" t="s">
        <v>2254</v>
      </c>
    </row>
    <row r="819" spans="2:45" ht="17.25" customHeight="1">
      <c r="B819" s="356" t="b">
        <v>1</v>
      </c>
      <c r="C819" s="356"/>
      <c r="D819" s="357" t="str">
        <f t="shared" si="36"/>
        <v>Concrete Work_Concrete Protective Coating (U/G)</v>
      </c>
      <c r="E819" s="356" t="str">
        <f t="shared" si="37"/>
        <v>M2</v>
      </c>
      <c r="F819" s="358" t="str">
        <f t="shared" si="38"/>
        <v xml:space="preserve">A03AH056-00001 Concrete Work Concrete Protective Coating (U/G) Bitumen/Bituminous/Asphalt Coating        </v>
      </c>
      <c r="G819" s="343" t="str" cm="1">
        <f t="array" ref="G819:H819">_xlfn.TEXTSPLIT(I819,"-")</f>
        <v>A03AH056</v>
      </c>
      <c r="H819" s="343" t="str">
        <v>00001</v>
      </c>
      <c r="I819" t="s">
        <v>2256</v>
      </c>
      <c r="J819" t="s">
        <v>946</v>
      </c>
      <c r="K819" t="s">
        <v>1584</v>
      </c>
      <c r="L819" t="s">
        <v>1585</v>
      </c>
      <c r="M819" t="s">
        <v>1204</v>
      </c>
      <c r="N819" t="s">
        <v>2257</v>
      </c>
      <c r="O819" t="s">
        <v>2258</v>
      </c>
      <c r="P819" t="s">
        <v>2259</v>
      </c>
      <c r="Q819" t="s">
        <v>954</v>
      </c>
      <c r="R819">
        <v>0</v>
      </c>
      <c r="S819" t="s">
        <v>954</v>
      </c>
      <c r="T819">
        <v>0</v>
      </c>
      <c r="U819" t="s">
        <v>954</v>
      </c>
      <c r="V819">
        <v>0</v>
      </c>
      <c r="W819" t="s">
        <v>954</v>
      </c>
      <c r="X819">
        <v>0</v>
      </c>
      <c r="Y819" t="s">
        <v>954</v>
      </c>
      <c r="Z819">
        <v>0</v>
      </c>
      <c r="AA819" t="s">
        <v>954</v>
      </c>
      <c r="AB819">
        <v>0</v>
      </c>
      <c r="AC819" t="s">
        <v>954</v>
      </c>
      <c r="AD819">
        <v>0</v>
      </c>
      <c r="AE819" t="s">
        <v>954</v>
      </c>
      <c r="AF819">
        <v>0</v>
      </c>
      <c r="AG819">
        <v>0</v>
      </c>
      <c r="AH819" t="s">
        <v>954</v>
      </c>
      <c r="AI819">
        <v>0</v>
      </c>
      <c r="AJ819">
        <v>0</v>
      </c>
      <c r="AK819">
        <v>0</v>
      </c>
      <c r="AL819">
        <v>0</v>
      </c>
      <c r="AM819">
        <v>0</v>
      </c>
      <c r="AN819">
        <v>0</v>
      </c>
      <c r="AO819" t="s">
        <v>954</v>
      </c>
      <c r="AP819" t="s">
        <v>1021</v>
      </c>
      <c r="AQ819" t="s">
        <v>1021</v>
      </c>
      <c r="AR819" t="s">
        <v>2260</v>
      </c>
      <c r="AS819" t="s">
        <v>2256</v>
      </c>
    </row>
    <row r="820" spans="2:45" ht="17.25" customHeight="1">
      <c r="B820" s="356" t="b">
        <v>0</v>
      </c>
      <c r="C820" s="356"/>
      <c r="D820" s="357" t="str">
        <f t="shared" si="36"/>
        <v>Concrete Work_Concrete Protective Coating (U/G)</v>
      </c>
      <c r="E820" s="356" t="str">
        <f t="shared" si="37"/>
        <v>M2</v>
      </c>
      <c r="F820" s="358" t="str">
        <f t="shared" si="38"/>
        <v xml:space="preserve">A03AH057-00001 Concrete Work Concrete Protective Coating (U/G) Coal Tar Epoxy        </v>
      </c>
      <c r="G820" s="343" t="str" cm="1">
        <f t="array" ref="G820:H820">_xlfn.TEXTSPLIT(I820,"-")</f>
        <v>A03AH057</v>
      </c>
      <c r="H820" s="343" t="str">
        <v>00001</v>
      </c>
      <c r="I820" t="s">
        <v>2261</v>
      </c>
      <c r="J820" t="s">
        <v>946</v>
      </c>
      <c r="K820" t="s">
        <v>1584</v>
      </c>
      <c r="L820" t="s">
        <v>1585</v>
      </c>
      <c r="M820" t="s">
        <v>1204</v>
      </c>
      <c r="N820" t="s">
        <v>2257</v>
      </c>
      <c r="O820" t="s">
        <v>2262</v>
      </c>
      <c r="P820" t="s">
        <v>2263</v>
      </c>
      <c r="Q820" t="s">
        <v>954</v>
      </c>
      <c r="R820">
        <v>0</v>
      </c>
      <c r="S820" t="s">
        <v>954</v>
      </c>
      <c r="T820">
        <v>0</v>
      </c>
      <c r="U820" t="s">
        <v>954</v>
      </c>
      <c r="V820">
        <v>0</v>
      </c>
      <c r="W820" t="s">
        <v>954</v>
      </c>
      <c r="X820">
        <v>0</v>
      </c>
      <c r="Y820" t="s">
        <v>954</v>
      </c>
      <c r="Z820">
        <v>0</v>
      </c>
      <c r="AA820" t="s">
        <v>954</v>
      </c>
      <c r="AB820" t="s">
        <v>954</v>
      </c>
      <c r="AC820" t="s">
        <v>954</v>
      </c>
      <c r="AD820">
        <v>0</v>
      </c>
      <c r="AE820" t="s">
        <v>954</v>
      </c>
      <c r="AF820">
        <v>0</v>
      </c>
      <c r="AG820">
        <v>0</v>
      </c>
      <c r="AH820" t="s">
        <v>954</v>
      </c>
      <c r="AI820">
        <v>0</v>
      </c>
      <c r="AJ820">
        <v>0</v>
      </c>
      <c r="AK820">
        <v>0</v>
      </c>
      <c r="AL820">
        <v>0</v>
      </c>
      <c r="AM820">
        <v>0</v>
      </c>
      <c r="AN820">
        <v>0</v>
      </c>
      <c r="AO820" t="s">
        <v>954</v>
      </c>
      <c r="AP820" t="s">
        <v>1021</v>
      </c>
      <c r="AQ820" t="s">
        <v>1021</v>
      </c>
      <c r="AR820" t="s">
        <v>2264</v>
      </c>
      <c r="AS820" t="s">
        <v>2261</v>
      </c>
    </row>
    <row r="821" spans="2:45" ht="17.25" customHeight="1">
      <c r="B821" s="356" t="b">
        <v>0</v>
      </c>
      <c r="C821" s="356"/>
      <c r="D821" s="357" t="str">
        <f t="shared" si="36"/>
        <v>Concrete Work_Concrete Protective Coating (U/G)</v>
      </c>
      <c r="E821" s="356" t="str">
        <f t="shared" si="37"/>
        <v>M2</v>
      </c>
      <c r="F821" s="358" t="str">
        <f t="shared" si="38"/>
        <v xml:space="preserve">A03AH058-00001 Concrete Work Concrete Protective Coating (U/G) Epoxy Coating (Epoxy Resin Based Coating)        </v>
      </c>
      <c r="G821" s="343" t="str" cm="1">
        <f t="array" ref="G821:H821">_xlfn.TEXTSPLIT(I821,"-")</f>
        <v>A03AH058</v>
      </c>
      <c r="H821" s="343" t="str">
        <v>00001</v>
      </c>
      <c r="I821" t="s">
        <v>2265</v>
      </c>
      <c r="J821" t="s">
        <v>946</v>
      </c>
      <c r="K821" t="s">
        <v>1584</v>
      </c>
      <c r="L821" t="s">
        <v>1585</v>
      </c>
      <c r="M821" t="s">
        <v>1204</v>
      </c>
      <c r="N821" t="s">
        <v>2257</v>
      </c>
      <c r="O821" t="s">
        <v>2266</v>
      </c>
      <c r="P821" t="s">
        <v>2267</v>
      </c>
      <c r="Q821" t="s">
        <v>954</v>
      </c>
      <c r="R821">
        <v>0</v>
      </c>
      <c r="S821" t="s">
        <v>954</v>
      </c>
      <c r="T821">
        <v>0</v>
      </c>
      <c r="U821" t="s">
        <v>954</v>
      </c>
      <c r="V821">
        <v>0</v>
      </c>
      <c r="W821" t="s">
        <v>954</v>
      </c>
      <c r="X821">
        <v>0</v>
      </c>
      <c r="Y821" t="s">
        <v>954</v>
      </c>
      <c r="Z821">
        <v>0</v>
      </c>
      <c r="AA821" t="s">
        <v>954</v>
      </c>
      <c r="AB821" t="s">
        <v>954</v>
      </c>
      <c r="AC821" t="s">
        <v>954</v>
      </c>
      <c r="AD821">
        <v>0</v>
      </c>
      <c r="AE821" t="s">
        <v>954</v>
      </c>
      <c r="AF821">
        <v>0</v>
      </c>
      <c r="AG821">
        <v>0</v>
      </c>
      <c r="AH821" t="s">
        <v>954</v>
      </c>
      <c r="AI821">
        <v>0</v>
      </c>
      <c r="AJ821">
        <v>0</v>
      </c>
      <c r="AK821">
        <v>0</v>
      </c>
      <c r="AL821">
        <v>0</v>
      </c>
      <c r="AM821">
        <v>0</v>
      </c>
      <c r="AN821">
        <v>0</v>
      </c>
      <c r="AO821" t="s">
        <v>954</v>
      </c>
      <c r="AP821" t="s">
        <v>1021</v>
      </c>
      <c r="AQ821" t="s">
        <v>1021</v>
      </c>
      <c r="AR821" t="s">
        <v>2268</v>
      </c>
      <c r="AS821" t="s">
        <v>2265</v>
      </c>
    </row>
    <row r="822" spans="2:45" ht="17.25" customHeight="1">
      <c r="B822" s="356" t="b">
        <v>1</v>
      </c>
      <c r="C822" s="356"/>
      <c r="D822" s="357" t="str">
        <f t="shared" si="36"/>
        <v>Concrete Work_Concrete Protective Coating (U/G)</v>
      </c>
      <c r="E822" s="356" t="str">
        <f t="shared" si="37"/>
        <v>M2</v>
      </c>
      <c r="F822" s="358" t="str">
        <f t="shared" si="38"/>
        <v xml:space="preserve">A03AH059-00001 Concrete Work Concrete Protective Coating (U/G) Sheet Membrane Adhesive Rubber Sheet or Bitumen Polyethylene Laminated Waterproofing Membrane       </v>
      </c>
      <c r="G822" s="343" t="str" cm="1">
        <f t="array" ref="G822:H822">_xlfn.TEXTSPLIT(I822,"-")</f>
        <v>A03AH059</v>
      </c>
      <c r="H822" s="343" t="str">
        <v>00001</v>
      </c>
      <c r="I822" t="s">
        <v>2269</v>
      </c>
      <c r="J822" t="s">
        <v>946</v>
      </c>
      <c r="K822" t="s">
        <v>1584</v>
      </c>
      <c r="L822" t="s">
        <v>1585</v>
      </c>
      <c r="M822" t="s">
        <v>1204</v>
      </c>
      <c r="N822" t="s">
        <v>2257</v>
      </c>
      <c r="O822" t="s">
        <v>2270</v>
      </c>
      <c r="P822" t="s">
        <v>2271</v>
      </c>
      <c r="Q822" t="s">
        <v>1589</v>
      </c>
      <c r="R822" t="s">
        <v>2272</v>
      </c>
      <c r="S822" t="s">
        <v>954</v>
      </c>
      <c r="T822">
        <v>0</v>
      </c>
      <c r="U822" t="s">
        <v>954</v>
      </c>
      <c r="V822">
        <v>0</v>
      </c>
      <c r="W822" t="s">
        <v>954</v>
      </c>
      <c r="X822">
        <v>0</v>
      </c>
      <c r="Y822" t="s">
        <v>954</v>
      </c>
      <c r="Z822">
        <v>0</v>
      </c>
      <c r="AA822" t="s">
        <v>954</v>
      </c>
      <c r="AB822" t="s">
        <v>954</v>
      </c>
      <c r="AC822" t="s">
        <v>954</v>
      </c>
      <c r="AD822">
        <v>0</v>
      </c>
      <c r="AE822" t="s">
        <v>954</v>
      </c>
      <c r="AF822">
        <v>0</v>
      </c>
      <c r="AG822">
        <v>0</v>
      </c>
      <c r="AH822" t="s">
        <v>1019</v>
      </c>
      <c r="AI822">
        <v>0</v>
      </c>
      <c r="AJ822">
        <v>0</v>
      </c>
      <c r="AK822">
        <v>0</v>
      </c>
      <c r="AL822">
        <v>0</v>
      </c>
      <c r="AM822">
        <v>0</v>
      </c>
      <c r="AN822">
        <v>0</v>
      </c>
      <c r="AO822" t="s">
        <v>954</v>
      </c>
      <c r="AP822" t="s">
        <v>1021</v>
      </c>
      <c r="AQ822" t="s">
        <v>1021</v>
      </c>
      <c r="AR822" t="s">
        <v>2273</v>
      </c>
      <c r="AS822" t="s">
        <v>2269</v>
      </c>
    </row>
    <row r="823" spans="2:45" ht="17.25" customHeight="1">
      <c r="B823" s="356" t="b">
        <v>1</v>
      </c>
      <c r="C823" s="356"/>
      <c r="D823" s="357" t="str">
        <f t="shared" si="36"/>
        <v>Concrete Work_Concrete Protective Coating (U/G)</v>
      </c>
      <c r="E823" s="356" t="str">
        <f t="shared" si="37"/>
        <v>M2</v>
      </c>
      <c r="F823" s="358" t="str">
        <f t="shared" si="38"/>
        <v xml:space="preserve">A03AH060-00001 Concrete Work Concrete Protective Coating (U/G) Memebrane Protection Board Bitumen Impregnated Fiberboard       </v>
      </c>
      <c r="G823" s="343" t="str" cm="1">
        <f t="array" ref="G823:H823">_xlfn.TEXTSPLIT(I823,"-")</f>
        <v>A03AH060</v>
      </c>
      <c r="H823" s="343" t="str">
        <v>00001</v>
      </c>
      <c r="I823" t="s">
        <v>2274</v>
      </c>
      <c r="J823" t="s">
        <v>946</v>
      </c>
      <c r="K823" t="s">
        <v>1584</v>
      </c>
      <c r="L823" t="s">
        <v>1585</v>
      </c>
      <c r="M823" t="s">
        <v>1204</v>
      </c>
      <c r="N823" t="s">
        <v>2257</v>
      </c>
      <c r="O823" t="s">
        <v>2275</v>
      </c>
      <c r="P823" t="s">
        <v>2276</v>
      </c>
      <c r="Q823" t="s">
        <v>1593</v>
      </c>
      <c r="R823" t="s">
        <v>2277</v>
      </c>
      <c r="S823" t="s">
        <v>954</v>
      </c>
      <c r="T823">
        <v>0</v>
      </c>
      <c r="U823" t="s">
        <v>954</v>
      </c>
      <c r="V823">
        <v>0</v>
      </c>
      <c r="W823" t="s">
        <v>954</v>
      </c>
      <c r="X823">
        <v>0</v>
      </c>
      <c r="Y823" t="s">
        <v>954</v>
      </c>
      <c r="Z823">
        <v>0</v>
      </c>
      <c r="AA823" t="s">
        <v>954</v>
      </c>
      <c r="AB823" t="s">
        <v>954</v>
      </c>
      <c r="AC823" t="s">
        <v>954</v>
      </c>
      <c r="AD823">
        <v>0</v>
      </c>
      <c r="AE823" t="s">
        <v>954</v>
      </c>
      <c r="AF823">
        <v>0</v>
      </c>
      <c r="AG823">
        <v>0</v>
      </c>
      <c r="AH823" t="s">
        <v>1019</v>
      </c>
      <c r="AI823">
        <v>0</v>
      </c>
      <c r="AJ823">
        <v>0</v>
      </c>
      <c r="AK823">
        <v>0</v>
      </c>
      <c r="AL823">
        <v>0</v>
      </c>
      <c r="AM823">
        <v>0</v>
      </c>
      <c r="AN823">
        <v>0</v>
      </c>
      <c r="AO823" t="s">
        <v>954</v>
      </c>
      <c r="AP823" t="s">
        <v>1021</v>
      </c>
      <c r="AQ823" t="s">
        <v>1021</v>
      </c>
      <c r="AR823" t="s">
        <v>2278</v>
      </c>
      <c r="AS823" t="s">
        <v>2274</v>
      </c>
    </row>
    <row r="824" spans="2:45" ht="17.25" customHeight="1">
      <c r="B824" s="356" t="b">
        <v>0</v>
      </c>
      <c r="C824" s="356"/>
      <c r="D824" s="357" t="str">
        <f t="shared" si="36"/>
        <v>Concrete Work_Concrete Protective Coating (U/G)</v>
      </c>
      <c r="E824" s="356" t="str">
        <f t="shared" si="37"/>
        <v>M2</v>
      </c>
      <c r="F824" s="358" t="str">
        <f t="shared" si="38"/>
        <v xml:space="preserve">A03AH060-00002 Concrete Work Concrete Protective Coating (U/G) Memebrane Protection Board Bitumen Impregnated Softboard       </v>
      </c>
      <c r="G824" s="343" t="str" cm="1">
        <f t="array" ref="G824:H824">_xlfn.TEXTSPLIT(I824,"-")</f>
        <v>A03AH060</v>
      </c>
      <c r="H824" s="343" t="str">
        <v>00002</v>
      </c>
      <c r="I824" t="s">
        <v>2279</v>
      </c>
      <c r="J824" t="s">
        <v>946</v>
      </c>
      <c r="K824" t="s">
        <v>1584</v>
      </c>
      <c r="L824" t="s">
        <v>1585</v>
      </c>
      <c r="M824" t="s">
        <v>1204</v>
      </c>
      <c r="N824" t="s">
        <v>2257</v>
      </c>
      <c r="O824" t="s">
        <v>2275</v>
      </c>
      <c r="P824" t="s">
        <v>2280</v>
      </c>
      <c r="Q824" t="s">
        <v>1596</v>
      </c>
      <c r="R824" t="s">
        <v>2281</v>
      </c>
      <c r="S824" t="s">
        <v>954</v>
      </c>
      <c r="T824">
        <v>0</v>
      </c>
      <c r="U824" t="s">
        <v>954</v>
      </c>
      <c r="V824">
        <v>0</v>
      </c>
      <c r="W824" t="s">
        <v>954</v>
      </c>
      <c r="X824">
        <v>0</v>
      </c>
      <c r="Y824" t="s">
        <v>954</v>
      </c>
      <c r="Z824">
        <v>0</v>
      </c>
      <c r="AA824" t="s">
        <v>954</v>
      </c>
      <c r="AB824" t="s">
        <v>954</v>
      </c>
      <c r="AC824" t="s">
        <v>954</v>
      </c>
      <c r="AD824">
        <v>0</v>
      </c>
      <c r="AE824" t="s">
        <v>954</v>
      </c>
      <c r="AF824" t="s">
        <v>954</v>
      </c>
      <c r="AG824">
        <v>0</v>
      </c>
      <c r="AH824" t="s">
        <v>1019</v>
      </c>
      <c r="AI824">
        <v>0</v>
      </c>
      <c r="AJ824">
        <v>0</v>
      </c>
      <c r="AK824">
        <v>0</v>
      </c>
      <c r="AL824">
        <v>0</v>
      </c>
      <c r="AM824">
        <v>0</v>
      </c>
      <c r="AN824">
        <v>0</v>
      </c>
      <c r="AO824" t="s">
        <v>954</v>
      </c>
      <c r="AP824" t="s">
        <v>1021</v>
      </c>
      <c r="AQ824" t="s">
        <v>1021</v>
      </c>
      <c r="AR824" t="s">
        <v>2278</v>
      </c>
      <c r="AS824" t="s">
        <v>2279</v>
      </c>
    </row>
    <row r="825" spans="2:45" ht="17.25" customHeight="1">
      <c r="B825" s="356" t="b">
        <v>0</v>
      </c>
      <c r="C825" s="356"/>
      <c r="D825" s="357" t="str">
        <f t="shared" si="36"/>
        <v>Concrete Work_Concrete Protective Coating (U/G)</v>
      </c>
      <c r="E825" s="356" t="str">
        <f t="shared" si="37"/>
        <v>M2</v>
      </c>
      <c r="F825" s="357" t="str">
        <f t="shared" si="38"/>
        <v xml:space="preserve">A03AH061-00001 Concrete Work Concrete Protective Coating (U/G) Protective Screed        </v>
      </c>
      <c r="G825" s="343" t="str" cm="1">
        <f t="array" ref="G825:H825">_xlfn.TEXTSPLIT(I825,"-")</f>
        <v>A03AH061</v>
      </c>
      <c r="H825" s="343" t="str">
        <v>00001</v>
      </c>
      <c r="I825" t="s">
        <v>2282</v>
      </c>
      <c r="J825" t="s">
        <v>946</v>
      </c>
      <c r="K825" t="s">
        <v>1584</v>
      </c>
      <c r="L825" t="s">
        <v>1585</v>
      </c>
      <c r="M825" t="s">
        <v>1204</v>
      </c>
      <c r="N825" t="s">
        <v>2257</v>
      </c>
      <c r="O825" t="s">
        <v>2283</v>
      </c>
      <c r="P825" t="s">
        <v>2284</v>
      </c>
      <c r="Q825" t="s">
        <v>954</v>
      </c>
      <c r="R825">
        <v>0</v>
      </c>
      <c r="S825" t="s">
        <v>954</v>
      </c>
      <c r="T825">
        <v>0</v>
      </c>
      <c r="U825" t="s">
        <v>954</v>
      </c>
      <c r="V825">
        <v>0</v>
      </c>
      <c r="W825" t="s">
        <v>954</v>
      </c>
      <c r="X825">
        <v>0</v>
      </c>
      <c r="Y825" t="s">
        <v>954</v>
      </c>
      <c r="Z825">
        <v>0</v>
      </c>
      <c r="AA825" t="s">
        <v>954</v>
      </c>
      <c r="AB825" t="s">
        <v>954</v>
      </c>
      <c r="AC825" t="s">
        <v>954</v>
      </c>
      <c r="AD825">
        <v>0</v>
      </c>
      <c r="AE825" t="s">
        <v>954</v>
      </c>
      <c r="AF825" t="s">
        <v>954</v>
      </c>
      <c r="AG825">
        <v>0</v>
      </c>
      <c r="AH825" t="s">
        <v>1019</v>
      </c>
      <c r="AI825">
        <v>0</v>
      </c>
      <c r="AJ825">
        <v>0</v>
      </c>
      <c r="AK825">
        <v>0</v>
      </c>
      <c r="AL825">
        <v>0</v>
      </c>
      <c r="AM825">
        <v>0</v>
      </c>
      <c r="AN825">
        <v>0</v>
      </c>
      <c r="AO825" t="s">
        <v>954</v>
      </c>
      <c r="AP825" t="s">
        <v>1021</v>
      </c>
      <c r="AQ825" t="s">
        <v>1021</v>
      </c>
      <c r="AR825" t="s">
        <v>2285</v>
      </c>
      <c r="AS825" t="s">
        <v>2282</v>
      </c>
    </row>
    <row r="826" spans="2:45" ht="17.25" customHeight="1">
      <c r="B826" s="356" t="b">
        <v>1</v>
      </c>
      <c r="C826" s="356"/>
      <c r="D826" s="357" t="str">
        <f t="shared" si="36"/>
        <v>Concrete Work_Concrete Protective Coating (A/G)</v>
      </c>
      <c r="E826" s="356" t="str">
        <f t="shared" si="37"/>
        <v>M2</v>
      </c>
      <c r="F826" s="357" t="str">
        <f t="shared" si="38"/>
        <v xml:space="preserve">A03AJ058-00001 Concrete Work Concrete Protective Coating (A/G) Epoxy Coating (Epoxy Resin Based Coating)        </v>
      </c>
      <c r="G826" s="343" t="str" cm="1">
        <f t="array" ref="G826:H826">_xlfn.TEXTSPLIT(I826,"-")</f>
        <v>A03AJ058</v>
      </c>
      <c r="H826" s="343" t="str">
        <v>00001</v>
      </c>
      <c r="I826" t="s">
        <v>2286</v>
      </c>
      <c r="J826" t="s">
        <v>946</v>
      </c>
      <c r="K826" t="s">
        <v>1584</v>
      </c>
      <c r="L826" t="s">
        <v>1585</v>
      </c>
      <c r="M826" t="s">
        <v>1207</v>
      </c>
      <c r="N826" t="s">
        <v>2287</v>
      </c>
      <c r="O826" t="s">
        <v>2266</v>
      </c>
      <c r="P826" t="s">
        <v>2267</v>
      </c>
      <c r="Q826" t="s">
        <v>954</v>
      </c>
      <c r="R826">
        <v>0</v>
      </c>
      <c r="S826" t="s">
        <v>954</v>
      </c>
      <c r="T826">
        <v>0</v>
      </c>
      <c r="U826" t="s">
        <v>954</v>
      </c>
      <c r="V826">
        <v>0</v>
      </c>
      <c r="W826" t="s">
        <v>954</v>
      </c>
      <c r="X826">
        <v>0</v>
      </c>
      <c r="Y826" t="s">
        <v>954</v>
      </c>
      <c r="Z826">
        <v>0</v>
      </c>
      <c r="AA826" t="s">
        <v>954</v>
      </c>
      <c r="AB826" t="s">
        <v>954</v>
      </c>
      <c r="AC826" t="s">
        <v>954</v>
      </c>
      <c r="AD826">
        <v>0</v>
      </c>
      <c r="AE826" t="s">
        <v>954</v>
      </c>
      <c r="AF826">
        <v>0</v>
      </c>
      <c r="AG826">
        <v>0</v>
      </c>
      <c r="AH826" t="s">
        <v>954</v>
      </c>
      <c r="AI826">
        <v>0</v>
      </c>
      <c r="AJ826">
        <v>0</v>
      </c>
      <c r="AK826">
        <v>0</v>
      </c>
      <c r="AL826">
        <v>0</v>
      </c>
      <c r="AM826">
        <v>0</v>
      </c>
      <c r="AN826">
        <v>0</v>
      </c>
      <c r="AO826" t="s">
        <v>954</v>
      </c>
      <c r="AP826" t="s">
        <v>1021</v>
      </c>
      <c r="AQ826" t="s">
        <v>1021</v>
      </c>
      <c r="AR826" t="s">
        <v>2288</v>
      </c>
      <c r="AS826" t="s">
        <v>2286</v>
      </c>
    </row>
    <row r="827" spans="2:45" ht="17.25" customHeight="1">
      <c r="B827" s="356" t="b">
        <v>0</v>
      </c>
      <c r="C827" s="356"/>
      <c r="D827" s="357" t="str">
        <f t="shared" si="36"/>
        <v>Concrete Work_Concrete Protective Coating (A/G)</v>
      </c>
      <c r="E827" s="356" t="str">
        <f t="shared" si="37"/>
        <v>M2</v>
      </c>
      <c r="F827" s="357" t="str">
        <f t="shared" si="38"/>
        <v xml:space="preserve">A03AJ062-00001 Concrete Work Concrete Protective Coating (A/G) Acrylic Polymer Coating        </v>
      </c>
      <c r="G827" s="343" t="str" cm="1">
        <f t="array" ref="G827:H827">_xlfn.TEXTSPLIT(I827,"-")</f>
        <v>A03AJ062</v>
      </c>
      <c r="H827" s="343" t="str">
        <v>00001</v>
      </c>
      <c r="I827" t="s">
        <v>2289</v>
      </c>
      <c r="J827" t="s">
        <v>946</v>
      </c>
      <c r="K827" t="s">
        <v>1584</v>
      </c>
      <c r="L827" t="s">
        <v>1585</v>
      </c>
      <c r="M827" t="s">
        <v>1207</v>
      </c>
      <c r="N827" t="s">
        <v>2287</v>
      </c>
      <c r="O827" t="s">
        <v>2290</v>
      </c>
      <c r="P827" t="s">
        <v>2291</v>
      </c>
      <c r="Q827" t="s">
        <v>954</v>
      </c>
      <c r="R827">
        <v>0</v>
      </c>
      <c r="S827" t="s">
        <v>954</v>
      </c>
      <c r="T827">
        <v>0</v>
      </c>
      <c r="U827" t="s">
        <v>954</v>
      </c>
      <c r="V827">
        <v>0</v>
      </c>
      <c r="W827" t="s">
        <v>954</v>
      </c>
      <c r="X827">
        <v>0</v>
      </c>
      <c r="Y827" t="s">
        <v>954</v>
      </c>
      <c r="Z827">
        <v>0</v>
      </c>
      <c r="AA827" t="s">
        <v>954</v>
      </c>
      <c r="AB827" t="s">
        <v>954</v>
      </c>
      <c r="AC827" t="s">
        <v>954</v>
      </c>
      <c r="AD827">
        <v>0</v>
      </c>
      <c r="AE827" t="s">
        <v>954</v>
      </c>
      <c r="AF827">
        <v>0</v>
      </c>
      <c r="AG827">
        <v>0</v>
      </c>
      <c r="AH827" t="s">
        <v>954</v>
      </c>
      <c r="AI827">
        <v>0</v>
      </c>
      <c r="AJ827">
        <v>0</v>
      </c>
      <c r="AK827">
        <v>0</v>
      </c>
      <c r="AL827">
        <v>0</v>
      </c>
      <c r="AM827">
        <v>0</v>
      </c>
      <c r="AN827">
        <v>0</v>
      </c>
      <c r="AO827" t="s">
        <v>954</v>
      </c>
      <c r="AP827" t="s">
        <v>1021</v>
      </c>
      <c r="AQ827" t="s">
        <v>1021</v>
      </c>
      <c r="AR827" t="s">
        <v>2292</v>
      </c>
      <c r="AS827" t="s">
        <v>2289</v>
      </c>
    </row>
    <row r="828" spans="2:45" ht="17.25" customHeight="1">
      <c r="B828" s="356" t="b">
        <v>0</v>
      </c>
      <c r="C828" s="356"/>
      <c r="D828" s="357" t="str">
        <f t="shared" si="36"/>
        <v>Concrete Work_Concrete Protective Coating (A/G)</v>
      </c>
      <c r="E828" s="356" t="str">
        <f t="shared" si="37"/>
        <v>M2</v>
      </c>
      <c r="F828" s="357" t="str">
        <f t="shared" si="38"/>
        <v xml:space="preserve">A03AJ063-00001 Concrete Work Concrete Protective Coating (A/G) Bituminous Damp Proofing     for External Conc. Wall behind Panel (Granite, Marble, Aluminum Panel, ETC.)   </v>
      </c>
      <c r="G828" s="343" t="str" cm="1">
        <f t="array" ref="G828:H828">_xlfn.TEXTSPLIT(I828,"-")</f>
        <v>A03AJ063</v>
      </c>
      <c r="H828" s="343" t="str">
        <v>00001</v>
      </c>
      <c r="I828" t="s">
        <v>2293</v>
      </c>
      <c r="J828" t="s">
        <v>946</v>
      </c>
      <c r="K828" t="s">
        <v>1584</v>
      </c>
      <c r="L828" t="s">
        <v>1585</v>
      </c>
      <c r="M828" t="s">
        <v>1207</v>
      </c>
      <c r="N828" t="s">
        <v>2287</v>
      </c>
      <c r="O828" t="s">
        <v>2294</v>
      </c>
      <c r="P828" t="s">
        <v>2295</v>
      </c>
      <c r="Q828" t="s">
        <v>954</v>
      </c>
      <c r="R828">
        <v>0</v>
      </c>
      <c r="S828" t="s">
        <v>954</v>
      </c>
      <c r="T828">
        <v>0</v>
      </c>
      <c r="U828" t="s">
        <v>954</v>
      </c>
      <c r="V828">
        <v>0</v>
      </c>
      <c r="W828" t="s">
        <v>954</v>
      </c>
      <c r="X828">
        <v>0</v>
      </c>
      <c r="Y828" t="s">
        <v>952</v>
      </c>
      <c r="Z828" t="s">
        <v>2296</v>
      </c>
      <c r="AA828" t="s">
        <v>954</v>
      </c>
      <c r="AB828" t="s">
        <v>954</v>
      </c>
      <c r="AC828" t="s">
        <v>954</v>
      </c>
      <c r="AD828">
        <v>0</v>
      </c>
      <c r="AE828" t="s">
        <v>954</v>
      </c>
      <c r="AF828" t="s">
        <v>954</v>
      </c>
      <c r="AG828">
        <v>0</v>
      </c>
      <c r="AH828" t="s">
        <v>954</v>
      </c>
      <c r="AI828">
        <v>0</v>
      </c>
      <c r="AJ828">
        <v>0</v>
      </c>
      <c r="AK828">
        <v>0</v>
      </c>
      <c r="AL828">
        <v>0</v>
      </c>
      <c r="AM828">
        <v>0</v>
      </c>
      <c r="AN828">
        <v>0</v>
      </c>
      <c r="AO828" t="s">
        <v>954</v>
      </c>
      <c r="AP828" t="s">
        <v>1021</v>
      </c>
      <c r="AQ828" t="s">
        <v>1021</v>
      </c>
      <c r="AR828" t="s">
        <v>2297</v>
      </c>
      <c r="AS828" t="s">
        <v>2293</v>
      </c>
    </row>
    <row r="829" spans="2:45" ht="17.25" customHeight="1">
      <c r="B829" s="349" t="b">
        <v>0</v>
      </c>
      <c r="C829" s="349"/>
      <c r="D829" s="352" t="str">
        <f t="shared" si="36"/>
        <v>Concrete Work_Precast Concrete Work</v>
      </c>
      <c r="E829" s="349" t="str">
        <f t="shared" si="37"/>
        <v>M3</v>
      </c>
      <c r="F829" s="352" t="str">
        <f t="shared" si="38"/>
        <v>A03AK064-00001 Concrete Work Precast Concrete Work PC Slab/Roof Panel Hollow Core Slab     Including Supply and Install Work w/ All Items to Complete the Work  100mm&lt;THK≤120mm</v>
      </c>
      <c r="G829" s="343" t="str" cm="1">
        <f t="array" ref="G829:H829">_xlfn.TEXTSPLIT(I829,"-")</f>
        <v>A03AK064</v>
      </c>
      <c r="H829" s="343" t="str">
        <v>00001</v>
      </c>
      <c r="I829" t="s">
        <v>2298</v>
      </c>
      <c r="J829" t="s">
        <v>946</v>
      </c>
      <c r="K829" t="s">
        <v>1584</v>
      </c>
      <c r="L829" t="s">
        <v>1585</v>
      </c>
      <c r="M829" t="s">
        <v>1401</v>
      </c>
      <c r="N829" t="s">
        <v>2299</v>
      </c>
      <c r="O829" t="s">
        <v>2300</v>
      </c>
      <c r="P829" t="s">
        <v>2301</v>
      </c>
      <c r="Q829" t="s">
        <v>1599</v>
      </c>
      <c r="R829" t="s">
        <v>2302</v>
      </c>
      <c r="S829" t="s">
        <v>954</v>
      </c>
      <c r="T829">
        <v>0</v>
      </c>
      <c r="U829" t="s">
        <v>954</v>
      </c>
      <c r="V829">
        <v>0</v>
      </c>
      <c r="W829" t="s">
        <v>954</v>
      </c>
      <c r="X829">
        <v>0</v>
      </c>
      <c r="Y829" t="s">
        <v>954</v>
      </c>
      <c r="Z829">
        <v>0</v>
      </c>
      <c r="AA829" t="s">
        <v>1455</v>
      </c>
      <c r="AB829" t="s">
        <v>2303</v>
      </c>
      <c r="AC829" t="s">
        <v>954</v>
      </c>
      <c r="AD829">
        <v>0</v>
      </c>
      <c r="AE829" t="s">
        <v>1772</v>
      </c>
      <c r="AF829" t="s">
        <v>2304</v>
      </c>
      <c r="AG829">
        <v>0</v>
      </c>
      <c r="AH829" t="s">
        <v>1019</v>
      </c>
      <c r="AI829">
        <v>0</v>
      </c>
      <c r="AJ829">
        <v>0</v>
      </c>
      <c r="AK829">
        <v>0</v>
      </c>
      <c r="AL829">
        <v>0</v>
      </c>
      <c r="AM829">
        <v>0</v>
      </c>
      <c r="AN829">
        <v>0</v>
      </c>
      <c r="AO829" t="s">
        <v>954</v>
      </c>
      <c r="AP829" t="s">
        <v>957</v>
      </c>
      <c r="AQ829" t="s">
        <v>957</v>
      </c>
      <c r="AR829" t="s">
        <v>2305</v>
      </c>
      <c r="AS829" t="s">
        <v>2298</v>
      </c>
    </row>
    <row r="830" spans="2:45" ht="17.25" customHeight="1">
      <c r="B830" s="349" t="b">
        <v>0</v>
      </c>
      <c r="C830" s="349"/>
      <c r="D830" s="352" t="str">
        <f t="shared" si="36"/>
        <v>Concrete Work_Precast Concrete Work</v>
      </c>
      <c r="E830" s="349" t="str">
        <f t="shared" si="37"/>
        <v>M3</v>
      </c>
      <c r="F830" s="352" t="str">
        <f t="shared" si="38"/>
        <v>A03AK064-00002 Concrete Work Precast Concrete Work PC Slab/Roof Panel Hollow Core Slab     Including Supply and Install Work w/ All Items to Complete the Work  120mm&lt;THK≤150mm</v>
      </c>
      <c r="G830" s="343" t="str" cm="1">
        <f t="array" ref="G830:H830">_xlfn.TEXTSPLIT(I830,"-")</f>
        <v>A03AK064</v>
      </c>
      <c r="H830" s="343" t="str">
        <v>00002</v>
      </c>
      <c r="I830" t="s">
        <v>2306</v>
      </c>
      <c r="J830" t="s">
        <v>946</v>
      </c>
      <c r="K830" t="s">
        <v>1584</v>
      </c>
      <c r="L830" t="s">
        <v>1585</v>
      </c>
      <c r="M830" t="s">
        <v>1401</v>
      </c>
      <c r="N830" t="s">
        <v>2299</v>
      </c>
      <c r="O830" t="s">
        <v>2300</v>
      </c>
      <c r="P830" t="s">
        <v>2301</v>
      </c>
      <c r="Q830" t="s">
        <v>1599</v>
      </c>
      <c r="R830" t="s">
        <v>2302</v>
      </c>
      <c r="S830" t="s">
        <v>954</v>
      </c>
      <c r="T830">
        <v>0</v>
      </c>
      <c r="U830" t="s">
        <v>954</v>
      </c>
      <c r="V830">
        <v>0</v>
      </c>
      <c r="W830" t="s">
        <v>954</v>
      </c>
      <c r="X830">
        <v>0</v>
      </c>
      <c r="Y830" t="s">
        <v>954</v>
      </c>
      <c r="Z830">
        <v>0</v>
      </c>
      <c r="AA830" t="s">
        <v>1455</v>
      </c>
      <c r="AB830" t="s">
        <v>2303</v>
      </c>
      <c r="AC830" t="s">
        <v>954</v>
      </c>
      <c r="AD830">
        <v>0</v>
      </c>
      <c r="AE830" t="s">
        <v>1114</v>
      </c>
      <c r="AF830" t="s">
        <v>2307</v>
      </c>
      <c r="AG830">
        <v>0</v>
      </c>
      <c r="AH830" t="s">
        <v>1019</v>
      </c>
      <c r="AI830">
        <v>0</v>
      </c>
      <c r="AJ830">
        <v>0</v>
      </c>
      <c r="AK830">
        <v>0</v>
      </c>
      <c r="AL830">
        <v>0</v>
      </c>
      <c r="AM830">
        <v>0</v>
      </c>
      <c r="AN830">
        <v>0</v>
      </c>
      <c r="AO830" t="s">
        <v>954</v>
      </c>
      <c r="AP830" t="s">
        <v>957</v>
      </c>
      <c r="AQ830" t="s">
        <v>957</v>
      </c>
      <c r="AR830" t="s">
        <v>2305</v>
      </c>
      <c r="AS830" t="s">
        <v>2306</v>
      </c>
    </row>
    <row r="831" spans="2:45" ht="17.25" customHeight="1">
      <c r="B831" s="349" t="b">
        <v>1</v>
      </c>
      <c r="C831" s="349"/>
      <c r="D831" s="352" t="str">
        <f t="shared" si="36"/>
        <v>Concrete Work_Precast Concrete Work</v>
      </c>
      <c r="E831" s="349" t="str">
        <f t="shared" si="37"/>
        <v>M3</v>
      </c>
      <c r="F831" s="352" t="str">
        <f t="shared" si="38"/>
        <v>A03AK064-00003 Concrete Work Precast Concrete Work PC Slab/Roof Panel Hollow Core Slab     Including Supply and Install Work w/ All Items to Complete the Work  150mm&lt;THK≤200mm</v>
      </c>
      <c r="G831" s="343" t="str" cm="1">
        <f t="array" ref="G831:H831">_xlfn.TEXTSPLIT(I831,"-")</f>
        <v>A03AK064</v>
      </c>
      <c r="H831" s="343" t="str">
        <v>00003</v>
      </c>
      <c r="I831" t="s">
        <v>2308</v>
      </c>
      <c r="J831" t="s">
        <v>946</v>
      </c>
      <c r="K831" t="s">
        <v>1584</v>
      </c>
      <c r="L831" t="s">
        <v>1585</v>
      </c>
      <c r="M831" t="s">
        <v>1401</v>
      </c>
      <c r="N831" t="s">
        <v>2299</v>
      </c>
      <c r="O831" t="s">
        <v>2300</v>
      </c>
      <c r="P831" t="s">
        <v>2301</v>
      </c>
      <c r="Q831" t="s">
        <v>1599</v>
      </c>
      <c r="R831" t="s">
        <v>2302</v>
      </c>
      <c r="S831" t="s">
        <v>954</v>
      </c>
      <c r="T831">
        <v>0</v>
      </c>
      <c r="U831" t="s">
        <v>954</v>
      </c>
      <c r="V831">
        <v>0</v>
      </c>
      <c r="W831" t="s">
        <v>954</v>
      </c>
      <c r="X831">
        <v>0</v>
      </c>
      <c r="Y831" t="s">
        <v>954</v>
      </c>
      <c r="Z831">
        <v>0</v>
      </c>
      <c r="AA831" t="s">
        <v>1455</v>
      </c>
      <c r="AB831" t="s">
        <v>2303</v>
      </c>
      <c r="AC831" t="s">
        <v>954</v>
      </c>
      <c r="AD831">
        <v>0</v>
      </c>
      <c r="AE831" t="s">
        <v>963</v>
      </c>
      <c r="AF831" t="s">
        <v>2309</v>
      </c>
      <c r="AG831">
        <v>0</v>
      </c>
      <c r="AH831" t="s">
        <v>1019</v>
      </c>
      <c r="AI831">
        <v>0</v>
      </c>
      <c r="AJ831">
        <v>0</v>
      </c>
      <c r="AK831">
        <v>0</v>
      </c>
      <c r="AL831">
        <v>0</v>
      </c>
      <c r="AM831">
        <v>0</v>
      </c>
      <c r="AN831">
        <v>0</v>
      </c>
      <c r="AO831" t="s">
        <v>954</v>
      </c>
      <c r="AP831" t="s">
        <v>957</v>
      </c>
      <c r="AQ831" t="s">
        <v>957</v>
      </c>
      <c r="AR831" t="s">
        <v>2305</v>
      </c>
      <c r="AS831" t="s">
        <v>2308</v>
      </c>
    </row>
    <row r="832" spans="2:45" ht="17.25" customHeight="1">
      <c r="B832" s="349" t="b">
        <v>0</v>
      </c>
      <c r="C832" s="349"/>
      <c r="D832" s="352" t="str">
        <f t="shared" si="36"/>
        <v>Concrete Work_Precast Concrete Work</v>
      </c>
      <c r="E832" s="349" t="str">
        <f t="shared" si="37"/>
        <v>M3</v>
      </c>
      <c r="F832" s="352" t="str">
        <f t="shared" si="38"/>
        <v>A03AK064-00004 Concrete Work Precast Concrete Work PC Slab/Roof Panel Hollow Core Slab     Including Supply and Install Work w/ All Items to Complete the Work  200mm&lt;THK</v>
      </c>
      <c r="G832" s="343" t="str" cm="1">
        <f t="array" ref="G832:H832">_xlfn.TEXTSPLIT(I832,"-")</f>
        <v>A03AK064</v>
      </c>
      <c r="H832" s="343" t="str">
        <v>00004</v>
      </c>
      <c r="I832" t="s">
        <v>2310</v>
      </c>
      <c r="J832" t="s">
        <v>946</v>
      </c>
      <c r="K832" t="s">
        <v>1584</v>
      </c>
      <c r="L832" t="s">
        <v>1585</v>
      </c>
      <c r="M832" t="s">
        <v>1401</v>
      </c>
      <c r="N832" t="s">
        <v>2299</v>
      </c>
      <c r="O832" t="s">
        <v>2300</v>
      </c>
      <c r="P832" t="s">
        <v>2301</v>
      </c>
      <c r="Q832" t="s">
        <v>1599</v>
      </c>
      <c r="R832" t="s">
        <v>2302</v>
      </c>
      <c r="S832" t="s">
        <v>954</v>
      </c>
      <c r="T832">
        <v>0</v>
      </c>
      <c r="U832" t="s">
        <v>954</v>
      </c>
      <c r="V832">
        <v>0</v>
      </c>
      <c r="W832" t="s">
        <v>954</v>
      </c>
      <c r="X832">
        <v>0</v>
      </c>
      <c r="Y832" t="s">
        <v>954</v>
      </c>
      <c r="Z832">
        <v>0</v>
      </c>
      <c r="AA832" t="s">
        <v>1455</v>
      </c>
      <c r="AB832" t="s">
        <v>2303</v>
      </c>
      <c r="AC832" t="s">
        <v>954</v>
      </c>
      <c r="AD832">
        <v>0</v>
      </c>
      <c r="AE832" t="s">
        <v>1692</v>
      </c>
      <c r="AF832" t="s">
        <v>2311</v>
      </c>
      <c r="AG832">
        <v>0</v>
      </c>
      <c r="AH832" t="s">
        <v>1019</v>
      </c>
      <c r="AI832">
        <v>0</v>
      </c>
      <c r="AJ832">
        <v>0</v>
      </c>
      <c r="AK832">
        <v>0</v>
      </c>
      <c r="AL832">
        <v>0</v>
      </c>
      <c r="AM832">
        <v>0</v>
      </c>
      <c r="AN832">
        <v>0</v>
      </c>
      <c r="AO832" t="s">
        <v>954</v>
      </c>
      <c r="AP832" t="s">
        <v>957</v>
      </c>
      <c r="AQ832" t="s">
        <v>957</v>
      </c>
      <c r="AR832" t="s">
        <v>2305</v>
      </c>
      <c r="AS832" t="s">
        <v>2310</v>
      </c>
    </row>
    <row r="833" spans="2:45" ht="17.25" customHeight="1">
      <c r="B833" s="349" t="b">
        <v>0</v>
      </c>
      <c r="C833" s="349"/>
      <c r="D833" s="352" t="str">
        <f t="shared" si="36"/>
        <v>Concrete Work_Precast Concrete Work</v>
      </c>
      <c r="E833" s="349" t="str">
        <f t="shared" si="37"/>
        <v>M3</v>
      </c>
      <c r="F833" s="352" t="str">
        <f t="shared" si="38"/>
        <v>A03AK064-00005 Concrete Work Precast Concrete Work PC Slab/Roof Panel Single Tee Slab     Including Supply and Install Work w/ All Items to Complete the Work  100mm&lt;THK≤120mm</v>
      </c>
      <c r="G833" s="343" t="str" cm="1">
        <f t="array" ref="G833:H833">_xlfn.TEXTSPLIT(I833,"-")</f>
        <v>A03AK064</v>
      </c>
      <c r="H833" s="343" t="str">
        <v>00005</v>
      </c>
      <c r="I833" t="s">
        <v>2312</v>
      </c>
      <c r="J833" t="s">
        <v>946</v>
      </c>
      <c r="K833" t="s">
        <v>1584</v>
      </c>
      <c r="L833" t="s">
        <v>1585</v>
      </c>
      <c r="M833" t="s">
        <v>1401</v>
      </c>
      <c r="N833" t="s">
        <v>2299</v>
      </c>
      <c r="O833" t="s">
        <v>2300</v>
      </c>
      <c r="P833" t="s">
        <v>2301</v>
      </c>
      <c r="Q833" t="s">
        <v>1602</v>
      </c>
      <c r="R833" t="s">
        <v>2313</v>
      </c>
      <c r="S833" t="s">
        <v>954</v>
      </c>
      <c r="T833">
        <v>0</v>
      </c>
      <c r="U833" t="s">
        <v>954</v>
      </c>
      <c r="V833">
        <v>0</v>
      </c>
      <c r="W833" t="s">
        <v>954</v>
      </c>
      <c r="X833">
        <v>0</v>
      </c>
      <c r="Y833" t="s">
        <v>954</v>
      </c>
      <c r="Z833">
        <v>0</v>
      </c>
      <c r="AA833" t="s">
        <v>1455</v>
      </c>
      <c r="AB833" t="s">
        <v>2303</v>
      </c>
      <c r="AC833" t="s">
        <v>954</v>
      </c>
      <c r="AD833">
        <v>0</v>
      </c>
      <c r="AE833" t="s">
        <v>1772</v>
      </c>
      <c r="AF833" t="s">
        <v>2304</v>
      </c>
      <c r="AG833">
        <v>0</v>
      </c>
      <c r="AH833" t="s">
        <v>1019</v>
      </c>
      <c r="AI833">
        <v>0</v>
      </c>
      <c r="AJ833">
        <v>0</v>
      </c>
      <c r="AK833">
        <v>0</v>
      </c>
      <c r="AL833">
        <v>0</v>
      </c>
      <c r="AM833">
        <v>0</v>
      </c>
      <c r="AN833">
        <v>0</v>
      </c>
      <c r="AO833" t="s">
        <v>954</v>
      </c>
      <c r="AP833" t="s">
        <v>957</v>
      </c>
      <c r="AQ833" t="s">
        <v>957</v>
      </c>
      <c r="AR833" t="s">
        <v>2305</v>
      </c>
      <c r="AS833" t="s">
        <v>2312</v>
      </c>
    </row>
    <row r="834" spans="2:45" ht="17.25" customHeight="1">
      <c r="B834" s="349" t="b">
        <v>0</v>
      </c>
      <c r="C834" s="349"/>
      <c r="D834" s="352" t="str">
        <f t="shared" si="36"/>
        <v>Concrete Work_Precast Concrete Work</v>
      </c>
      <c r="E834" s="349" t="str">
        <f t="shared" si="37"/>
        <v>M3</v>
      </c>
      <c r="F834" s="352" t="str">
        <f t="shared" si="38"/>
        <v>A03AK064-00006 Concrete Work Precast Concrete Work PC Slab/Roof Panel Single Tee Slab     Including Supply and Install Work w/ All Items to Complete the Work  120mm&lt;THK≤150mm</v>
      </c>
      <c r="G834" s="343" t="str" cm="1">
        <f t="array" ref="G834:H834">_xlfn.TEXTSPLIT(I834,"-")</f>
        <v>A03AK064</v>
      </c>
      <c r="H834" s="343" t="str">
        <v>00006</v>
      </c>
      <c r="I834" t="s">
        <v>2314</v>
      </c>
      <c r="J834" t="s">
        <v>946</v>
      </c>
      <c r="K834" t="s">
        <v>1584</v>
      </c>
      <c r="L834" t="s">
        <v>1585</v>
      </c>
      <c r="M834" t="s">
        <v>1401</v>
      </c>
      <c r="N834" t="s">
        <v>2299</v>
      </c>
      <c r="O834" t="s">
        <v>2300</v>
      </c>
      <c r="P834" t="s">
        <v>2301</v>
      </c>
      <c r="Q834" t="s">
        <v>1602</v>
      </c>
      <c r="R834" t="s">
        <v>2313</v>
      </c>
      <c r="S834" t="s">
        <v>954</v>
      </c>
      <c r="T834">
        <v>0</v>
      </c>
      <c r="U834" t="s">
        <v>954</v>
      </c>
      <c r="V834">
        <v>0</v>
      </c>
      <c r="W834" t="s">
        <v>954</v>
      </c>
      <c r="X834">
        <v>0</v>
      </c>
      <c r="Y834" t="s">
        <v>954</v>
      </c>
      <c r="Z834">
        <v>0</v>
      </c>
      <c r="AA834" t="s">
        <v>1455</v>
      </c>
      <c r="AB834" t="s">
        <v>2303</v>
      </c>
      <c r="AC834" t="s">
        <v>954</v>
      </c>
      <c r="AD834">
        <v>0</v>
      </c>
      <c r="AE834" t="s">
        <v>1114</v>
      </c>
      <c r="AF834" t="s">
        <v>2307</v>
      </c>
      <c r="AG834">
        <v>0</v>
      </c>
      <c r="AH834" t="s">
        <v>1019</v>
      </c>
      <c r="AI834">
        <v>0</v>
      </c>
      <c r="AJ834">
        <v>0</v>
      </c>
      <c r="AK834">
        <v>0</v>
      </c>
      <c r="AL834">
        <v>0</v>
      </c>
      <c r="AM834">
        <v>0</v>
      </c>
      <c r="AN834">
        <v>0</v>
      </c>
      <c r="AO834" t="s">
        <v>954</v>
      </c>
      <c r="AP834" t="s">
        <v>957</v>
      </c>
      <c r="AQ834" t="s">
        <v>957</v>
      </c>
      <c r="AR834" t="s">
        <v>2305</v>
      </c>
      <c r="AS834" t="s">
        <v>2314</v>
      </c>
    </row>
    <row r="835" spans="2:45" ht="17.25" customHeight="1">
      <c r="B835" s="349" t="b">
        <v>0</v>
      </c>
      <c r="C835" s="349"/>
      <c r="D835" s="352" t="str">
        <f t="shared" si="36"/>
        <v>Concrete Work_Precast Concrete Work</v>
      </c>
      <c r="E835" s="349" t="str">
        <f t="shared" si="37"/>
        <v>M3</v>
      </c>
      <c r="F835" s="352" t="str">
        <f t="shared" si="38"/>
        <v>A03AK064-00007 Concrete Work Precast Concrete Work PC Slab/Roof Panel Single Tee Slab     Including Supply and Install Work w/ All Items to Complete the Work  150mm&lt;THK≤200mm</v>
      </c>
      <c r="G835" s="343" t="str" cm="1">
        <f t="array" ref="G835:H835">_xlfn.TEXTSPLIT(I835,"-")</f>
        <v>A03AK064</v>
      </c>
      <c r="H835" s="343" t="str">
        <v>00007</v>
      </c>
      <c r="I835" t="s">
        <v>2315</v>
      </c>
      <c r="J835" t="s">
        <v>946</v>
      </c>
      <c r="K835" t="s">
        <v>1584</v>
      </c>
      <c r="L835" t="s">
        <v>1585</v>
      </c>
      <c r="M835" t="s">
        <v>1401</v>
      </c>
      <c r="N835" t="s">
        <v>2299</v>
      </c>
      <c r="O835" t="s">
        <v>2300</v>
      </c>
      <c r="P835" t="s">
        <v>2301</v>
      </c>
      <c r="Q835" t="s">
        <v>1602</v>
      </c>
      <c r="R835" t="s">
        <v>2313</v>
      </c>
      <c r="S835" t="s">
        <v>954</v>
      </c>
      <c r="T835">
        <v>0</v>
      </c>
      <c r="U835" t="s">
        <v>954</v>
      </c>
      <c r="V835">
        <v>0</v>
      </c>
      <c r="W835" t="s">
        <v>954</v>
      </c>
      <c r="X835">
        <v>0</v>
      </c>
      <c r="Y835" t="s">
        <v>954</v>
      </c>
      <c r="Z835">
        <v>0</v>
      </c>
      <c r="AA835" t="s">
        <v>1455</v>
      </c>
      <c r="AB835" t="s">
        <v>2303</v>
      </c>
      <c r="AC835" t="s">
        <v>954</v>
      </c>
      <c r="AD835">
        <v>0</v>
      </c>
      <c r="AE835" t="s">
        <v>963</v>
      </c>
      <c r="AF835" t="s">
        <v>2309</v>
      </c>
      <c r="AG835">
        <v>0</v>
      </c>
      <c r="AH835" t="s">
        <v>1019</v>
      </c>
      <c r="AI835">
        <v>0</v>
      </c>
      <c r="AJ835">
        <v>0</v>
      </c>
      <c r="AK835">
        <v>0</v>
      </c>
      <c r="AL835">
        <v>0</v>
      </c>
      <c r="AM835">
        <v>0</v>
      </c>
      <c r="AN835">
        <v>0</v>
      </c>
      <c r="AO835" t="s">
        <v>954</v>
      </c>
      <c r="AP835" t="s">
        <v>957</v>
      </c>
      <c r="AQ835" t="s">
        <v>957</v>
      </c>
      <c r="AR835" t="s">
        <v>2305</v>
      </c>
      <c r="AS835" t="s">
        <v>2315</v>
      </c>
    </row>
    <row r="836" spans="2:45" ht="17.25" customHeight="1">
      <c r="B836" s="349" t="b">
        <v>0</v>
      </c>
      <c r="C836" s="349"/>
      <c r="D836" s="352" t="str">
        <f t="shared" si="36"/>
        <v>Concrete Work_Precast Concrete Work</v>
      </c>
      <c r="E836" s="349" t="str">
        <f t="shared" si="37"/>
        <v>M3</v>
      </c>
      <c r="F836" s="352" t="str">
        <f t="shared" si="38"/>
        <v>A03AK064-00008 Concrete Work Precast Concrete Work PC Slab/Roof Panel Single Tee Slab     Including Supply and Install Work w/ All Items to Complete the Work  200mm&lt;THK</v>
      </c>
      <c r="G836" s="343" t="str" cm="1">
        <f t="array" ref="G836:H836">_xlfn.TEXTSPLIT(I836,"-")</f>
        <v>A03AK064</v>
      </c>
      <c r="H836" s="343" t="str">
        <v>00008</v>
      </c>
      <c r="I836" t="s">
        <v>2316</v>
      </c>
      <c r="J836" t="s">
        <v>946</v>
      </c>
      <c r="K836" t="s">
        <v>1584</v>
      </c>
      <c r="L836" t="s">
        <v>1585</v>
      </c>
      <c r="M836" t="s">
        <v>1401</v>
      </c>
      <c r="N836" t="s">
        <v>2299</v>
      </c>
      <c r="O836" t="s">
        <v>2300</v>
      </c>
      <c r="P836" t="s">
        <v>2301</v>
      </c>
      <c r="Q836" t="s">
        <v>1602</v>
      </c>
      <c r="R836" t="s">
        <v>2313</v>
      </c>
      <c r="S836" t="s">
        <v>954</v>
      </c>
      <c r="T836">
        <v>0</v>
      </c>
      <c r="U836" t="s">
        <v>954</v>
      </c>
      <c r="V836">
        <v>0</v>
      </c>
      <c r="W836" t="s">
        <v>954</v>
      </c>
      <c r="X836">
        <v>0</v>
      </c>
      <c r="Y836" t="s">
        <v>954</v>
      </c>
      <c r="Z836">
        <v>0</v>
      </c>
      <c r="AA836" t="s">
        <v>1455</v>
      </c>
      <c r="AB836" t="s">
        <v>2303</v>
      </c>
      <c r="AC836" t="s">
        <v>954</v>
      </c>
      <c r="AD836">
        <v>0</v>
      </c>
      <c r="AE836" t="s">
        <v>1692</v>
      </c>
      <c r="AF836" t="s">
        <v>2311</v>
      </c>
      <c r="AG836">
        <v>0</v>
      </c>
      <c r="AH836" t="s">
        <v>1019</v>
      </c>
      <c r="AI836">
        <v>0</v>
      </c>
      <c r="AJ836">
        <v>0</v>
      </c>
      <c r="AK836">
        <v>0</v>
      </c>
      <c r="AL836">
        <v>0</v>
      </c>
      <c r="AM836">
        <v>0</v>
      </c>
      <c r="AN836">
        <v>0</v>
      </c>
      <c r="AO836" t="s">
        <v>954</v>
      </c>
      <c r="AP836" t="s">
        <v>957</v>
      </c>
      <c r="AQ836" t="s">
        <v>957</v>
      </c>
      <c r="AR836" t="s">
        <v>2305</v>
      </c>
      <c r="AS836" t="s">
        <v>2316</v>
      </c>
    </row>
    <row r="837" spans="2:45" ht="17.25" customHeight="1">
      <c r="B837" s="349" t="b">
        <v>0</v>
      </c>
      <c r="C837" s="349"/>
      <c r="D837" s="352" t="str">
        <f t="shared" si="36"/>
        <v>Concrete Work_Precast Concrete Work</v>
      </c>
      <c r="E837" s="349" t="str">
        <f t="shared" si="37"/>
        <v>M3</v>
      </c>
      <c r="F837" s="352" t="str">
        <f t="shared" si="38"/>
        <v>A03AK064-00009 Concrete Work Precast Concrete Work PC Slab/Roof Panel Doube Tee Slab     Including Supply and Install Work w/ All Items to Complete the Work  100mm&lt;THK≤120mm</v>
      </c>
      <c r="G837" s="343" t="str" cm="1">
        <f t="array" ref="G837:H837">_xlfn.TEXTSPLIT(I837,"-")</f>
        <v>A03AK064</v>
      </c>
      <c r="H837" s="343" t="str">
        <v>00009</v>
      </c>
      <c r="I837" t="s">
        <v>2317</v>
      </c>
      <c r="J837" t="s">
        <v>946</v>
      </c>
      <c r="K837" t="s">
        <v>1584</v>
      </c>
      <c r="L837" t="s">
        <v>1585</v>
      </c>
      <c r="M837" t="s">
        <v>1401</v>
      </c>
      <c r="N837" t="s">
        <v>2299</v>
      </c>
      <c r="O837" t="s">
        <v>2300</v>
      </c>
      <c r="P837" t="s">
        <v>2301</v>
      </c>
      <c r="Q837" t="s">
        <v>1605</v>
      </c>
      <c r="R837" t="s">
        <v>2318</v>
      </c>
      <c r="S837" t="s">
        <v>954</v>
      </c>
      <c r="T837">
        <v>0</v>
      </c>
      <c r="U837" t="s">
        <v>954</v>
      </c>
      <c r="V837">
        <v>0</v>
      </c>
      <c r="W837" t="s">
        <v>954</v>
      </c>
      <c r="X837">
        <v>0</v>
      </c>
      <c r="Y837" t="s">
        <v>954</v>
      </c>
      <c r="Z837">
        <v>0</v>
      </c>
      <c r="AA837" t="s">
        <v>1455</v>
      </c>
      <c r="AB837" t="s">
        <v>2303</v>
      </c>
      <c r="AC837" t="s">
        <v>954</v>
      </c>
      <c r="AD837">
        <v>0</v>
      </c>
      <c r="AE837" t="s">
        <v>1772</v>
      </c>
      <c r="AF837" t="s">
        <v>2304</v>
      </c>
      <c r="AG837">
        <v>0</v>
      </c>
      <c r="AH837" t="s">
        <v>1019</v>
      </c>
      <c r="AI837">
        <v>0</v>
      </c>
      <c r="AJ837">
        <v>0</v>
      </c>
      <c r="AK837">
        <v>0</v>
      </c>
      <c r="AL837">
        <v>0</v>
      </c>
      <c r="AM837">
        <v>0</v>
      </c>
      <c r="AN837">
        <v>0</v>
      </c>
      <c r="AO837" t="s">
        <v>954</v>
      </c>
      <c r="AP837" t="s">
        <v>957</v>
      </c>
      <c r="AQ837" t="s">
        <v>957</v>
      </c>
      <c r="AR837" t="s">
        <v>2305</v>
      </c>
      <c r="AS837" t="s">
        <v>2317</v>
      </c>
    </row>
    <row r="838" spans="2:45" ht="17.25" customHeight="1">
      <c r="B838" s="349" t="b">
        <v>0</v>
      </c>
      <c r="C838" s="349"/>
      <c r="D838" s="352" t="str">
        <f t="shared" si="36"/>
        <v>Concrete Work_Precast Concrete Work</v>
      </c>
      <c r="E838" s="349" t="str">
        <f t="shared" si="37"/>
        <v>M3</v>
      </c>
      <c r="F838" s="352" t="str">
        <f t="shared" si="38"/>
        <v>A03AK064-00010 Concrete Work Precast Concrete Work PC Slab/Roof Panel Doube Tee Slab     Including Supply and Install Work w/ All Items to Complete the Work  120mm&lt;THK≤150mm</v>
      </c>
      <c r="G838" s="343" t="str" cm="1">
        <f t="array" ref="G838:H838">_xlfn.TEXTSPLIT(I838,"-")</f>
        <v>A03AK064</v>
      </c>
      <c r="H838" s="343" t="str">
        <v>00010</v>
      </c>
      <c r="I838" t="s">
        <v>2319</v>
      </c>
      <c r="J838" t="s">
        <v>946</v>
      </c>
      <c r="K838" t="s">
        <v>1584</v>
      </c>
      <c r="L838" t="s">
        <v>1585</v>
      </c>
      <c r="M838" t="s">
        <v>1401</v>
      </c>
      <c r="N838" t="s">
        <v>2299</v>
      </c>
      <c r="O838" t="s">
        <v>2300</v>
      </c>
      <c r="P838" t="s">
        <v>2301</v>
      </c>
      <c r="Q838" t="s">
        <v>1605</v>
      </c>
      <c r="R838" t="s">
        <v>2318</v>
      </c>
      <c r="S838" t="s">
        <v>954</v>
      </c>
      <c r="T838">
        <v>0</v>
      </c>
      <c r="U838" t="s">
        <v>954</v>
      </c>
      <c r="V838">
        <v>0</v>
      </c>
      <c r="W838" t="s">
        <v>954</v>
      </c>
      <c r="X838">
        <v>0</v>
      </c>
      <c r="Y838" t="s">
        <v>954</v>
      </c>
      <c r="Z838">
        <v>0</v>
      </c>
      <c r="AA838" t="s">
        <v>1455</v>
      </c>
      <c r="AB838" t="s">
        <v>2303</v>
      </c>
      <c r="AC838" t="s">
        <v>954</v>
      </c>
      <c r="AD838">
        <v>0</v>
      </c>
      <c r="AE838" t="s">
        <v>1114</v>
      </c>
      <c r="AF838" t="s">
        <v>2307</v>
      </c>
      <c r="AG838">
        <v>0</v>
      </c>
      <c r="AH838" t="s">
        <v>1019</v>
      </c>
      <c r="AI838">
        <v>0</v>
      </c>
      <c r="AJ838">
        <v>0</v>
      </c>
      <c r="AK838">
        <v>0</v>
      </c>
      <c r="AL838">
        <v>0</v>
      </c>
      <c r="AM838">
        <v>0</v>
      </c>
      <c r="AN838">
        <v>0</v>
      </c>
      <c r="AO838" t="s">
        <v>954</v>
      </c>
      <c r="AP838" t="s">
        <v>957</v>
      </c>
      <c r="AQ838" t="s">
        <v>957</v>
      </c>
      <c r="AR838" t="s">
        <v>2305</v>
      </c>
      <c r="AS838" t="s">
        <v>2319</v>
      </c>
    </row>
    <row r="839" spans="2:45" ht="17.25" customHeight="1">
      <c r="B839" s="349" t="b">
        <v>0</v>
      </c>
      <c r="C839" s="349"/>
      <c r="D839" s="352" t="str">
        <f t="shared" si="36"/>
        <v>Concrete Work_Precast Concrete Work</v>
      </c>
      <c r="E839" s="349" t="str">
        <f t="shared" si="37"/>
        <v>M3</v>
      </c>
      <c r="F839" s="352" t="str">
        <f t="shared" si="38"/>
        <v>A03AK064-00011 Concrete Work Precast Concrete Work PC Slab/Roof Panel Doube Tee Slab     Including Supply and Install Work w/ All Items to Complete the Work  150mm&lt;THK≤200mm</v>
      </c>
      <c r="G839" s="343" t="str" cm="1">
        <f t="array" ref="G839:H839">_xlfn.TEXTSPLIT(I839,"-")</f>
        <v>A03AK064</v>
      </c>
      <c r="H839" s="343" t="str">
        <v>00011</v>
      </c>
      <c r="I839" t="s">
        <v>2320</v>
      </c>
      <c r="J839" t="s">
        <v>946</v>
      </c>
      <c r="K839" t="s">
        <v>1584</v>
      </c>
      <c r="L839" t="s">
        <v>1585</v>
      </c>
      <c r="M839" t="s">
        <v>1401</v>
      </c>
      <c r="N839" t="s">
        <v>2299</v>
      </c>
      <c r="O839" t="s">
        <v>2300</v>
      </c>
      <c r="P839" t="s">
        <v>2301</v>
      </c>
      <c r="Q839" t="s">
        <v>1605</v>
      </c>
      <c r="R839" t="s">
        <v>2318</v>
      </c>
      <c r="S839" t="s">
        <v>954</v>
      </c>
      <c r="T839">
        <v>0</v>
      </c>
      <c r="U839" t="s">
        <v>954</v>
      </c>
      <c r="V839">
        <v>0</v>
      </c>
      <c r="W839" t="s">
        <v>954</v>
      </c>
      <c r="X839">
        <v>0</v>
      </c>
      <c r="Y839" t="s">
        <v>954</v>
      </c>
      <c r="Z839">
        <v>0</v>
      </c>
      <c r="AA839" t="s">
        <v>1455</v>
      </c>
      <c r="AB839" t="s">
        <v>2303</v>
      </c>
      <c r="AC839" t="s">
        <v>954</v>
      </c>
      <c r="AD839">
        <v>0</v>
      </c>
      <c r="AE839" t="s">
        <v>963</v>
      </c>
      <c r="AF839" t="s">
        <v>2309</v>
      </c>
      <c r="AG839">
        <v>0</v>
      </c>
      <c r="AH839" t="s">
        <v>1019</v>
      </c>
      <c r="AI839">
        <v>0</v>
      </c>
      <c r="AJ839">
        <v>0</v>
      </c>
      <c r="AK839">
        <v>0</v>
      </c>
      <c r="AL839">
        <v>0</v>
      </c>
      <c r="AM839">
        <v>0</v>
      </c>
      <c r="AN839">
        <v>0</v>
      </c>
      <c r="AO839" t="s">
        <v>954</v>
      </c>
      <c r="AP839" t="s">
        <v>957</v>
      </c>
      <c r="AQ839" t="s">
        <v>957</v>
      </c>
      <c r="AR839" t="s">
        <v>2305</v>
      </c>
      <c r="AS839" t="s">
        <v>2320</v>
      </c>
    </row>
    <row r="840" spans="2:45" ht="17.25" customHeight="1">
      <c r="B840" s="349" t="b">
        <v>0</v>
      </c>
      <c r="C840" s="349"/>
      <c r="D840" s="352" t="str">
        <f t="shared" ref="D840:D903" si="39">L840&amp;"_"&amp;N840</f>
        <v>Concrete Work_Precast Concrete Work</v>
      </c>
      <c r="E840" s="349" t="str">
        <f t="shared" ref="E840:E903" si="40">AP840</f>
        <v>M3</v>
      </c>
      <c r="F840" s="352" t="str">
        <f t="shared" si="38"/>
        <v>A03AK064-00012 Concrete Work Precast Concrete Work PC Slab/Roof Panel Doube Tee Slab     Including Supply and Install Work w/ All Items to Complete the Work  200mm&lt;THK</v>
      </c>
      <c r="G840" s="343" t="str" cm="1">
        <f t="array" ref="G840:H840">_xlfn.TEXTSPLIT(I840,"-")</f>
        <v>A03AK064</v>
      </c>
      <c r="H840" s="343" t="str">
        <v>00012</v>
      </c>
      <c r="I840" t="s">
        <v>2321</v>
      </c>
      <c r="J840" t="s">
        <v>946</v>
      </c>
      <c r="K840" t="s">
        <v>1584</v>
      </c>
      <c r="L840" t="s">
        <v>1585</v>
      </c>
      <c r="M840" t="s">
        <v>1401</v>
      </c>
      <c r="N840" t="s">
        <v>2299</v>
      </c>
      <c r="O840" t="s">
        <v>2300</v>
      </c>
      <c r="P840" t="s">
        <v>2301</v>
      </c>
      <c r="Q840" t="s">
        <v>1605</v>
      </c>
      <c r="R840" t="s">
        <v>2318</v>
      </c>
      <c r="S840" t="s">
        <v>954</v>
      </c>
      <c r="T840">
        <v>0</v>
      </c>
      <c r="U840" t="s">
        <v>954</v>
      </c>
      <c r="V840">
        <v>0</v>
      </c>
      <c r="W840" t="s">
        <v>954</v>
      </c>
      <c r="X840">
        <v>0</v>
      </c>
      <c r="Y840" t="s">
        <v>954</v>
      </c>
      <c r="Z840">
        <v>0</v>
      </c>
      <c r="AA840" t="s">
        <v>1455</v>
      </c>
      <c r="AB840" t="s">
        <v>2303</v>
      </c>
      <c r="AC840" t="s">
        <v>954</v>
      </c>
      <c r="AD840">
        <v>0</v>
      </c>
      <c r="AE840" t="s">
        <v>1692</v>
      </c>
      <c r="AF840" t="s">
        <v>2311</v>
      </c>
      <c r="AG840">
        <v>0</v>
      </c>
      <c r="AH840" t="s">
        <v>1019</v>
      </c>
      <c r="AI840">
        <v>0</v>
      </c>
      <c r="AJ840">
        <v>0</v>
      </c>
      <c r="AK840">
        <v>0</v>
      </c>
      <c r="AL840">
        <v>0</v>
      </c>
      <c r="AM840">
        <v>0</v>
      </c>
      <c r="AN840">
        <v>0</v>
      </c>
      <c r="AO840" t="s">
        <v>954</v>
      </c>
      <c r="AP840" t="s">
        <v>957</v>
      </c>
      <c r="AQ840" t="s">
        <v>957</v>
      </c>
      <c r="AR840" t="s">
        <v>2305</v>
      </c>
      <c r="AS840" t="s">
        <v>2321</v>
      </c>
    </row>
    <row r="841" spans="2:45" ht="17.25" customHeight="1">
      <c r="B841" s="349" t="b">
        <v>0</v>
      </c>
      <c r="C841" s="349"/>
      <c r="D841" s="352" t="str">
        <f t="shared" si="39"/>
        <v>Concrete Work_Precast Concrete Work</v>
      </c>
      <c r="E841" s="349" t="str">
        <f t="shared" si="40"/>
        <v>M3</v>
      </c>
      <c r="F841" s="352"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3" t="str" cm="1">
        <f t="array" ref="G841:H841">_xlfn.TEXTSPLIT(I841,"-")</f>
        <v>A03AK065</v>
      </c>
      <c r="H841" s="343" t="str">
        <v>00001</v>
      </c>
      <c r="I841" t="s">
        <v>2322</v>
      </c>
      <c r="J841" t="s">
        <v>946</v>
      </c>
      <c r="K841" t="s">
        <v>1584</v>
      </c>
      <c r="L841" t="s">
        <v>1585</v>
      </c>
      <c r="M841" t="s">
        <v>1401</v>
      </c>
      <c r="N841" t="s">
        <v>2299</v>
      </c>
      <c r="O841" t="s">
        <v>2323</v>
      </c>
      <c r="P841" t="s">
        <v>2324</v>
      </c>
      <c r="Q841" t="s">
        <v>954</v>
      </c>
      <c r="R841">
        <v>0</v>
      </c>
      <c r="S841" t="s">
        <v>954</v>
      </c>
      <c r="T841">
        <v>0</v>
      </c>
      <c r="U841" t="s">
        <v>954</v>
      </c>
      <c r="V841">
        <v>0</v>
      </c>
      <c r="W841" t="s">
        <v>954</v>
      </c>
      <c r="X841">
        <v>0</v>
      </c>
      <c r="Y841" t="s">
        <v>954</v>
      </c>
      <c r="Z841">
        <v>0</v>
      </c>
      <c r="AA841" t="s">
        <v>1455</v>
      </c>
      <c r="AB841" t="s">
        <v>2303</v>
      </c>
      <c r="AC841" t="s">
        <v>954</v>
      </c>
      <c r="AD841">
        <v>0</v>
      </c>
      <c r="AE841" t="s">
        <v>963</v>
      </c>
      <c r="AF841" t="s">
        <v>2309</v>
      </c>
      <c r="AG841">
        <v>0</v>
      </c>
      <c r="AH841" t="s">
        <v>1019</v>
      </c>
      <c r="AI841">
        <v>0</v>
      </c>
      <c r="AJ841">
        <v>0</v>
      </c>
      <c r="AK841">
        <v>0</v>
      </c>
      <c r="AL841">
        <v>0</v>
      </c>
      <c r="AM841">
        <v>0</v>
      </c>
      <c r="AN841">
        <v>0</v>
      </c>
      <c r="AO841" t="s">
        <v>954</v>
      </c>
      <c r="AP841" t="s">
        <v>957</v>
      </c>
      <c r="AQ841" t="s">
        <v>957</v>
      </c>
      <c r="AR841" t="s">
        <v>2325</v>
      </c>
      <c r="AS841" t="s">
        <v>2322</v>
      </c>
    </row>
    <row r="842" spans="2:45" ht="17.25" customHeight="1">
      <c r="B842" s="349" t="b">
        <v>0</v>
      </c>
      <c r="C842" s="349"/>
      <c r="D842" s="352" t="str">
        <f t="shared" si="39"/>
        <v>Concrete Work_Precast Concrete Work</v>
      </c>
      <c r="E842" s="349" t="str">
        <f t="shared" si="40"/>
        <v>M3</v>
      </c>
      <c r="F842" s="352" t="str">
        <f t="shared" si="41"/>
        <v>A03AK065-00002 Concrete Work Precast Concrete Work PC Wall Panel      Including Supply and Install Work w/ All Items to Complete the Work  200mm&lt;THK≤250mm</v>
      </c>
      <c r="G842" s="343" t="str" cm="1">
        <f t="array" ref="G842:H842">_xlfn.TEXTSPLIT(I842,"-")</f>
        <v>A03AK065</v>
      </c>
      <c r="H842" s="343" t="str">
        <v>00002</v>
      </c>
      <c r="I842" t="s">
        <v>2326</v>
      </c>
      <c r="J842" t="s">
        <v>946</v>
      </c>
      <c r="K842" t="s">
        <v>1584</v>
      </c>
      <c r="L842" t="s">
        <v>1585</v>
      </c>
      <c r="M842" t="s">
        <v>1401</v>
      </c>
      <c r="N842" t="s">
        <v>2299</v>
      </c>
      <c r="O842" t="s">
        <v>2323</v>
      </c>
      <c r="P842" t="s">
        <v>2324</v>
      </c>
      <c r="Q842" t="s">
        <v>954</v>
      </c>
      <c r="R842">
        <v>0</v>
      </c>
      <c r="S842" t="s">
        <v>954</v>
      </c>
      <c r="T842">
        <v>0</v>
      </c>
      <c r="U842" t="s">
        <v>954</v>
      </c>
      <c r="V842">
        <v>0</v>
      </c>
      <c r="W842" t="s">
        <v>954</v>
      </c>
      <c r="X842">
        <v>0</v>
      </c>
      <c r="Y842" t="s">
        <v>954</v>
      </c>
      <c r="Z842">
        <v>0</v>
      </c>
      <c r="AA842" t="s">
        <v>1455</v>
      </c>
      <c r="AB842" t="s">
        <v>2303</v>
      </c>
      <c r="AC842" t="s">
        <v>954</v>
      </c>
      <c r="AD842">
        <v>0</v>
      </c>
      <c r="AE842" t="s">
        <v>971</v>
      </c>
      <c r="AF842" t="s">
        <v>2327</v>
      </c>
      <c r="AG842">
        <v>0</v>
      </c>
      <c r="AH842" t="s">
        <v>1019</v>
      </c>
      <c r="AI842">
        <v>0</v>
      </c>
      <c r="AJ842">
        <v>0</v>
      </c>
      <c r="AK842">
        <v>0</v>
      </c>
      <c r="AL842">
        <v>0</v>
      </c>
      <c r="AM842">
        <v>0</v>
      </c>
      <c r="AN842">
        <v>0</v>
      </c>
      <c r="AO842" t="s">
        <v>954</v>
      </c>
      <c r="AP842" t="s">
        <v>957</v>
      </c>
      <c r="AQ842" t="s">
        <v>957</v>
      </c>
      <c r="AR842" t="s">
        <v>2325</v>
      </c>
      <c r="AS842" t="s">
        <v>2326</v>
      </c>
    </row>
    <row r="843" spans="2:45" ht="17.25" customHeight="1">
      <c r="B843" s="349" t="b">
        <v>0</v>
      </c>
      <c r="C843" s="349"/>
      <c r="D843" s="352" t="str">
        <f t="shared" si="39"/>
        <v>Concrete Work_Precast Concrete Work</v>
      </c>
      <c r="E843" s="349" t="str">
        <f t="shared" si="40"/>
        <v>M3</v>
      </c>
      <c r="F843" s="352" t="str">
        <f t="shared" si="41"/>
        <v>A03AK065-00003 Concrete Work Precast Concrete Work PC Wall Panel      Including Supply and Install Work w/ All Items to Complete the Work  250mm&lt;THK≤300mm</v>
      </c>
      <c r="G843" s="343" t="str" cm="1">
        <f t="array" ref="G843:H843">_xlfn.TEXTSPLIT(I843,"-")</f>
        <v>A03AK065</v>
      </c>
      <c r="H843" s="343" t="str">
        <v>00003</v>
      </c>
      <c r="I843" t="s">
        <v>2328</v>
      </c>
      <c r="J843" t="s">
        <v>946</v>
      </c>
      <c r="K843" t="s">
        <v>1584</v>
      </c>
      <c r="L843" t="s">
        <v>1585</v>
      </c>
      <c r="M843" t="s">
        <v>1401</v>
      </c>
      <c r="N843" t="s">
        <v>2299</v>
      </c>
      <c r="O843" t="s">
        <v>2323</v>
      </c>
      <c r="P843" t="s">
        <v>2324</v>
      </c>
      <c r="Q843" t="s">
        <v>954</v>
      </c>
      <c r="R843">
        <v>0</v>
      </c>
      <c r="S843" t="s">
        <v>954</v>
      </c>
      <c r="T843">
        <v>0</v>
      </c>
      <c r="U843" t="s">
        <v>954</v>
      </c>
      <c r="V843">
        <v>0</v>
      </c>
      <c r="W843" t="s">
        <v>954</v>
      </c>
      <c r="X843">
        <v>0</v>
      </c>
      <c r="Y843" t="s">
        <v>954</v>
      </c>
      <c r="Z843">
        <v>0</v>
      </c>
      <c r="AA843" t="s">
        <v>1455</v>
      </c>
      <c r="AB843" t="s">
        <v>2303</v>
      </c>
      <c r="AC843" t="s">
        <v>954</v>
      </c>
      <c r="AD843">
        <v>0</v>
      </c>
      <c r="AE843" t="s">
        <v>978</v>
      </c>
      <c r="AF843" t="s">
        <v>2329</v>
      </c>
      <c r="AG843">
        <v>0</v>
      </c>
      <c r="AH843" t="s">
        <v>1019</v>
      </c>
      <c r="AI843">
        <v>0</v>
      </c>
      <c r="AJ843">
        <v>0</v>
      </c>
      <c r="AK843">
        <v>0</v>
      </c>
      <c r="AL843">
        <v>0</v>
      </c>
      <c r="AM843">
        <v>0</v>
      </c>
      <c r="AN843">
        <v>0</v>
      </c>
      <c r="AO843" t="s">
        <v>954</v>
      </c>
      <c r="AP843" t="s">
        <v>957</v>
      </c>
      <c r="AQ843" t="s">
        <v>957</v>
      </c>
      <c r="AR843" t="s">
        <v>2325</v>
      </c>
      <c r="AS843" t="s">
        <v>2328</v>
      </c>
    </row>
    <row r="844" spans="2:45" ht="17.25" customHeight="1">
      <c r="B844" s="349" t="b">
        <v>0</v>
      </c>
      <c r="C844" s="349"/>
      <c r="D844" s="352" t="str">
        <f t="shared" si="39"/>
        <v>Concrete Work_Precast Concrete Work</v>
      </c>
      <c r="E844" s="349" t="str">
        <f t="shared" si="40"/>
        <v>M3</v>
      </c>
      <c r="F844" s="352" t="str">
        <f t="shared" si="41"/>
        <v>A03AK065-00004 Concrete Work Precast Concrete Work PC Wall Panel      Including Supply and Install Work w/ All Items to Complete the Work  300mm&lt;THK≤350mm</v>
      </c>
      <c r="G844" s="343" t="str" cm="1">
        <f t="array" ref="G844:H844">_xlfn.TEXTSPLIT(I844,"-")</f>
        <v>A03AK065</v>
      </c>
      <c r="H844" s="343" t="str">
        <v>00004</v>
      </c>
      <c r="I844" t="s">
        <v>2330</v>
      </c>
      <c r="J844" t="s">
        <v>946</v>
      </c>
      <c r="K844" t="s">
        <v>1584</v>
      </c>
      <c r="L844" t="s">
        <v>1585</v>
      </c>
      <c r="M844" t="s">
        <v>1401</v>
      </c>
      <c r="N844" t="s">
        <v>2299</v>
      </c>
      <c r="O844" t="s">
        <v>2323</v>
      </c>
      <c r="P844" t="s">
        <v>2324</v>
      </c>
      <c r="Q844" t="s">
        <v>954</v>
      </c>
      <c r="R844">
        <v>0</v>
      </c>
      <c r="S844" t="s">
        <v>954</v>
      </c>
      <c r="T844">
        <v>0</v>
      </c>
      <c r="U844" t="s">
        <v>954</v>
      </c>
      <c r="V844">
        <v>0</v>
      </c>
      <c r="W844" t="s">
        <v>954</v>
      </c>
      <c r="X844">
        <v>0</v>
      </c>
      <c r="Y844" t="s">
        <v>954</v>
      </c>
      <c r="Z844">
        <v>0</v>
      </c>
      <c r="AA844" t="s">
        <v>1455</v>
      </c>
      <c r="AB844" t="s">
        <v>2303</v>
      </c>
      <c r="AC844" t="s">
        <v>954</v>
      </c>
      <c r="AD844">
        <v>0</v>
      </c>
      <c r="AE844" t="s">
        <v>988</v>
      </c>
      <c r="AF844" t="s">
        <v>2331</v>
      </c>
      <c r="AG844">
        <v>0</v>
      </c>
      <c r="AH844" t="s">
        <v>1019</v>
      </c>
      <c r="AI844">
        <v>0</v>
      </c>
      <c r="AJ844">
        <v>0</v>
      </c>
      <c r="AK844">
        <v>0</v>
      </c>
      <c r="AL844">
        <v>0</v>
      </c>
      <c r="AM844">
        <v>0</v>
      </c>
      <c r="AN844">
        <v>0</v>
      </c>
      <c r="AO844" t="s">
        <v>954</v>
      </c>
      <c r="AP844" t="s">
        <v>957</v>
      </c>
      <c r="AQ844" t="s">
        <v>957</v>
      </c>
      <c r="AR844" t="s">
        <v>2325</v>
      </c>
      <c r="AS844" t="s">
        <v>2330</v>
      </c>
    </row>
    <row r="845" spans="2:45" ht="17.25" customHeight="1">
      <c r="B845" s="349" t="b">
        <v>0</v>
      </c>
      <c r="C845" s="349"/>
      <c r="D845" s="352" t="str">
        <f t="shared" si="39"/>
        <v>Concrete Work_Precast Concrete Work</v>
      </c>
      <c r="E845" s="349" t="str">
        <f t="shared" si="40"/>
        <v>M3</v>
      </c>
      <c r="F845" s="352" t="str">
        <f t="shared" si="41"/>
        <v>A03AK065-00005 Concrete Work Precast Concrete Work PC Wall Panel      Including Supply and Install Work w/ All Items to Complete the Work  350mm&lt;THK≤400mm</v>
      </c>
      <c r="G845" s="343" t="str" cm="1">
        <f t="array" ref="G845:H845">_xlfn.TEXTSPLIT(I845,"-")</f>
        <v>A03AK065</v>
      </c>
      <c r="H845" s="343" t="str">
        <v>00005</v>
      </c>
      <c r="I845" t="s">
        <v>2332</v>
      </c>
      <c r="J845" t="s">
        <v>946</v>
      </c>
      <c r="K845" t="s">
        <v>1584</v>
      </c>
      <c r="L845" t="s">
        <v>1585</v>
      </c>
      <c r="M845" t="s">
        <v>1401</v>
      </c>
      <c r="N845" t="s">
        <v>2299</v>
      </c>
      <c r="O845" t="s">
        <v>2323</v>
      </c>
      <c r="P845" t="s">
        <v>2324</v>
      </c>
      <c r="Q845" t="s">
        <v>954</v>
      </c>
      <c r="R845">
        <v>0</v>
      </c>
      <c r="S845" t="s">
        <v>954</v>
      </c>
      <c r="T845">
        <v>0</v>
      </c>
      <c r="U845" t="s">
        <v>954</v>
      </c>
      <c r="V845">
        <v>0</v>
      </c>
      <c r="W845" t="s">
        <v>954</v>
      </c>
      <c r="X845">
        <v>0</v>
      </c>
      <c r="Y845" t="s">
        <v>954</v>
      </c>
      <c r="Z845">
        <v>0</v>
      </c>
      <c r="AA845" t="s">
        <v>1455</v>
      </c>
      <c r="AB845" t="s">
        <v>2303</v>
      </c>
      <c r="AC845" t="s">
        <v>954</v>
      </c>
      <c r="AD845">
        <v>0</v>
      </c>
      <c r="AE845" t="s">
        <v>1697</v>
      </c>
      <c r="AF845" t="s">
        <v>2333</v>
      </c>
      <c r="AG845">
        <v>0</v>
      </c>
      <c r="AH845" t="s">
        <v>1019</v>
      </c>
      <c r="AI845">
        <v>0</v>
      </c>
      <c r="AJ845">
        <v>0</v>
      </c>
      <c r="AK845">
        <v>0</v>
      </c>
      <c r="AL845">
        <v>0</v>
      </c>
      <c r="AM845">
        <v>0</v>
      </c>
      <c r="AN845">
        <v>0</v>
      </c>
      <c r="AO845" t="s">
        <v>954</v>
      </c>
      <c r="AP845" t="s">
        <v>957</v>
      </c>
      <c r="AQ845" t="s">
        <v>957</v>
      </c>
      <c r="AR845" t="s">
        <v>2325</v>
      </c>
      <c r="AS845" t="s">
        <v>2332</v>
      </c>
    </row>
    <row r="846" spans="2:45" ht="17.25" customHeight="1">
      <c r="B846" s="349" t="b">
        <v>0</v>
      </c>
      <c r="C846" s="349"/>
      <c r="D846" s="352" t="str">
        <f t="shared" si="39"/>
        <v>Concrete Work_Precast Concrete Work</v>
      </c>
      <c r="E846" s="349" t="str">
        <f t="shared" si="40"/>
        <v>M3</v>
      </c>
      <c r="F846" s="352" t="str">
        <f t="shared" si="41"/>
        <v>A03AK065-00006 Concrete Work Precast Concrete Work PC Wall Panel      Including Supply and Install Work w/ All Items to Complete the Work  400mm&lt;THK≤450mm</v>
      </c>
      <c r="G846" s="343" t="str" cm="1">
        <f t="array" ref="G846:H846">_xlfn.TEXTSPLIT(I846,"-")</f>
        <v>A03AK065</v>
      </c>
      <c r="H846" s="343" t="str">
        <v>00006</v>
      </c>
      <c r="I846" t="s">
        <v>2334</v>
      </c>
      <c r="J846" t="s">
        <v>946</v>
      </c>
      <c r="K846" t="s">
        <v>1584</v>
      </c>
      <c r="L846" t="s">
        <v>1585</v>
      </c>
      <c r="M846" t="s">
        <v>1401</v>
      </c>
      <c r="N846" t="s">
        <v>2299</v>
      </c>
      <c r="O846" t="s">
        <v>2323</v>
      </c>
      <c r="P846" t="s">
        <v>2324</v>
      </c>
      <c r="Q846" t="s">
        <v>954</v>
      </c>
      <c r="R846">
        <v>0</v>
      </c>
      <c r="S846" t="s">
        <v>954</v>
      </c>
      <c r="T846">
        <v>0</v>
      </c>
      <c r="U846" t="s">
        <v>954</v>
      </c>
      <c r="V846">
        <v>0</v>
      </c>
      <c r="W846" t="s">
        <v>954</v>
      </c>
      <c r="X846">
        <v>0</v>
      </c>
      <c r="Y846" t="s">
        <v>954</v>
      </c>
      <c r="Z846">
        <v>0</v>
      </c>
      <c r="AA846" t="s">
        <v>1455</v>
      </c>
      <c r="AB846" t="s">
        <v>2303</v>
      </c>
      <c r="AC846" t="s">
        <v>954</v>
      </c>
      <c r="AD846">
        <v>0</v>
      </c>
      <c r="AE846" t="s">
        <v>1702</v>
      </c>
      <c r="AF846" t="s">
        <v>2335</v>
      </c>
      <c r="AG846">
        <v>0</v>
      </c>
      <c r="AH846" t="s">
        <v>1019</v>
      </c>
      <c r="AI846">
        <v>0</v>
      </c>
      <c r="AJ846">
        <v>0</v>
      </c>
      <c r="AK846">
        <v>0</v>
      </c>
      <c r="AL846">
        <v>0</v>
      </c>
      <c r="AM846">
        <v>0</v>
      </c>
      <c r="AN846">
        <v>0</v>
      </c>
      <c r="AO846" t="s">
        <v>954</v>
      </c>
      <c r="AP846" t="s">
        <v>957</v>
      </c>
      <c r="AQ846" t="s">
        <v>957</v>
      </c>
      <c r="AR846" t="s">
        <v>2325</v>
      </c>
      <c r="AS846" t="s">
        <v>2334</v>
      </c>
    </row>
    <row r="847" spans="2:45" ht="17.25" customHeight="1">
      <c r="B847" s="349" t="b">
        <v>0</v>
      </c>
      <c r="C847" s="349"/>
      <c r="D847" s="352" t="str">
        <f t="shared" si="39"/>
        <v>Concrete Work_Precast Concrete Work</v>
      </c>
      <c r="E847" s="349" t="str">
        <f t="shared" si="40"/>
        <v>M3</v>
      </c>
      <c r="F847" s="352" t="str">
        <f t="shared" si="41"/>
        <v xml:space="preserve">A03AK066-00001 Concrete Work Precast Concrete Work PC Column      Including Supply and Install Work w/ All Items to Complete the Work  </v>
      </c>
      <c r="G847" s="343" t="str" cm="1">
        <f t="array" ref="G847:H847">_xlfn.TEXTSPLIT(I847,"-")</f>
        <v>A03AK066</v>
      </c>
      <c r="H847" s="343" t="str">
        <v>00001</v>
      </c>
      <c r="I847" t="s">
        <v>2336</v>
      </c>
      <c r="J847" t="s">
        <v>946</v>
      </c>
      <c r="K847" t="s">
        <v>1584</v>
      </c>
      <c r="L847" t="s">
        <v>1585</v>
      </c>
      <c r="M847" t="s">
        <v>1401</v>
      </c>
      <c r="N847" t="s">
        <v>2299</v>
      </c>
      <c r="O847" t="s">
        <v>2337</v>
      </c>
      <c r="P847" t="s">
        <v>2338</v>
      </c>
      <c r="Q847" t="s">
        <v>954</v>
      </c>
      <c r="R847">
        <v>0</v>
      </c>
      <c r="S847" t="s">
        <v>954</v>
      </c>
      <c r="T847">
        <v>0</v>
      </c>
      <c r="U847" t="s">
        <v>954</v>
      </c>
      <c r="V847">
        <v>0</v>
      </c>
      <c r="W847" t="s">
        <v>954</v>
      </c>
      <c r="X847">
        <v>0</v>
      </c>
      <c r="Y847" t="s">
        <v>954</v>
      </c>
      <c r="Z847">
        <v>0</v>
      </c>
      <c r="AA847" t="s">
        <v>1455</v>
      </c>
      <c r="AB847" t="s">
        <v>2303</v>
      </c>
      <c r="AC847" t="s">
        <v>954</v>
      </c>
      <c r="AD847">
        <v>0</v>
      </c>
      <c r="AE847" t="s">
        <v>954</v>
      </c>
      <c r="AF847">
        <v>0</v>
      </c>
      <c r="AG847">
        <v>0</v>
      </c>
      <c r="AH847" t="s">
        <v>2339</v>
      </c>
      <c r="AI847">
        <v>0</v>
      </c>
      <c r="AJ847">
        <v>0</v>
      </c>
      <c r="AK847">
        <v>0</v>
      </c>
      <c r="AL847">
        <v>0</v>
      </c>
      <c r="AM847">
        <v>0</v>
      </c>
      <c r="AN847">
        <v>0</v>
      </c>
      <c r="AO847" t="s">
        <v>954</v>
      </c>
      <c r="AP847" t="s">
        <v>957</v>
      </c>
      <c r="AQ847" t="s">
        <v>957</v>
      </c>
      <c r="AR847" t="s">
        <v>2340</v>
      </c>
      <c r="AS847" t="s">
        <v>2336</v>
      </c>
    </row>
    <row r="848" spans="2:45" ht="17.25" customHeight="1">
      <c r="B848" s="349" t="b">
        <v>0</v>
      </c>
      <c r="C848" s="349"/>
      <c r="D848" s="352" t="str">
        <f t="shared" si="39"/>
        <v>Concrete Work_Precast Concrete Work</v>
      </c>
      <c r="E848" s="349" t="str">
        <f t="shared" si="40"/>
        <v>M3</v>
      </c>
      <c r="F848" s="352" t="str">
        <f t="shared" si="41"/>
        <v xml:space="preserve">A03AK067-00001 Concrete Work Precast Concrete Work PC Girder &amp; Beam      Including Supply and Install Work w/ All Items to Complete the Work  </v>
      </c>
      <c r="G848" s="343" t="str" cm="1">
        <f t="array" ref="G848:H848">_xlfn.TEXTSPLIT(I848,"-")</f>
        <v>A03AK067</v>
      </c>
      <c r="H848" s="343" t="str">
        <v>00001</v>
      </c>
      <c r="I848" t="s">
        <v>2341</v>
      </c>
      <c r="J848" t="s">
        <v>946</v>
      </c>
      <c r="K848" t="s">
        <v>1584</v>
      </c>
      <c r="L848" t="s">
        <v>1585</v>
      </c>
      <c r="M848" t="s">
        <v>1401</v>
      </c>
      <c r="N848" t="s">
        <v>2299</v>
      </c>
      <c r="O848" t="s">
        <v>2342</v>
      </c>
      <c r="P848" t="s">
        <v>2343</v>
      </c>
      <c r="Q848" t="s">
        <v>954</v>
      </c>
      <c r="R848">
        <v>0</v>
      </c>
      <c r="S848" t="s">
        <v>954</v>
      </c>
      <c r="T848">
        <v>0</v>
      </c>
      <c r="U848" t="s">
        <v>954</v>
      </c>
      <c r="V848">
        <v>0</v>
      </c>
      <c r="W848" t="s">
        <v>954</v>
      </c>
      <c r="X848">
        <v>0</v>
      </c>
      <c r="Y848" t="s">
        <v>954</v>
      </c>
      <c r="Z848">
        <v>0</v>
      </c>
      <c r="AA848" t="s">
        <v>1455</v>
      </c>
      <c r="AB848" t="s">
        <v>2303</v>
      </c>
      <c r="AC848" t="s">
        <v>954</v>
      </c>
      <c r="AD848">
        <v>0</v>
      </c>
      <c r="AE848" t="s">
        <v>954</v>
      </c>
      <c r="AF848">
        <v>0</v>
      </c>
      <c r="AG848">
        <v>0</v>
      </c>
      <c r="AH848" t="s">
        <v>2344</v>
      </c>
      <c r="AI848">
        <v>0</v>
      </c>
      <c r="AJ848">
        <v>0</v>
      </c>
      <c r="AK848">
        <v>0</v>
      </c>
      <c r="AL848">
        <v>0</v>
      </c>
      <c r="AM848">
        <v>0</v>
      </c>
      <c r="AN848">
        <v>0</v>
      </c>
      <c r="AO848" t="s">
        <v>954</v>
      </c>
      <c r="AP848" t="s">
        <v>957</v>
      </c>
      <c r="AQ848" t="s">
        <v>957</v>
      </c>
      <c r="AR848" t="s">
        <v>2345</v>
      </c>
      <c r="AS848" t="s">
        <v>2341</v>
      </c>
    </row>
    <row r="849" spans="1:45" ht="17.25" customHeight="1">
      <c r="B849" s="356" t="b">
        <v>0</v>
      </c>
      <c r="C849" s="356" t="s">
        <v>1039</v>
      </c>
      <c r="D849" s="357" t="str">
        <f t="shared" si="39"/>
        <v>Concrete Work_Precast Concrete Work</v>
      </c>
      <c r="E849" s="356" t="str">
        <f t="shared" si="40"/>
        <v>M3</v>
      </c>
      <c r="F849" s="357" t="str">
        <f t="shared" si="41"/>
        <v xml:space="preserve">A03AK068-00001 Concrete Work Precast Concrete Work PC Cover      Including Supply and Install Work w/ All Items to Complete the Work  </v>
      </c>
      <c r="G849" s="343" t="str" cm="1">
        <f t="array" ref="G849:H849">_xlfn.TEXTSPLIT(I849,"-")</f>
        <v>A03AK068</v>
      </c>
      <c r="H849" s="343" t="str">
        <v>00001</v>
      </c>
      <c r="I849" t="s">
        <v>2346</v>
      </c>
      <c r="J849" t="s">
        <v>946</v>
      </c>
      <c r="K849" t="s">
        <v>1584</v>
      </c>
      <c r="L849" t="s">
        <v>1585</v>
      </c>
      <c r="M849" t="s">
        <v>1401</v>
      </c>
      <c r="N849" t="s">
        <v>2299</v>
      </c>
      <c r="O849" t="s">
        <v>2347</v>
      </c>
      <c r="P849" t="s">
        <v>2348</v>
      </c>
      <c r="Q849" t="s">
        <v>954</v>
      </c>
      <c r="R849">
        <v>0</v>
      </c>
      <c r="S849" t="s">
        <v>954</v>
      </c>
      <c r="T849">
        <v>0</v>
      </c>
      <c r="U849" t="s">
        <v>954</v>
      </c>
      <c r="V849">
        <v>0</v>
      </c>
      <c r="W849" t="s">
        <v>954</v>
      </c>
      <c r="X849">
        <v>0</v>
      </c>
      <c r="Y849" t="s">
        <v>954</v>
      </c>
      <c r="Z849">
        <v>0</v>
      </c>
      <c r="AA849" t="s">
        <v>1455</v>
      </c>
      <c r="AB849" t="s">
        <v>2303</v>
      </c>
      <c r="AC849" t="s">
        <v>954</v>
      </c>
      <c r="AD849">
        <v>0</v>
      </c>
      <c r="AE849" t="s">
        <v>954</v>
      </c>
      <c r="AF849">
        <v>0</v>
      </c>
      <c r="AG849">
        <v>0</v>
      </c>
      <c r="AH849" t="s">
        <v>2349</v>
      </c>
      <c r="AI849">
        <v>0</v>
      </c>
      <c r="AJ849">
        <v>0</v>
      </c>
      <c r="AK849">
        <v>0</v>
      </c>
      <c r="AL849">
        <v>0</v>
      </c>
      <c r="AM849">
        <v>0</v>
      </c>
      <c r="AN849">
        <v>0</v>
      </c>
      <c r="AO849" t="s">
        <v>954</v>
      </c>
      <c r="AP849" t="s">
        <v>957</v>
      </c>
      <c r="AQ849" t="s">
        <v>957</v>
      </c>
      <c r="AR849" t="s">
        <v>2350</v>
      </c>
      <c r="AS849" t="s">
        <v>2346</v>
      </c>
    </row>
    <row r="850" spans="1:45" ht="17.25" customHeight="1">
      <c r="B850" s="349" t="b">
        <v>0</v>
      </c>
      <c r="C850" s="349" t="s">
        <v>1039</v>
      </c>
      <c r="D850" s="352" t="str">
        <f t="shared" si="39"/>
        <v>Finishing Work_Masonry Work</v>
      </c>
      <c r="E850" s="349" t="str">
        <f t="shared" si="40"/>
        <v>M2</v>
      </c>
      <c r="F850" s="352" t="str">
        <f t="shared" si="41"/>
        <v xml:space="preserve">A04AL012-00001 Finishing Work Masonry Work PE Sheet (Vapor Barrier)        </v>
      </c>
      <c r="G850" s="343" t="str" cm="1">
        <f t="array" ref="G850:H850">_xlfn.TEXTSPLIT(I850,"-")</f>
        <v>A04AL012</v>
      </c>
      <c r="H850" s="343" t="str">
        <v>00001</v>
      </c>
      <c r="I850" t="s">
        <v>2351</v>
      </c>
      <c r="J850" t="s">
        <v>946</v>
      </c>
      <c r="K850" t="s">
        <v>2352</v>
      </c>
      <c r="L850" t="s">
        <v>2353</v>
      </c>
      <c r="M850" t="s">
        <v>1405</v>
      </c>
      <c r="N850" t="s">
        <v>2354</v>
      </c>
      <c r="O850" t="s">
        <v>1068</v>
      </c>
      <c r="P850" t="s">
        <v>1069</v>
      </c>
      <c r="Q850" t="s">
        <v>954</v>
      </c>
      <c r="R850">
        <v>0</v>
      </c>
      <c r="S850" t="s">
        <v>954</v>
      </c>
      <c r="T850">
        <v>0</v>
      </c>
      <c r="U850" t="s">
        <v>954</v>
      </c>
      <c r="V850">
        <v>0</v>
      </c>
      <c r="W850" t="s">
        <v>954</v>
      </c>
      <c r="X850">
        <v>0</v>
      </c>
      <c r="Y850" t="s">
        <v>954</v>
      </c>
      <c r="Z850">
        <v>0</v>
      </c>
      <c r="AA850" t="s">
        <v>954</v>
      </c>
      <c r="AB850" t="s">
        <v>954</v>
      </c>
      <c r="AC850" t="s">
        <v>954</v>
      </c>
      <c r="AD850">
        <v>0</v>
      </c>
      <c r="AE850" t="s">
        <v>954</v>
      </c>
      <c r="AF850">
        <v>0</v>
      </c>
      <c r="AG850">
        <v>0</v>
      </c>
      <c r="AH850" t="s">
        <v>1019</v>
      </c>
      <c r="AI850">
        <v>0</v>
      </c>
      <c r="AJ850">
        <v>0</v>
      </c>
      <c r="AK850">
        <v>0</v>
      </c>
      <c r="AL850">
        <v>0</v>
      </c>
      <c r="AM850">
        <v>0</v>
      </c>
      <c r="AN850">
        <v>0</v>
      </c>
      <c r="AO850" t="s">
        <v>954</v>
      </c>
      <c r="AP850" t="s">
        <v>1021</v>
      </c>
      <c r="AQ850" t="s">
        <v>1021</v>
      </c>
      <c r="AR850" t="s">
        <v>2355</v>
      </c>
      <c r="AS850" t="s">
        <v>2351</v>
      </c>
    </row>
    <row r="851" spans="1:45" ht="17.25" customHeight="1">
      <c r="B851" s="356" t="b">
        <v>1</v>
      </c>
      <c r="C851" s="356" t="s">
        <v>330</v>
      </c>
      <c r="D851" s="357" t="str">
        <f t="shared" si="39"/>
        <v>Finishing Work_Masonry Work</v>
      </c>
      <c r="E851" s="356" t="str">
        <f t="shared" si="40"/>
        <v>M2</v>
      </c>
      <c r="F851" s="357" t="str">
        <f t="shared" si="41"/>
        <v>A04AL069-00001 Finishing Work Masonry Work Reinforced Concrete Block      w/ All Reinf.(Lath, Steel Tie, Anchor Bar, Mortar, ETC.), Filler, Sealant, Lintel/Sill for Opening, ETC.  50mm&lt;THK≤100mm</v>
      </c>
      <c r="G851" s="343" t="str" cm="1">
        <f t="array" ref="G851:H851">_xlfn.TEXTSPLIT(I851,"-")</f>
        <v>A04AL069</v>
      </c>
      <c r="H851" s="343" t="str">
        <v>00001</v>
      </c>
      <c r="I851" t="s">
        <v>2356</v>
      </c>
      <c r="J851" t="s">
        <v>946</v>
      </c>
      <c r="K851" t="s">
        <v>2352</v>
      </c>
      <c r="L851" t="s">
        <v>2353</v>
      </c>
      <c r="M851" t="s">
        <v>1405</v>
      </c>
      <c r="N851" t="s">
        <v>2354</v>
      </c>
      <c r="O851" t="s">
        <v>2357</v>
      </c>
      <c r="P851" t="s">
        <v>2358</v>
      </c>
      <c r="Q851" t="s">
        <v>954</v>
      </c>
      <c r="R851">
        <v>0</v>
      </c>
      <c r="S851" t="s">
        <v>954</v>
      </c>
      <c r="T851">
        <v>0</v>
      </c>
      <c r="U851" t="s">
        <v>954</v>
      </c>
      <c r="V851">
        <v>0</v>
      </c>
      <c r="W851" t="s">
        <v>954</v>
      </c>
      <c r="X851">
        <v>0</v>
      </c>
      <c r="Y851" t="s">
        <v>954</v>
      </c>
      <c r="Z851">
        <v>0</v>
      </c>
      <c r="AA851" t="s">
        <v>2359</v>
      </c>
      <c r="AB851" t="s">
        <v>2360</v>
      </c>
      <c r="AC851" t="s">
        <v>954</v>
      </c>
      <c r="AD851">
        <v>0</v>
      </c>
      <c r="AE851" t="s">
        <v>1707</v>
      </c>
      <c r="AF851" t="s">
        <v>2361</v>
      </c>
      <c r="AG851">
        <v>0</v>
      </c>
      <c r="AH851" t="s">
        <v>1019</v>
      </c>
      <c r="AI851">
        <v>0</v>
      </c>
      <c r="AJ851">
        <v>0</v>
      </c>
      <c r="AK851">
        <v>0</v>
      </c>
      <c r="AL851">
        <v>0</v>
      </c>
      <c r="AM851">
        <v>0</v>
      </c>
      <c r="AN851">
        <v>0</v>
      </c>
      <c r="AO851" t="s">
        <v>954</v>
      </c>
      <c r="AP851" t="s">
        <v>1021</v>
      </c>
      <c r="AQ851" t="s">
        <v>1021</v>
      </c>
      <c r="AR851" t="s">
        <v>2362</v>
      </c>
      <c r="AS851" t="s">
        <v>2356</v>
      </c>
    </row>
    <row r="852" spans="1:45" ht="34.15" customHeight="1">
      <c r="B852" s="356" t="b">
        <v>1</v>
      </c>
      <c r="C852" s="356" t="s">
        <v>330</v>
      </c>
      <c r="D852" s="357" t="str">
        <f t="shared" si="39"/>
        <v>Finishing Work_Masonry Work</v>
      </c>
      <c r="E852" s="356" t="str">
        <f t="shared" si="40"/>
        <v>M2</v>
      </c>
      <c r="F852" s="357" t="str">
        <f t="shared" si="41"/>
        <v>A04AL069-00002 Finishing Work Masonry Work Reinforced Concrete Block      w/ All Reinf.(Lath, Steel Tie, Anchor Bar, Mortar, ETC.), Filler, Sealant, Lintel/Sill for Opening, ETC.  100mm&lt;THK≤200mm</v>
      </c>
      <c r="G852" s="343" t="str" cm="1">
        <f t="array" ref="G852:H852">_xlfn.TEXTSPLIT(I852,"-")</f>
        <v>A04AL069</v>
      </c>
      <c r="H852" s="343" t="str">
        <v>00002</v>
      </c>
      <c r="I852" t="s">
        <v>2363</v>
      </c>
      <c r="J852" t="s">
        <v>946</v>
      </c>
      <c r="K852" t="s">
        <v>2352</v>
      </c>
      <c r="L852" t="s">
        <v>2353</v>
      </c>
      <c r="M852" t="s">
        <v>1405</v>
      </c>
      <c r="N852" t="s">
        <v>2354</v>
      </c>
      <c r="O852" t="s">
        <v>2357</v>
      </c>
      <c r="P852" t="s">
        <v>2358</v>
      </c>
      <c r="Q852" t="s">
        <v>954</v>
      </c>
      <c r="R852">
        <v>0</v>
      </c>
      <c r="S852" t="s">
        <v>954</v>
      </c>
      <c r="T852">
        <v>0</v>
      </c>
      <c r="U852" t="s">
        <v>954</v>
      </c>
      <c r="V852">
        <v>0</v>
      </c>
      <c r="W852" t="s">
        <v>954</v>
      </c>
      <c r="X852">
        <v>0</v>
      </c>
      <c r="Y852" t="s">
        <v>954</v>
      </c>
      <c r="Z852">
        <v>0</v>
      </c>
      <c r="AA852" t="s">
        <v>2359</v>
      </c>
      <c r="AB852" t="s">
        <v>2360</v>
      </c>
      <c r="AC852" t="s">
        <v>954</v>
      </c>
      <c r="AD852">
        <v>0</v>
      </c>
      <c r="AE852" t="s">
        <v>1419</v>
      </c>
      <c r="AF852" t="s">
        <v>2364</v>
      </c>
      <c r="AG852">
        <v>0</v>
      </c>
      <c r="AH852" t="s">
        <v>1019</v>
      </c>
      <c r="AI852">
        <v>0</v>
      </c>
      <c r="AJ852">
        <v>0</v>
      </c>
      <c r="AK852">
        <v>0</v>
      </c>
      <c r="AL852">
        <v>0</v>
      </c>
      <c r="AM852">
        <v>0</v>
      </c>
      <c r="AN852">
        <v>0</v>
      </c>
      <c r="AO852" t="s">
        <v>954</v>
      </c>
      <c r="AP852" t="s">
        <v>1021</v>
      </c>
      <c r="AQ852" t="s">
        <v>1021</v>
      </c>
      <c r="AR852" t="s">
        <v>2362</v>
      </c>
      <c r="AS852" t="s">
        <v>2363</v>
      </c>
    </row>
    <row r="853" spans="1:45" ht="17.25" customHeight="1">
      <c r="B853" s="356" t="b">
        <v>0</v>
      </c>
      <c r="C853" s="356" t="s">
        <v>330</v>
      </c>
      <c r="D853" s="357" t="str">
        <f t="shared" si="39"/>
        <v>Finishing Work_Masonry Work</v>
      </c>
      <c r="E853" s="356" t="str">
        <f t="shared" si="40"/>
        <v>M2</v>
      </c>
      <c r="F853" s="357" t="str">
        <f t="shared" si="41"/>
        <v>A04AL069-00003 Finishing Work Masonry Work Reinforced Concrete Block      w/ All Reinf.(Lath, Steel Tie, Anchor Bar, Mortar, ETC.), Filler, Sealant, Lintel/Sill for Opening, ETC.  200mm&lt;THK</v>
      </c>
      <c r="G853" s="343" t="str" cm="1">
        <f t="array" ref="G853:H853">_xlfn.TEXTSPLIT(I853,"-")</f>
        <v>A04AL069</v>
      </c>
      <c r="H853" s="343" t="str">
        <v>00003</v>
      </c>
      <c r="I853" t="s">
        <v>2365</v>
      </c>
      <c r="J853" t="s">
        <v>946</v>
      </c>
      <c r="K853" t="s">
        <v>2352</v>
      </c>
      <c r="L853" t="s">
        <v>2353</v>
      </c>
      <c r="M853" t="s">
        <v>1405</v>
      </c>
      <c r="N853" t="s">
        <v>2354</v>
      </c>
      <c r="O853" t="s">
        <v>2357</v>
      </c>
      <c r="P853" t="s">
        <v>2358</v>
      </c>
      <c r="Q853" t="s">
        <v>954</v>
      </c>
      <c r="R853">
        <v>0</v>
      </c>
      <c r="S853" t="s">
        <v>954</v>
      </c>
      <c r="T853">
        <v>0</v>
      </c>
      <c r="U853" t="s">
        <v>954</v>
      </c>
      <c r="V853">
        <v>0</v>
      </c>
      <c r="W853" t="s">
        <v>954</v>
      </c>
      <c r="X853">
        <v>0</v>
      </c>
      <c r="Y853" t="s">
        <v>954</v>
      </c>
      <c r="Z853">
        <v>0</v>
      </c>
      <c r="AA853" t="s">
        <v>2359</v>
      </c>
      <c r="AB853" t="s">
        <v>2360</v>
      </c>
      <c r="AC853" t="s">
        <v>954</v>
      </c>
      <c r="AD853">
        <v>0</v>
      </c>
      <c r="AE853" t="s">
        <v>1692</v>
      </c>
      <c r="AF853" t="s">
        <v>2311</v>
      </c>
      <c r="AG853">
        <v>0</v>
      </c>
      <c r="AH853" t="s">
        <v>1019</v>
      </c>
      <c r="AI853">
        <v>0</v>
      </c>
      <c r="AJ853">
        <v>0</v>
      </c>
      <c r="AK853">
        <v>0</v>
      </c>
      <c r="AL853">
        <v>0</v>
      </c>
      <c r="AM853">
        <v>0</v>
      </c>
      <c r="AN853">
        <v>0</v>
      </c>
      <c r="AO853" t="s">
        <v>954</v>
      </c>
      <c r="AP853" t="s">
        <v>1021</v>
      </c>
      <c r="AQ853" t="s">
        <v>1021</v>
      </c>
      <c r="AR853" t="s">
        <v>2362</v>
      </c>
      <c r="AS853" t="s">
        <v>2365</v>
      </c>
    </row>
    <row r="854" spans="1:45" ht="17.25" customHeight="1">
      <c r="B854" s="356" t="b">
        <v>0</v>
      </c>
      <c r="C854" s="356" t="s">
        <v>330</v>
      </c>
      <c r="D854" s="357" t="str">
        <f t="shared" si="39"/>
        <v>Finishing Work_Masonry Work</v>
      </c>
      <c r="E854" s="356" t="str">
        <f t="shared" si="40"/>
        <v>M2</v>
      </c>
      <c r="F854" s="357" t="str">
        <f t="shared" si="41"/>
        <v>A04AL070-00001 Finishing Work Masonry Work AAC (Autoclaved Aerated Concrete) Block      w/ All Reinf.(Lath, Steel Tie, Anchor Bar, Mortar, ETC.), Filler, Sealant, Lintel/Sill for Opening, ETC.  50mm&lt;THK≤100mm</v>
      </c>
      <c r="G854" s="343" t="str" cm="1">
        <f t="array" ref="G854:H854">_xlfn.TEXTSPLIT(I854,"-")</f>
        <v>A04AL070</v>
      </c>
      <c r="H854" s="343" t="str">
        <v>00001</v>
      </c>
      <c r="I854" t="s">
        <v>2366</v>
      </c>
      <c r="J854" t="s">
        <v>946</v>
      </c>
      <c r="K854" t="s">
        <v>2352</v>
      </c>
      <c r="L854" t="s">
        <v>2353</v>
      </c>
      <c r="M854" t="s">
        <v>1405</v>
      </c>
      <c r="N854" t="s">
        <v>2354</v>
      </c>
      <c r="O854" t="s">
        <v>2367</v>
      </c>
      <c r="P854" t="s">
        <v>2368</v>
      </c>
      <c r="Q854" t="s">
        <v>954</v>
      </c>
      <c r="R854">
        <v>0</v>
      </c>
      <c r="S854" t="s">
        <v>954</v>
      </c>
      <c r="T854">
        <v>0</v>
      </c>
      <c r="U854" t="s">
        <v>954</v>
      </c>
      <c r="V854">
        <v>0</v>
      </c>
      <c r="W854" t="s">
        <v>954</v>
      </c>
      <c r="X854">
        <v>0</v>
      </c>
      <c r="Y854" t="s">
        <v>954</v>
      </c>
      <c r="Z854">
        <v>0</v>
      </c>
      <c r="AA854" t="s">
        <v>2359</v>
      </c>
      <c r="AB854" t="s">
        <v>2360</v>
      </c>
      <c r="AC854" t="s">
        <v>954</v>
      </c>
      <c r="AD854">
        <v>0</v>
      </c>
      <c r="AE854" t="s">
        <v>1707</v>
      </c>
      <c r="AF854" t="s">
        <v>2361</v>
      </c>
      <c r="AG854">
        <v>0</v>
      </c>
      <c r="AH854" t="s">
        <v>1019</v>
      </c>
      <c r="AI854">
        <v>0</v>
      </c>
      <c r="AJ854">
        <v>0</v>
      </c>
      <c r="AK854">
        <v>0</v>
      </c>
      <c r="AL854">
        <v>0</v>
      </c>
      <c r="AM854">
        <v>0</v>
      </c>
      <c r="AN854">
        <v>0</v>
      </c>
      <c r="AO854" t="s">
        <v>954</v>
      </c>
      <c r="AP854" t="s">
        <v>1021</v>
      </c>
      <c r="AQ854" t="s">
        <v>1021</v>
      </c>
      <c r="AR854" t="s">
        <v>2369</v>
      </c>
      <c r="AS854" t="s">
        <v>2366</v>
      </c>
    </row>
    <row r="855" spans="1:45" ht="17.25" customHeight="1">
      <c r="B855" s="356" t="b">
        <v>0</v>
      </c>
      <c r="C855" s="356" t="s">
        <v>330</v>
      </c>
      <c r="D855" s="357" t="str">
        <f t="shared" si="39"/>
        <v>Finishing Work_Masonry Work</v>
      </c>
      <c r="E855" s="356" t="str">
        <f t="shared" si="40"/>
        <v>M2</v>
      </c>
      <c r="F855" s="357" t="str">
        <f t="shared" si="41"/>
        <v>A04AL070-00002 Finishing Work Masonry Work AAC (Autoclaved Aerated Concrete) Block      w/ All Reinf.(Lath, Steel Tie, Anchor Bar, Mortar, ETC.), Filler, Sealant, Lintel/Sill for Opening, ETC.  100mm&lt;THK≤200mm</v>
      </c>
      <c r="G855" s="343" t="str" cm="1">
        <f t="array" ref="G855:H855">_xlfn.TEXTSPLIT(I855,"-")</f>
        <v>A04AL070</v>
      </c>
      <c r="H855" s="343" t="str">
        <v>00002</v>
      </c>
      <c r="I855" t="s">
        <v>2370</v>
      </c>
      <c r="J855" t="s">
        <v>946</v>
      </c>
      <c r="K855" t="s">
        <v>2352</v>
      </c>
      <c r="L855" t="s">
        <v>2353</v>
      </c>
      <c r="M855" t="s">
        <v>1405</v>
      </c>
      <c r="N855" t="s">
        <v>2354</v>
      </c>
      <c r="O855" t="s">
        <v>2367</v>
      </c>
      <c r="P855" t="s">
        <v>2368</v>
      </c>
      <c r="Q855" t="s">
        <v>954</v>
      </c>
      <c r="R855">
        <v>0</v>
      </c>
      <c r="S855" t="s">
        <v>954</v>
      </c>
      <c r="T855">
        <v>0</v>
      </c>
      <c r="U855" t="s">
        <v>954</v>
      </c>
      <c r="V855">
        <v>0</v>
      </c>
      <c r="W855" t="s">
        <v>954</v>
      </c>
      <c r="X855">
        <v>0</v>
      </c>
      <c r="Y855" t="s">
        <v>954</v>
      </c>
      <c r="Z855">
        <v>0</v>
      </c>
      <c r="AA855" t="s">
        <v>2359</v>
      </c>
      <c r="AB855" t="s">
        <v>2360</v>
      </c>
      <c r="AC855" t="s">
        <v>954</v>
      </c>
      <c r="AD855">
        <v>0</v>
      </c>
      <c r="AE855" t="s">
        <v>1419</v>
      </c>
      <c r="AF855" t="s">
        <v>2364</v>
      </c>
      <c r="AG855">
        <v>0</v>
      </c>
      <c r="AH855" t="s">
        <v>1019</v>
      </c>
      <c r="AI855">
        <v>0</v>
      </c>
      <c r="AJ855">
        <v>0</v>
      </c>
      <c r="AK855">
        <v>0</v>
      </c>
      <c r="AL855">
        <v>0</v>
      </c>
      <c r="AM855">
        <v>0</v>
      </c>
      <c r="AN855">
        <v>0</v>
      </c>
      <c r="AO855" t="s">
        <v>954</v>
      </c>
      <c r="AP855" t="s">
        <v>1021</v>
      </c>
      <c r="AQ855" t="s">
        <v>1021</v>
      </c>
      <c r="AR855" t="s">
        <v>2369</v>
      </c>
      <c r="AS855" t="s">
        <v>2370</v>
      </c>
    </row>
    <row r="856" spans="1:45" s="363" customFormat="1" ht="17.25" customHeight="1">
      <c r="A856" s="341"/>
      <c r="B856" s="356" t="b">
        <v>0</v>
      </c>
      <c r="C856" s="356" t="s">
        <v>330</v>
      </c>
      <c r="D856" s="357" t="str">
        <f t="shared" si="39"/>
        <v>Finishing Work_Masonry Work</v>
      </c>
      <c r="E856" s="356" t="str">
        <f t="shared" si="40"/>
        <v>M2</v>
      </c>
      <c r="F856" s="357" t="str">
        <f t="shared" si="41"/>
        <v>A04AL070-00003 Finishing Work Masonry Work AAC (Autoclaved Aerated Concrete) Block      w/ All Reinf.(Lath, Steel Tie, Anchor Bar, Mortar, ETC.), Filler, Sealant, Lintel/Sill for Opening, ETC.  200mm&lt;THK</v>
      </c>
      <c r="G856" s="343" t="str" cm="1">
        <f t="array" ref="G856:H856">_xlfn.TEXTSPLIT(I856,"-")</f>
        <v>A04AL070</v>
      </c>
      <c r="H856" s="343" t="str">
        <v>00003</v>
      </c>
      <c r="I856" t="s">
        <v>2371</v>
      </c>
      <c r="J856" t="s">
        <v>946</v>
      </c>
      <c r="K856" t="s">
        <v>2352</v>
      </c>
      <c r="L856" t="s">
        <v>2353</v>
      </c>
      <c r="M856" t="s">
        <v>1405</v>
      </c>
      <c r="N856" t="s">
        <v>2354</v>
      </c>
      <c r="O856" t="s">
        <v>2367</v>
      </c>
      <c r="P856" t="s">
        <v>2368</v>
      </c>
      <c r="Q856" t="s">
        <v>954</v>
      </c>
      <c r="R856">
        <v>0</v>
      </c>
      <c r="S856" t="s">
        <v>954</v>
      </c>
      <c r="T856">
        <v>0</v>
      </c>
      <c r="U856" t="s">
        <v>954</v>
      </c>
      <c r="V856">
        <v>0</v>
      </c>
      <c r="W856" t="s">
        <v>954</v>
      </c>
      <c r="X856">
        <v>0</v>
      </c>
      <c r="Y856" t="s">
        <v>954</v>
      </c>
      <c r="Z856">
        <v>0</v>
      </c>
      <c r="AA856" t="s">
        <v>2359</v>
      </c>
      <c r="AB856" t="s">
        <v>2360</v>
      </c>
      <c r="AC856" t="s">
        <v>954</v>
      </c>
      <c r="AD856">
        <v>0</v>
      </c>
      <c r="AE856" t="s">
        <v>1692</v>
      </c>
      <c r="AF856" t="s">
        <v>2311</v>
      </c>
      <c r="AG856">
        <v>0</v>
      </c>
      <c r="AH856" t="s">
        <v>1019</v>
      </c>
      <c r="AI856">
        <v>0</v>
      </c>
      <c r="AJ856">
        <v>0</v>
      </c>
      <c r="AK856">
        <v>0</v>
      </c>
      <c r="AL856">
        <v>0</v>
      </c>
      <c r="AM856">
        <v>0</v>
      </c>
      <c r="AN856">
        <v>0</v>
      </c>
      <c r="AO856" t="s">
        <v>954</v>
      </c>
      <c r="AP856" t="s">
        <v>1021</v>
      </c>
      <c r="AQ856" t="s">
        <v>1021</v>
      </c>
      <c r="AR856" t="s">
        <v>2369</v>
      </c>
      <c r="AS856" t="s">
        <v>2371</v>
      </c>
    </row>
    <row r="857" spans="1:45" ht="17.25" customHeight="1">
      <c r="B857" s="356" t="b">
        <v>0</v>
      </c>
      <c r="C857" s="356" t="s">
        <v>330</v>
      </c>
      <c r="D857" s="357" t="str">
        <f t="shared" si="39"/>
        <v>Finishing Work_Masonry Work</v>
      </c>
      <c r="E857" s="356" t="str">
        <f t="shared" si="40"/>
        <v>M2</v>
      </c>
      <c r="F857" s="357" t="str">
        <f t="shared" si="41"/>
        <v>A04AL071-00001 Finishing Work Masonry Work Glass Block      w/ All Reinf.(Lath, Steel Tie, Anchor Bar, Mortar, ETC.), Filler, Sealant, Lintel/Sill for Opening, ETC.  50mm&lt;THK≤80mm</v>
      </c>
      <c r="G857" s="343" t="str" cm="1">
        <f t="array" ref="G857:H857">_xlfn.TEXTSPLIT(I857,"-")</f>
        <v>A04AL071</v>
      </c>
      <c r="H857" s="343" t="str">
        <v>00001</v>
      </c>
      <c r="I857" t="s">
        <v>2372</v>
      </c>
      <c r="J857" t="s">
        <v>946</v>
      </c>
      <c r="K857" t="s">
        <v>2352</v>
      </c>
      <c r="L857" t="s">
        <v>2353</v>
      </c>
      <c r="M857" t="s">
        <v>1405</v>
      </c>
      <c r="N857" t="s">
        <v>2354</v>
      </c>
      <c r="O857" t="s">
        <v>2373</v>
      </c>
      <c r="P857" t="s">
        <v>2374</v>
      </c>
      <c r="Q857" t="s">
        <v>954</v>
      </c>
      <c r="R857">
        <v>0</v>
      </c>
      <c r="S857" t="s">
        <v>954</v>
      </c>
      <c r="T857">
        <v>0</v>
      </c>
      <c r="U857" t="s">
        <v>954</v>
      </c>
      <c r="V857">
        <v>0</v>
      </c>
      <c r="W857" t="s">
        <v>954</v>
      </c>
      <c r="X857">
        <v>0</v>
      </c>
      <c r="Y857" t="s">
        <v>954</v>
      </c>
      <c r="Z857">
        <v>0</v>
      </c>
      <c r="AA857" t="s">
        <v>2359</v>
      </c>
      <c r="AB857" t="s">
        <v>2360</v>
      </c>
      <c r="AC857" t="s">
        <v>954</v>
      </c>
      <c r="AD857">
        <v>0</v>
      </c>
      <c r="AE857" t="s">
        <v>1441</v>
      </c>
      <c r="AF857" t="s">
        <v>2375</v>
      </c>
      <c r="AG857">
        <v>0</v>
      </c>
      <c r="AH857" t="s">
        <v>1019</v>
      </c>
      <c r="AI857">
        <v>0</v>
      </c>
      <c r="AJ857">
        <v>0</v>
      </c>
      <c r="AK857">
        <v>0</v>
      </c>
      <c r="AL857">
        <v>0</v>
      </c>
      <c r="AM857">
        <v>0</v>
      </c>
      <c r="AN857">
        <v>0</v>
      </c>
      <c r="AO857" t="s">
        <v>954</v>
      </c>
      <c r="AP857" t="s">
        <v>1021</v>
      </c>
      <c r="AQ857" t="s">
        <v>1021</v>
      </c>
      <c r="AR857" t="s">
        <v>2376</v>
      </c>
      <c r="AS857" t="s">
        <v>2372</v>
      </c>
    </row>
    <row r="858" spans="1:45" ht="17.25" customHeight="1">
      <c r="B858" s="356" t="b">
        <v>0</v>
      </c>
      <c r="C858" s="356" t="s">
        <v>330</v>
      </c>
      <c r="D858" s="357" t="str">
        <f t="shared" si="39"/>
        <v>Finishing Work_Masonry Work</v>
      </c>
      <c r="E858" s="356" t="str">
        <f t="shared" si="40"/>
        <v>M2</v>
      </c>
      <c r="F858" s="357" t="str">
        <f t="shared" si="41"/>
        <v>A04AL071-00002 Finishing Work Masonry Work Glass Block      w/ All Reinf.(Lath, Steel Tie, Anchor Bar, Mortar, ETC.), Filler, Sealant, Lintel/Sill for Opening, ETC.  80mm&lt;THK≤90mm</v>
      </c>
      <c r="G858" s="343" t="str" cm="1">
        <f t="array" ref="G858:H858">_xlfn.TEXTSPLIT(I858,"-")</f>
        <v>A04AL071</v>
      </c>
      <c r="H858" s="343" t="str">
        <v>00002</v>
      </c>
      <c r="I858" t="s">
        <v>2377</v>
      </c>
      <c r="J858" t="s">
        <v>946</v>
      </c>
      <c r="K858" t="s">
        <v>2352</v>
      </c>
      <c r="L858" t="s">
        <v>2353</v>
      </c>
      <c r="M858" t="s">
        <v>1405</v>
      </c>
      <c r="N858" t="s">
        <v>2354</v>
      </c>
      <c r="O858" t="s">
        <v>2373</v>
      </c>
      <c r="P858" t="s">
        <v>2374</v>
      </c>
      <c r="Q858" t="s">
        <v>954</v>
      </c>
      <c r="R858">
        <v>0</v>
      </c>
      <c r="S858" t="s">
        <v>954</v>
      </c>
      <c r="T858">
        <v>0</v>
      </c>
      <c r="U858" t="s">
        <v>954</v>
      </c>
      <c r="V858">
        <v>0</v>
      </c>
      <c r="W858" t="s">
        <v>954</v>
      </c>
      <c r="X858">
        <v>0</v>
      </c>
      <c r="Y858" t="s">
        <v>954</v>
      </c>
      <c r="Z858">
        <v>0</v>
      </c>
      <c r="AA858" t="s">
        <v>2359</v>
      </c>
      <c r="AB858" t="s">
        <v>2360</v>
      </c>
      <c r="AC858" t="s">
        <v>954</v>
      </c>
      <c r="AD858">
        <v>0</v>
      </c>
      <c r="AE858" t="s">
        <v>1455</v>
      </c>
      <c r="AF858" t="s">
        <v>2378</v>
      </c>
      <c r="AG858">
        <v>0</v>
      </c>
      <c r="AH858" t="s">
        <v>1019</v>
      </c>
      <c r="AI858">
        <v>0</v>
      </c>
      <c r="AJ858">
        <v>0</v>
      </c>
      <c r="AK858">
        <v>0</v>
      </c>
      <c r="AL858">
        <v>0</v>
      </c>
      <c r="AM858">
        <v>0</v>
      </c>
      <c r="AN858">
        <v>0</v>
      </c>
      <c r="AO858" t="s">
        <v>954</v>
      </c>
      <c r="AP858" t="s">
        <v>1021</v>
      </c>
      <c r="AQ858" t="s">
        <v>1021</v>
      </c>
      <c r="AR858" t="s">
        <v>2376</v>
      </c>
      <c r="AS858" t="s">
        <v>2377</v>
      </c>
    </row>
    <row r="859" spans="1:45" ht="17.25" customHeight="1">
      <c r="B859" s="356" t="b">
        <v>0</v>
      </c>
      <c r="C859" s="356" t="s">
        <v>330</v>
      </c>
      <c r="D859" s="357" t="str">
        <f t="shared" si="39"/>
        <v>Finishing Work_Masonry Work</v>
      </c>
      <c r="E859" s="356" t="str">
        <f t="shared" si="40"/>
        <v>M2</v>
      </c>
      <c r="F859" s="357" t="str">
        <f t="shared" si="41"/>
        <v>A04AL071-00003 Finishing Work Masonry Work Glass Block      w/ All Reinf.(Lath, Steel Tie, Anchor Bar, Mortar, ETC.), Filler, Sealant, Lintel/Sill for Opening, ETC.  90mm&lt;THK</v>
      </c>
      <c r="G859" s="343" t="str" cm="1">
        <f t="array" ref="G859:H859">_xlfn.TEXTSPLIT(I859,"-")</f>
        <v>A04AL071</v>
      </c>
      <c r="H859" s="343" t="str">
        <v>00003</v>
      </c>
      <c r="I859" t="s">
        <v>2379</v>
      </c>
      <c r="J859" t="s">
        <v>946</v>
      </c>
      <c r="K859" t="s">
        <v>2352</v>
      </c>
      <c r="L859" t="s">
        <v>2353</v>
      </c>
      <c r="M859" t="s">
        <v>1405</v>
      </c>
      <c r="N859" t="s">
        <v>2354</v>
      </c>
      <c r="O859" t="s">
        <v>2373</v>
      </c>
      <c r="P859" t="s">
        <v>2374</v>
      </c>
      <c r="Q859" t="s">
        <v>954</v>
      </c>
      <c r="R859">
        <v>0</v>
      </c>
      <c r="S859" t="s">
        <v>954</v>
      </c>
      <c r="T859">
        <v>0</v>
      </c>
      <c r="U859" t="s">
        <v>954</v>
      </c>
      <c r="V859">
        <v>0</v>
      </c>
      <c r="W859" t="s">
        <v>954</v>
      </c>
      <c r="X859">
        <v>0</v>
      </c>
      <c r="Y859" t="s">
        <v>954</v>
      </c>
      <c r="Z859">
        <v>0</v>
      </c>
      <c r="AA859" t="s">
        <v>2359</v>
      </c>
      <c r="AB859" t="s">
        <v>2360</v>
      </c>
      <c r="AC859" t="s">
        <v>954</v>
      </c>
      <c r="AD859">
        <v>0</v>
      </c>
      <c r="AE859" t="s">
        <v>2359</v>
      </c>
      <c r="AF859" t="s">
        <v>2380</v>
      </c>
      <c r="AG859">
        <v>0</v>
      </c>
      <c r="AH859" t="s">
        <v>1019</v>
      </c>
      <c r="AI859">
        <v>0</v>
      </c>
      <c r="AJ859">
        <v>0</v>
      </c>
      <c r="AK859">
        <v>0</v>
      </c>
      <c r="AL859">
        <v>0</v>
      </c>
      <c r="AM859">
        <v>0</v>
      </c>
      <c r="AN859">
        <v>0</v>
      </c>
      <c r="AO859" t="s">
        <v>954</v>
      </c>
      <c r="AP859" t="s">
        <v>1021</v>
      </c>
      <c r="AQ859" t="s">
        <v>1021</v>
      </c>
      <c r="AR859" t="s">
        <v>2376</v>
      </c>
      <c r="AS859" t="s">
        <v>2379</v>
      </c>
    </row>
    <row r="860" spans="1:45" s="363" customFormat="1" ht="17.25" customHeight="1">
      <c r="A860" s="341"/>
      <c r="B860" s="356" t="b">
        <v>0</v>
      </c>
      <c r="C860" s="356" t="s">
        <v>330</v>
      </c>
      <c r="D860" s="357" t="str">
        <f t="shared" si="39"/>
        <v>Finishing Work_Masonry Work</v>
      </c>
      <c r="E860" s="356" t="str">
        <f t="shared" si="40"/>
        <v>M2</v>
      </c>
      <c r="F860" s="357" t="str">
        <f t="shared" si="41"/>
        <v>A04AL072-00001 Finishing Work Masonry Work Clay Block      w/ All Reinf.(Lath, Steel Tie, Anchor Bar, Mortar, ETC.), Filler, Sealant, Lintel/Sill for Opening, ETC.  50mm&lt;THK≤100mm</v>
      </c>
      <c r="G860" s="343" t="str" cm="1">
        <f t="array" ref="G860:H860">_xlfn.TEXTSPLIT(I860,"-")</f>
        <v>A04AL072</v>
      </c>
      <c r="H860" s="343" t="str">
        <v>00001</v>
      </c>
      <c r="I860" t="s">
        <v>2381</v>
      </c>
      <c r="J860" t="s">
        <v>946</v>
      </c>
      <c r="K860" t="s">
        <v>2352</v>
      </c>
      <c r="L860" t="s">
        <v>2353</v>
      </c>
      <c r="M860" t="s">
        <v>1405</v>
      </c>
      <c r="N860" t="s">
        <v>2354</v>
      </c>
      <c r="O860" t="s">
        <v>2382</v>
      </c>
      <c r="P860" t="s">
        <v>2383</v>
      </c>
      <c r="Q860" t="s">
        <v>954</v>
      </c>
      <c r="R860">
        <v>0</v>
      </c>
      <c r="S860" t="s">
        <v>954</v>
      </c>
      <c r="T860">
        <v>0</v>
      </c>
      <c r="U860" t="s">
        <v>954</v>
      </c>
      <c r="V860">
        <v>0</v>
      </c>
      <c r="W860" t="s">
        <v>954</v>
      </c>
      <c r="X860">
        <v>0</v>
      </c>
      <c r="Y860" t="s">
        <v>954</v>
      </c>
      <c r="Z860">
        <v>0</v>
      </c>
      <c r="AA860" t="s">
        <v>2359</v>
      </c>
      <c r="AB860" t="s">
        <v>2360</v>
      </c>
      <c r="AC860" t="s">
        <v>954</v>
      </c>
      <c r="AD860">
        <v>0</v>
      </c>
      <c r="AE860" t="s">
        <v>1707</v>
      </c>
      <c r="AF860" t="s">
        <v>2361</v>
      </c>
      <c r="AG860">
        <v>0</v>
      </c>
      <c r="AH860" t="s">
        <v>1019</v>
      </c>
      <c r="AI860">
        <v>0</v>
      </c>
      <c r="AJ860">
        <v>0</v>
      </c>
      <c r="AK860">
        <v>0</v>
      </c>
      <c r="AL860">
        <v>0</v>
      </c>
      <c r="AM860">
        <v>0</v>
      </c>
      <c r="AN860">
        <v>0</v>
      </c>
      <c r="AO860" t="s">
        <v>954</v>
      </c>
      <c r="AP860" t="s">
        <v>1021</v>
      </c>
      <c r="AQ860" t="s">
        <v>1021</v>
      </c>
      <c r="AR860" t="s">
        <v>2384</v>
      </c>
      <c r="AS860" t="s">
        <v>2381</v>
      </c>
    </row>
    <row r="861" spans="1:45" ht="17.25" customHeight="1">
      <c r="B861" s="356" t="b">
        <v>0</v>
      </c>
      <c r="C861" s="356" t="s">
        <v>330</v>
      </c>
      <c r="D861" s="357" t="str">
        <f t="shared" si="39"/>
        <v>Finishing Work_Masonry Work</v>
      </c>
      <c r="E861" s="356" t="str">
        <f t="shared" si="40"/>
        <v>M2</v>
      </c>
      <c r="F861" s="357" t="str">
        <f t="shared" si="41"/>
        <v>A04AL072-00002 Finishing Work Masonry Work Clay Block      w/ All Reinf.(Lath, Steel Tie, Anchor Bar, Mortar, ETC.), Filler, Sealant, Lintel/Sill for Opening, ETC.  100mm&lt;THK≤200mm</v>
      </c>
      <c r="G861" s="343" t="str" cm="1">
        <f t="array" ref="G861:H861">_xlfn.TEXTSPLIT(I861,"-")</f>
        <v>A04AL072</v>
      </c>
      <c r="H861" s="343" t="str">
        <v>00002</v>
      </c>
      <c r="I861" t="s">
        <v>2385</v>
      </c>
      <c r="J861" t="s">
        <v>946</v>
      </c>
      <c r="K861" t="s">
        <v>2352</v>
      </c>
      <c r="L861" t="s">
        <v>2353</v>
      </c>
      <c r="M861" t="s">
        <v>1405</v>
      </c>
      <c r="N861" t="s">
        <v>2354</v>
      </c>
      <c r="O861" t="s">
        <v>2382</v>
      </c>
      <c r="P861" t="s">
        <v>2383</v>
      </c>
      <c r="Q861" t="s">
        <v>954</v>
      </c>
      <c r="R861">
        <v>0</v>
      </c>
      <c r="S861" t="s">
        <v>954</v>
      </c>
      <c r="T861">
        <v>0</v>
      </c>
      <c r="U861" t="s">
        <v>954</v>
      </c>
      <c r="V861">
        <v>0</v>
      </c>
      <c r="W861" t="s">
        <v>954</v>
      </c>
      <c r="X861">
        <v>0</v>
      </c>
      <c r="Y861" t="s">
        <v>954</v>
      </c>
      <c r="Z861">
        <v>0</v>
      </c>
      <c r="AA861" t="s">
        <v>2359</v>
      </c>
      <c r="AB861" t="s">
        <v>2360</v>
      </c>
      <c r="AC861" t="s">
        <v>954</v>
      </c>
      <c r="AD861">
        <v>0</v>
      </c>
      <c r="AE861" t="s">
        <v>1419</v>
      </c>
      <c r="AF861" t="s">
        <v>2364</v>
      </c>
      <c r="AG861">
        <v>0</v>
      </c>
      <c r="AH861" t="s">
        <v>1019</v>
      </c>
      <c r="AI861">
        <v>0</v>
      </c>
      <c r="AJ861">
        <v>0</v>
      </c>
      <c r="AK861">
        <v>0</v>
      </c>
      <c r="AL861">
        <v>0</v>
      </c>
      <c r="AM861">
        <v>0</v>
      </c>
      <c r="AN861">
        <v>0</v>
      </c>
      <c r="AO861" t="s">
        <v>954</v>
      </c>
      <c r="AP861" t="s">
        <v>1021</v>
      </c>
      <c r="AQ861" t="s">
        <v>1021</v>
      </c>
      <c r="AR861" t="s">
        <v>2384</v>
      </c>
      <c r="AS861" t="s">
        <v>2385</v>
      </c>
    </row>
    <row r="862" spans="1:45" s="363" customFormat="1" ht="17.25" customHeight="1">
      <c r="A862" s="341"/>
      <c r="B862" s="356" t="b">
        <v>0</v>
      </c>
      <c r="C862" s="356" t="s">
        <v>330</v>
      </c>
      <c r="D862" s="357" t="str">
        <f t="shared" si="39"/>
        <v>Finishing Work_Masonry Work</v>
      </c>
      <c r="E862" s="356" t="str">
        <f t="shared" si="40"/>
        <v>M2</v>
      </c>
      <c r="F862" s="357" t="str">
        <f t="shared" si="41"/>
        <v>A04AL072-00003 Finishing Work Masonry Work Clay Block      w/ All Reinf.(Lath, Steel Tie, Anchor Bar, Mortar, ETC.), Filler, Sealant, Lintel/Sill for Opening, ETC.  200mm&lt;THK</v>
      </c>
      <c r="G862" s="343" t="str" cm="1">
        <f t="array" ref="G862:H862">_xlfn.TEXTSPLIT(I862,"-")</f>
        <v>A04AL072</v>
      </c>
      <c r="H862" s="343" t="str">
        <v>00003</v>
      </c>
      <c r="I862" t="s">
        <v>2386</v>
      </c>
      <c r="J862" t="s">
        <v>946</v>
      </c>
      <c r="K862" t="s">
        <v>2352</v>
      </c>
      <c r="L862" t="s">
        <v>2353</v>
      </c>
      <c r="M862" t="s">
        <v>1405</v>
      </c>
      <c r="N862" t="s">
        <v>2354</v>
      </c>
      <c r="O862" t="s">
        <v>2382</v>
      </c>
      <c r="P862" t="s">
        <v>2383</v>
      </c>
      <c r="Q862" t="s">
        <v>954</v>
      </c>
      <c r="R862">
        <v>0</v>
      </c>
      <c r="S862" t="s">
        <v>954</v>
      </c>
      <c r="T862">
        <v>0</v>
      </c>
      <c r="U862" t="s">
        <v>954</v>
      </c>
      <c r="V862">
        <v>0</v>
      </c>
      <c r="W862" t="s">
        <v>954</v>
      </c>
      <c r="X862">
        <v>0</v>
      </c>
      <c r="Y862" t="s">
        <v>954</v>
      </c>
      <c r="Z862">
        <v>0</v>
      </c>
      <c r="AA862" t="s">
        <v>2359</v>
      </c>
      <c r="AB862" t="s">
        <v>2360</v>
      </c>
      <c r="AC862" t="s">
        <v>954</v>
      </c>
      <c r="AD862">
        <v>0</v>
      </c>
      <c r="AE862" t="s">
        <v>1692</v>
      </c>
      <c r="AF862" t="s">
        <v>2311</v>
      </c>
      <c r="AG862">
        <v>0</v>
      </c>
      <c r="AH862" t="s">
        <v>1019</v>
      </c>
      <c r="AI862">
        <v>0</v>
      </c>
      <c r="AJ862">
        <v>0</v>
      </c>
      <c r="AK862">
        <v>0</v>
      </c>
      <c r="AL862">
        <v>0</v>
      </c>
      <c r="AM862">
        <v>0</v>
      </c>
      <c r="AN862">
        <v>0</v>
      </c>
      <c r="AO862" t="s">
        <v>954</v>
      </c>
      <c r="AP862" t="s">
        <v>1021</v>
      </c>
      <c r="AQ862" t="s">
        <v>1021</v>
      </c>
      <c r="AR862" t="s">
        <v>2384</v>
      </c>
      <c r="AS862" t="s">
        <v>2386</v>
      </c>
    </row>
    <row r="863" spans="1:45" ht="17.25" customHeight="1">
      <c r="B863" s="356" t="b">
        <v>0</v>
      </c>
      <c r="C863" s="356" t="s">
        <v>330</v>
      </c>
      <c r="D863" s="357" t="str">
        <f t="shared" si="39"/>
        <v>Finishing Work_Masonry Work</v>
      </c>
      <c r="E863" s="356" t="str">
        <f t="shared" si="40"/>
        <v>M2</v>
      </c>
      <c r="F863" s="357" t="str">
        <f t="shared" si="41"/>
        <v>A04AL073-00001 Finishing Work Masonry Work Concrete Brick      [0.5B] w/ All Reinf.(Lath, Steel Tie, Anchor Bar, Mortar, ETC.), Filler, Sealant, Lintel/Sill for Opening, ETC.  THK≤90mm</v>
      </c>
      <c r="G863" s="343" t="str" cm="1">
        <f t="array" ref="G863:H863">_xlfn.TEXTSPLIT(I863,"-")</f>
        <v>A04AL073</v>
      </c>
      <c r="H863" s="343" t="str">
        <v>00001</v>
      </c>
      <c r="I863" t="s">
        <v>2387</v>
      </c>
      <c r="J863" t="s">
        <v>946</v>
      </c>
      <c r="K863" t="s">
        <v>2352</v>
      </c>
      <c r="L863" t="s">
        <v>2353</v>
      </c>
      <c r="M863" t="s">
        <v>1405</v>
      </c>
      <c r="N863" t="s">
        <v>2354</v>
      </c>
      <c r="O863" t="s">
        <v>2388</v>
      </c>
      <c r="P863" t="s">
        <v>2389</v>
      </c>
      <c r="Q863" t="s">
        <v>954</v>
      </c>
      <c r="R863">
        <v>0</v>
      </c>
      <c r="S863" t="s">
        <v>954</v>
      </c>
      <c r="T863">
        <v>0</v>
      </c>
      <c r="U863" t="s">
        <v>954</v>
      </c>
      <c r="V863">
        <v>0</v>
      </c>
      <c r="W863" t="s">
        <v>954</v>
      </c>
      <c r="X863">
        <v>0</v>
      </c>
      <c r="Y863" t="s">
        <v>954</v>
      </c>
      <c r="Z863">
        <v>0</v>
      </c>
      <c r="AA863" t="s">
        <v>2390</v>
      </c>
      <c r="AB863" t="s">
        <v>2391</v>
      </c>
      <c r="AC863" t="s">
        <v>954</v>
      </c>
      <c r="AD863">
        <v>0</v>
      </c>
      <c r="AE863" t="s">
        <v>2390</v>
      </c>
      <c r="AF863" t="s">
        <v>2392</v>
      </c>
      <c r="AG863">
        <v>0</v>
      </c>
      <c r="AH863" t="s">
        <v>1019</v>
      </c>
      <c r="AI863">
        <v>0</v>
      </c>
      <c r="AJ863">
        <v>0</v>
      </c>
      <c r="AK863">
        <v>0</v>
      </c>
      <c r="AL863">
        <v>0</v>
      </c>
      <c r="AM863">
        <v>0</v>
      </c>
      <c r="AN863">
        <v>0</v>
      </c>
      <c r="AO863" t="s">
        <v>954</v>
      </c>
      <c r="AP863" t="s">
        <v>1021</v>
      </c>
      <c r="AQ863" t="s">
        <v>1021</v>
      </c>
      <c r="AR863" t="s">
        <v>2393</v>
      </c>
      <c r="AS863" t="s">
        <v>2387</v>
      </c>
    </row>
    <row r="864" spans="1:45" ht="17.25" customHeight="1">
      <c r="B864" s="356" t="b">
        <v>0</v>
      </c>
      <c r="C864" s="356" t="s">
        <v>330</v>
      </c>
      <c r="D864" s="357" t="str">
        <f t="shared" si="39"/>
        <v>Finishing Work_Masonry Work</v>
      </c>
      <c r="E864" s="356" t="str">
        <f t="shared" si="40"/>
        <v>M2</v>
      </c>
      <c r="F864" s="357" t="str">
        <f t="shared" si="41"/>
        <v>A04AL073-00002 Finishing Work Masonry Work Concrete Brick      [1.0B] w/ All Reinf.(Lath, Steel Tie, Anchor Bar, Mortar, ETC.), Filler, Sealant, Lintel/Sill for Opening, ETC.  90mm&lt;THK≤190mm</v>
      </c>
      <c r="G864" s="343" t="str" cm="1">
        <f t="array" ref="G864:H864">_xlfn.TEXTSPLIT(I864,"-")</f>
        <v>A04AL073</v>
      </c>
      <c r="H864" s="343" t="str">
        <v>00002</v>
      </c>
      <c r="I864" t="s">
        <v>2394</v>
      </c>
      <c r="J864" t="s">
        <v>946</v>
      </c>
      <c r="K864" t="s">
        <v>2352</v>
      </c>
      <c r="L864" t="s">
        <v>2353</v>
      </c>
      <c r="M864" t="s">
        <v>1405</v>
      </c>
      <c r="N864" t="s">
        <v>2354</v>
      </c>
      <c r="O864" t="s">
        <v>2388</v>
      </c>
      <c r="P864" t="s">
        <v>2389</v>
      </c>
      <c r="Q864" t="s">
        <v>954</v>
      </c>
      <c r="R864">
        <v>0</v>
      </c>
      <c r="S864" t="s">
        <v>954</v>
      </c>
      <c r="T864">
        <v>0</v>
      </c>
      <c r="U864" t="s">
        <v>954</v>
      </c>
      <c r="V864">
        <v>0</v>
      </c>
      <c r="W864" t="s">
        <v>954</v>
      </c>
      <c r="X864">
        <v>0</v>
      </c>
      <c r="Y864" t="s">
        <v>954</v>
      </c>
      <c r="Z864">
        <v>0</v>
      </c>
      <c r="AA864" t="s">
        <v>2395</v>
      </c>
      <c r="AB864" t="s">
        <v>2396</v>
      </c>
      <c r="AC864" t="s">
        <v>954</v>
      </c>
      <c r="AD864">
        <v>0</v>
      </c>
      <c r="AE864" t="s">
        <v>2395</v>
      </c>
      <c r="AF864" t="s">
        <v>2397</v>
      </c>
      <c r="AG864">
        <v>0</v>
      </c>
      <c r="AH864" t="s">
        <v>1019</v>
      </c>
      <c r="AI864">
        <v>0</v>
      </c>
      <c r="AJ864">
        <v>0</v>
      </c>
      <c r="AK864">
        <v>0</v>
      </c>
      <c r="AL864">
        <v>0</v>
      </c>
      <c r="AM864">
        <v>0</v>
      </c>
      <c r="AN864">
        <v>0</v>
      </c>
      <c r="AO864" t="s">
        <v>954</v>
      </c>
      <c r="AP864" t="s">
        <v>1021</v>
      </c>
      <c r="AQ864" t="s">
        <v>1021</v>
      </c>
      <c r="AR864" t="s">
        <v>2393</v>
      </c>
      <c r="AS864" t="s">
        <v>2394</v>
      </c>
    </row>
    <row r="865" spans="1:45" ht="17.25" customHeight="1">
      <c r="B865" s="356" t="b">
        <v>0</v>
      </c>
      <c r="C865" s="356" t="s">
        <v>330</v>
      </c>
      <c r="D865" s="357" t="str">
        <f t="shared" si="39"/>
        <v>Finishing Work_Masonry Work</v>
      </c>
      <c r="E865" s="356" t="str">
        <f t="shared" si="40"/>
        <v>M2</v>
      </c>
      <c r="F865" s="357" t="str">
        <f t="shared" si="41"/>
        <v>A04AL073-00003 Finishing Work Masonry Work Concrete Brick      [1.5B] w/ All Reinf.(Lath, Steel Tie, Anchor Bar, Mortar, ETC.), Filler, Sealant, Lintel/Sill for Opening, ETC.  190mm&lt;THK≤290mm</v>
      </c>
      <c r="G865" s="343" t="str" cm="1">
        <f t="array" ref="G865:H865">_xlfn.TEXTSPLIT(I865,"-")</f>
        <v>A04AL073</v>
      </c>
      <c r="H865" s="343" t="str">
        <v>00003</v>
      </c>
      <c r="I865" t="s">
        <v>2398</v>
      </c>
      <c r="J865" t="s">
        <v>946</v>
      </c>
      <c r="K865" t="s">
        <v>2352</v>
      </c>
      <c r="L865" t="s">
        <v>2353</v>
      </c>
      <c r="M865" t="s">
        <v>1405</v>
      </c>
      <c r="N865" t="s">
        <v>2354</v>
      </c>
      <c r="O865" t="s">
        <v>2388</v>
      </c>
      <c r="P865" t="s">
        <v>2389</v>
      </c>
      <c r="Q865" t="s">
        <v>954</v>
      </c>
      <c r="R865">
        <v>0</v>
      </c>
      <c r="S865" t="s">
        <v>954</v>
      </c>
      <c r="T865">
        <v>0</v>
      </c>
      <c r="U865" t="s">
        <v>954</v>
      </c>
      <c r="V865">
        <v>0</v>
      </c>
      <c r="W865" t="s">
        <v>954</v>
      </c>
      <c r="X865">
        <v>0</v>
      </c>
      <c r="Y865" t="s">
        <v>954</v>
      </c>
      <c r="Z865">
        <v>0</v>
      </c>
      <c r="AA865" t="s">
        <v>2399</v>
      </c>
      <c r="AB865" t="s">
        <v>2400</v>
      </c>
      <c r="AC865" t="s">
        <v>954</v>
      </c>
      <c r="AD865">
        <v>0</v>
      </c>
      <c r="AE865" t="s">
        <v>2399</v>
      </c>
      <c r="AF865" t="s">
        <v>2401</v>
      </c>
      <c r="AG865">
        <v>0</v>
      </c>
      <c r="AH865" t="s">
        <v>1019</v>
      </c>
      <c r="AI865">
        <v>0</v>
      </c>
      <c r="AJ865">
        <v>0</v>
      </c>
      <c r="AK865">
        <v>0</v>
      </c>
      <c r="AL865">
        <v>0</v>
      </c>
      <c r="AM865">
        <v>0</v>
      </c>
      <c r="AN865">
        <v>0</v>
      </c>
      <c r="AO865" t="s">
        <v>954</v>
      </c>
      <c r="AP865" t="s">
        <v>1021</v>
      </c>
      <c r="AQ865" t="s">
        <v>1021</v>
      </c>
      <c r="AR865" t="s">
        <v>2393</v>
      </c>
      <c r="AS865" t="s">
        <v>2398</v>
      </c>
    </row>
    <row r="866" spans="1:45" s="363" customFormat="1" ht="17.25" customHeight="1">
      <c r="A866" s="341"/>
      <c r="B866" s="356" t="b">
        <v>0</v>
      </c>
      <c r="C866" s="356" t="s">
        <v>330</v>
      </c>
      <c r="D866" s="357" t="str">
        <f t="shared" si="39"/>
        <v>Finishing Work_Masonry Work</v>
      </c>
      <c r="E866" s="356" t="str">
        <f t="shared" si="40"/>
        <v>M2</v>
      </c>
      <c r="F866" s="357" t="str">
        <f t="shared" si="41"/>
        <v>A04AL073-00004 Finishing Work Masonry Work Concrete Brick      [2.0B] w/ All Reinf.(Lath, Steel Tie, Anchor Bar, Mortar, ETC.), Filler, Sealant, Lintel/Sill for Opening, ETC.  290mm&lt;THK</v>
      </c>
      <c r="G866" s="343" t="str" cm="1">
        <f t="array" ref="G866:H866">_xlfn.TEXTSPLIT(I866,"-")</f>
        <v>A04AL073</v>
      </c>
      <c r="H866" s="343" t="str">
        <v>00004</v>
      </c>
      <c r="I866" t="s">
        <v>2402</v>
      </c>
      <c r="J866" t="s">
        <v>946</v>
      </c>
      <c r="K866" t="s">
        <v>2352</v>
      </c>
      <c r="L866" t="s">
        <v>2353</v>
      </c>
      <c r="M866" t="s">
        <v>1405</v>
      </c>
      <c r="N866" t="s">
        <v>2354</v>
      </c>
      <c r="O866" t="s">
        <v>2388</v>
      </c>
      <c r="P866" t="s">
        <v>2389</v>
      </c>
      <c r="Q866" t="s">
        <v>954</v>
      </c>
      <c r="R866">
        <v>0</v>
      </c>
      <c r="S866" t="s">
        <v>954</v>
      </c>
      <c r="T866">
        <v>0</v>
      </c>
      <c r="U866" t="s">
        <v>954</v>
      </c>
      <c r="V866">
        <v>0</v>
      </c>
      <c r="W866" t="s">
        <v>954</v>
      </c>
      <c r="X866">
        <v>0</v>
      </c>
      <c r="Y866" t="s">
        <v>954</v>
      </c>
      <c r="Z866">
        <v>0</v>
      </c>
      <c r="AA866" t="s">
        <v>1747</v>
      </c>
      <c r="AB866" t="s">
        <v>2403</v>
      </c>
      <c r="AC866" t="s">
        <v>954</v>
      </c>
      <c r="AD866">
        <v>0</v>
      </c>
      <c r="AE866" t="s">
        <v>1747</v>
      </c>
      <c r="AF866" t="s">
        <v>2404</v>
      </c>
      <c r="AG866">
        <v>0</v>
      </c>
      <c r="AH866" t="s">
        <v>1019</v>
      </c>
      <c r="AI866">
        <v>0</v>
      </c>
      <c r="AJ866">
        <v>0</v>
      </c>
      <c r="AK866">
        <v>0</v>
      </c>
      <c r="AL866">
        <v>0</v>
      </c>
      <c r="AM866">
        <v>0</v>
      </c>
      <c r="AN866">
        <v>0</v>
      </c>
      <c r="AO866" t="s">
        <v>954</v>
      </c>
      <c r="AP866" t="s">
        <v>1021</v>
      </c>
      <c r="AQ866" t="s">
        <v>1021</v>
      </c>
      <c r="AR866" t="s">
        <v>2393</v>
      </c>
      <c r="AS866" t="s">
        <v>2402</v>
      </c>
    </row>
    <row r="867" spans="1:45" ht="17.25" customHeight="1">
      <c r="B867" s="356" t="b">
        <v>0</v>
      </c>
      <c r="C867" s="356" t="s">
        <v>330</v>
      </c>
      <c r="D867" s="357" t="str">
        <f t="shared" si="39"/>
        <v>Finishing Work_Masonry Work</v>
      </c>
      <c r="E867" s="356" t="str">
        <f t="shared" si="40"/>
        <v>M2</v>
      </c>
      <c r="F867" s="357" t="str">
        <f t="shared" si="41"/>
        <v>A04AL074-00001 Finishing Work Masonry Work Burnt Clay Brick      [0.5B] w/ All Reinf.(Lath, Steel Tie, Anchor Bar, Mortar, ETC.), Filler, Sealant, Lintel/Sill for Opening, ETC.  THK≤90mm</v>
      </c>
      <c r="G867" s="343" t="str" cm="1">
        <f t="array" ref="G867:H867">_xlfn.TEXTSPLIT(I867,"-")</f>
        <v>A04AL074</v>
      </c>
      <c r="H867" s="343" t="str">
        <v>00001</v>
      </c>
      <c r="I867" t="s">
        <v>2405</v>
      </c>
      <c r="J867" t="s">
        <v>946</v>
      </c>
      <c r="K867" t="s">
        <v>2352</v>
      </c>
      <c r="L867" t="s">
        <v>2353</v>
      </c>
      <c r="M867" t="s">
        <v>1405</v>
      </c>
      <c r="N867" t="s">
        <v>2354</v>
      </c>
      <c r="O867" t="s">
        <v>2406</v>
      </c>
      <c r="P867" t="s">
        <v>2407</v>
      </c>
      <c r="Q867" t="s">
        <v>954</v>
      </c>
      <c r="R867">
        <v>0</v>
      </c>
      <c r="S867" t="s">
        <v>954</v>
      </c>
      <c r="T867">
        <v>0</v>
      </c>
      <c r="U867" t="s">
        <v>954</v>
      </c>
      <c r="V867">
        <v>0</v>
      </c>
      <c r="W867" t="s">
        <v>954</v>
      </c>
      <c r="X867">
        <v>0</v>
      </c>
      <c r="Y867" t="s">
        <v>954</v>
      </c>
      <c r="Z867">
        <v>0</v>
      </c>
      <c r="AA867" t="s">
        <v>2390</v>
      </c>
      <c r="AB867" t="s">
        <v>2391</v>
      </c>
      <c r="AC867" t="s">
        <v>954</v>
      </c>
      <c r="AD867">
        <v>0</v>
      </c>
      <c r="AE867" t="s">
        <v>2390</v>
      </c>
      <c r="AF867" t="s">
        <v>2392</v>
      </c>
      <c r="AG867">
        <v>0</v>
      </c>
      <c r="AH867" t="s">
        <v>1019</v>
      </c>
      <c r="AI867">
        <v>0</v>
      </c>
      <c r="AJ867">
        <v>0</v>
      </c>
      <c r="AK867">
        <v>0</v>
      </c>
      <c r="AL867">
        <v>0</v>
      </c>
      <c r="AM867">
        <v>0</v>
      </c>
      <c r="AN867">
        <v>0</v>
      </c>
      <c r="AO867" t="s">
        <v>954</v>
      </c>
      <c r="AP867" t="s">
        <v>1021</v>
      </c>
      <c r="AQ867" t="s">
        <v>1021</v>
      </c>
      <c r="AR867" t="s">
        <v>2408</v>
      </c>
      <c r="AS867" t="s">
        <v>2405</v>
      </c>
    </row>
    <row r="868" spans="1:45" ht="17.25" customHeight="1">
      <c r="B868" s="356" t="b">
        <v>0</v>
      </c>
      <c r="C868" s="356" t="s">
        <v>330</v>
      </c>
      <c r="D868" s="357" t="str">
        <f t="shared" si="39"/>
        <v>Finishing Work_Masonry Work</v>
      </c>
      <c r="E868" s="356" t="str">
        <f t="shared" si="40"/>
        <v>M2</v>
      </c>
      <c r="F868" s="357" t="str">
        <f t="shared" si="41"/>
        <v>A04AL074-00002 Finishing Work Masonry Work Burnt Clay Brick      [1.0B] w/ All Reinf.(Lath, Steel Tie, Anchor Bar, Mortar, ETC.), Filler, Sealant, Lintel/Sill for Opening, ETC.  90mm&lt;THK≤190mm</v>
      </c>
      <c r="G868" s="343" t="str" cm="1">
        <f t="array" ref="G868:H868">_xlfn.TEXTSPLIT(I868,"-")</f>
        <v>A04AL074</v>
      </c>
      <c r="H868" s="343" t="str">
        <v>00002</v>
      </c>
      <c r="I868" t="s">
        <v>2409</v>
      </c>
      <c r="J868" t="s">
        <v>946</v>
      </c>
      <c r="K868" t="s">
        <v>2352</v>
      </c>
      <c r="L868" t="s">
        <v>2353</v>
      </c>
      <c r="M868" t="s">
        <v>1405</v>
      </c>
      <c r="N868" t="s">
        <v>2354</v>
      </c>
      <c r="O868" t="s">
        <v>2406</v>
      </c>
      <c r="P868" t="s">
        <v>2407</v>
      </c>
      <c r="Q868" t="s">
        <v>954</v>
      </c>
      <c r="R868">
        <v>0</v>
      </c>
      <c r="S868" t="s">
        <v>954</v>
      </c>
      <c r="T868">
        <v>0</v>
      </c>
      <c r="U868" t="s">
        <v>954</v>
      </c>
      <c r="V868">
        <v>0</v>
      </c>
      <c r="W868" t="s">
        <v>954</v>
      </c>
      <c r="X868">
        <v>0</v>
      </c>
      <c r="Y868" t="s">
        <v>954</v>
      </c>
      <c r="Z868">
        <v>0</v>
      </c>
      <c r="AA868" t="s">
        <v>2395</v>
      </c>
      <c r="AB868" t="s">
        <v>2396</v>
      </c>
      <c r="AC868" t="s">
        <v>954</v>
      </c>
      <c r="AD868">
        <v>0</v>
      </c>
      <c r="AE868" t="s">
        <v>2395</v>
      </c>
      <c r="AF868" t="s">
        <v>2397</v>
      </c>
      <c r="AG868">
        <v>0</v>
      </c>
      <c r="AH868" t="s">
        <v>1019</v>
      </c>
      <c r="AI868">
        <v>0</v>
      </c>
      <c r="AJ868">
        <v>0</v>
      </c>
      <c r="AK868">
        <v>0</v>
      </c>
      <c r="AL868">
        <v>0</v>
      </c>
      <c r="AM868">
        <v>0</v>
      </c>
      <c r="AN868">
        <v>0</v>
      </c>
      <c r="AO868" t="s">
        <v>954</v>
      </c>
      <c r="AP868" t="s">
        <v>1021</v>
      </c>
      <c r="AQ868" t="s">
        <v>1021</v>
      </c>
      <c r="AR868" t="s">
        <v>2408</v>
      </c>
      <c r="AS868" t="s">
        <v>2409</v>
      </c>
    </row>
    <row r="869" spans="1:45" ht="17.25" customHeight="1">
      <c r="B869" s="356" t="b">
        <v>0</v>
      </c>
      <c r="C869" s="356" t="s">
        <v>330</v>
      </c>
      <c r="D869" s="357" t="str">
        <f t="shared" si="39"/>
        <v>Finishing Work_Masonry Work</v>
      </c>
      <c r="E869" s="356" t="str">
        <f t="shared" si="40"/>
        <v>M2</v>
      </c>
      <c r="F869" s="357" t="str">
        <f t="shared" si="41"/>
        <v>A04AL074-00003 Finishing Work Masonry Work Burnt Clay Brick      [1.5B] w/ All Reinf.(Lath, Steel Tie, Anchor Bar, Mortar, ETC.), Filler, Sealant, Lintel/Sill for Opening, ETC.  190mm&lt;THK≤290mm</v>
      </c>
      <c r="G869" s="343" t="str" cm="1">
        <f t="array" ref="G869:H869">_xlfn.TEXTSPLIT(I869,"-")</f>
        <v>A04AL074</v>
      </c>
      <c r="H869" s="343" t="str">
        <v>00003</v>
      </c>
      <c r="I869" t="s">
        <v>2410</v>
      </c>
      <c r="J869" t="s">
        <v>946</v>
      </c>
      <c r="K869" t="s">
        <v>2352</v>
      </c>
      <c r="L869" t="s">
        <v>2353</v>
      </c>
      <c r="M869" t="s">
        <v>1405</v>
      </c>
      <c r="N869" t="s">
        <v>2354</v>
      </c>
      <c r="O869" t="s">
        <v>2406</v>
      </c>
      <c r="P869" t="s">
        <v>2407</v>
      </c>
      <c r="Q869" t="s">
        <v>954</v>
      </c>
      <c r="R869">
        <v>0</v>
      </c>
      <c r="S869" t="s">
        <v>954</v>
      </c>
      <c r="T869">
        <v>0</v>
      </c>
      <c r="U869" t="s">
        <v>954</v>
      </c>
      <c r="V869">
        <v>0</v>
      </c>
      <c r="W869" t="s">
        <v>954</v>
      </c>
      <c r="X869">
        <v>0</v>
      </c>
      <c r="Y869" t="s">
        <v>954</v>
      </c>
      <c r="Z869">
        <v>0</v>
      </c>
      <c r="AA869" t="s">
        <v>2399</v>
      </c>
      <c r="AB869" t="s">
        <v>2400</v>
      </c>
      <c r="AC869" t="s">
        <v>954</v>
      </c>
      <c r="AD869">
        <v>0</v>
      </c>
      <c r="AE869" t="s">
        <v>2399</v>
      </c>
      <c r="AF869" t="s">
        <v>2401</v>
      </c>
      <c r="AG869">
        <v>0</v>
      </c>
      <c r="AH869" t="s">
        <v>1019</v>
      </c>
      <c r="AI869">
        <v>0</v>
      </c>
      <c r="AJ869">
        <v>0</v>
      </c>
      <c r="AK869">
        <v>0</v>
      </c>
      <c r="AL869">
        <v>0</v>
      </c>
      <c r="AM869">
        <v>0</v>
      </c>
      <c r="AN869">
        <v>0</v>
      </c>
      <c r="AO869" t="s">
        <v>954</v>
      </c>
      <c r="AP869" t="s">
        <v>1021</v>
      </c>
      <c r="AQ869" t="s">
        <v>1021</v>
      </c>
      <c r="AR869" t="s">
        <v>2408</v>
      </c>
      <c r="AS869" t="s">
        <v>2410</v>
      </c>
    </row>
    <row r="870" spans="1:45" s="363" customFormat="1" ht="17.25" customHeight="1">
      <c r="A870" s="341"/>
      <c r="B870" s="356" t="b">
        <v>0</v>
      </c>
      <c r="C870" s="356" t="s">
        <v>330</v>
      </c>
      <c r="D870" s="357" t="str">
        <f t="shared" si="39"/>
        <v>Finishing Work_Masonry Work</v>
      </c>
      <c r="E870" s="356" t="str">
        <f t="shared" si="40"/>
        <v>M2</v>
      </c>
      <c r="F870" s="357" t="str">
        <f t="shared" si="41"/>
        <v>A04AL074-00004 Finishing Work Masonry Work Burnt Clay Brick      [2.0B] w/ All Reinf.(Lath, Steel Tie, Anchor Bar, Mortar, ETC.), Filler, Sealant, Lintel/Sill for Opening, ETC.  290mm&lt;THK</v>
      </c>
      <c r="G870" s="343" t="str" cm="1">
        <f t="array" ref="G870:H870">_xlfn.TEXTSPLIT(I870,"-")</f>
        <v>A04AL074</v>
      </c>
      <c r="H870" s="343" t="str">
        <v>00004</v>
      </c>
      <c r="I870" t="s">
        <v>2411</v>
      </c>
      <c r="J870" t="s">
        <v>946</v>
      </c>
      <c r="K870" t="s">
        <v>2352</v>
      </c>
      <c r="L870" t="s">
        <v>2353</v>
      </c>
      <c r="M870" t="s">
        <v>1405</v>
      </c>
      <c r="N870" t="s">
        <v>2354</v>
      </c>
      <c r="O870" t="s">
        <v>2406</v>
      </c>
      <c r="P870" t="s">
        <v>2407</v>
      </c>
      <c r="Q870" t="s">
        <v>954</v>
      </c>
      <c r="R870">
        <v>0</v>
      </c>
      <c r="S870" t="s">
        <v>954</v>
      </c>
      <c r="T870">
        <v>0</v>
      </c>
      <c r="U870" t="s">
        <v>954</v>
      </c>
      <c r="V870">
        <v>0</v>
      </c>
      <c r="W870" t="s">
        <v>954</v>
      </c>
      <c r="X870">
        <v>0</v>
      </c>
      <c r="Y870" t="s">
        <v>954</v>
      </c>
      <c r="Z870">
        <v>0</v>
      </c>
      <c r="AA870" t="s">
        <v>1747</v>
      </c>
      <c r="AB870" t="s">
        <v>2403</v>
      </c>
      <c r="AC870" t="s">
        <v>954</v>
      </c>
      <c r="AD870">
        <v>0</v>
      </c>
      <c r="AE870" t="s">
        <v>1747</v>
      </c>
      <c r="AF870" t="s">
        <v>2404</v>
      </c>
      <c r="AG870">
        <v>0</v>
      </c>
      <c r="AH870" t="s">
        <v>1019</v>
      </c>
      <c r="AI870">
        <v>0</v>
      </c>
      <c r="AJ870">
        <v>0</v>
      </c>
      <c r="AK870">
        <v>0</v>
      </c>
      <c r="AL870">
        <v>0</v>
      </c>
      <c r="AM870">
        <v>0</v>
      </c>
      <c r="AN870">
        <v>0</v>
      </c>
      <c r="AO870" t="s">
        <v>954</v>
      </c>
      <c r="AP870" t="s">
        <v>1021</v>
      </c>
      <c r="AQ870" t="s">
        <v>1021</v>
      </c>
      <c r="AR870" t="s">
        <v>2408</v>
      </c>
      <c r="AS870" t="s">
        <v>2411</v>
      </c>
    </row>
    <row r="871" spans="1:45" ht="17.25" customHeight="1">
      <c r="B871" s="356" t="b">
        <v>0</v>
      </c>
      <c r="C871" s="356" t="s">
        <v>330</v>
      </c>
      <c r="D871" s="357" t="str">
        <f t="shared" si="39"/>
        <v>Finishing Work_Masonry Work</v>
      </c>
      <c r="E871" s="356" t="str">
        <f t="shared" si="40"/>
        <v>M2</v>
      </c>
      <c r="F871" s="357" t="str">
        <f t="shared" si="41"/>
        <v xml:space="preserve">A04AL075-00001 Finishing Work Masonry Work Insulated Brick      w/ All Reinf.(Lath, Steel Tie, Anchor Bar, Mortar, ETC.), Filler, Sealant, Lintel/Sill for Opening, ETC.  </v>
      </c>
      <c r="G871" s="343" t="str" cm="1">
        <f t="array" ref="G871:H871">_xlfn.TEXTSPLIT(I871,"-")</f>
        <v>A04AL075</v>
      </c>
      <c r="H871" s="343" t="str">
        <v>00001</v>
      </c>
      <c r="I871" t="s">
        <v>2412</v>
      </c>
      <c r="J871" t="s">
        <v>946</v>
      </c>
      <c r="K871" t="s">
        <v>2352</v>
      </c>
      <c r="L871" t="s">
        <v>2353</v>
      </c>
      <c r="M871" t="s">
        <v>1405</v>
      </c>
      <c r="N871" t="s">
        <v>2354</v>
      </c>
      <c r="O871" t="s">
        <v>2413</v>
      </c>
      <c r="P871" t="s">
        <v>2414</v>
      </c>
      <c r="Q871" t="s">
        <v>954</v>
      </c>
      <c r="R871">
        <v>0</v>
      </c>
      <c r="S871" t="s">
        <v>954</v>
      </c>
      <c r="T871">
        <v>0</v>
      </c>
      <c r="U871" t="s">
        <v>954</v>
      </c>
      <c r="V871">
        <v>0</v>
      </c>
      <c r="W871" t="s">
        <v>954</v>
      </c>
      <c r="X871">
        <v>0</v>
      </c>
      <c r="Y871" t="s">
        <v>954</v>
      </c>
      <c r="Z871">
        <v>0</v>
      </c>
      <c r="AA871" t="s">
        <v>2359</v>
      </c>
      <c r="AB871" t="s">
        <v>2360</v>
      </c>
      <c r="AC871" t="s">
        <v>954</v>
      </c>
      <c r="AD871">
        <v>0</v>
      </c>
      <c r="AE871" t="s">
        <v>954</v>
      </c>
      <c r="AF871">
        <v>0</v>
      </c>
      <c r="AG871">
        <v>0</v>
      </c>
      <c r="AH871" t="s">
        <v>1019</v>
      </c>
      <c r="AI871">
        <v>0</v>
      </c>
      <c r="AJ871">
        <v>0</v>
      </c>
      <c r="AK871">
        <v>0</v>
      </c>
      <c r="AL871">
        <v>0</v>
      </c>
      <c r="AM871">
        <v>0</v>
      </c>
      <c r="AN871">
        <v>0</v>
      </c>
      <c r="AO871" t="s">
        <v>954</v>
      </c>
      <c r="AP871" t="s">
        <v>1021</v>
      </c>
      <c r="AQ871" t="s">
        <v>1021</v>
      </c>
      <c r="AR871" t="s">
        <v>2415</v>
      </c>
      <c r="AS871" t="s">
        <v>2412</v>
      </c>
    </row>
    <row r="872" spans="1:45" ht="17.25" customHeight="1">
      <c r="B872" s="349" t="b">
        <v>0</v>
      </c>
      <c r="C872" s="349"/>
      <c r="D872" s="352" t="str">
        <f t="shared" si="39"/>
        <v>Finishing Work_Masonry Work</v>
      </c>
      <c r="E872" s="349" t="str">
        <f t="shared" si="40"/>
        <v>M2</v>
      </c>
      <c r="F872" s="352" t="str">
        <f t="shared" si="41"/>
        <v>A04AL076-00001 Finishing Work Masonry Work Insulation Mineral Wool (Rock Wool)     Minimum Density of 50 kg/m3  THK&lt;50mm</v>
      </c>
      <c r="G872" s="343" t="str" cm="1">
        <f t="array" ref="G872:H872">_xlfn.TEXTSPLIT(I872,"-")</f>
        <v>A04AL076</v>
      </c>
      <c r="H872" s="343" t="str">
        <v>00001</v>
      </c>
      <c r="I872" t="s">
        <v>2416</v>
      </c>
      <c r="J872" t="s">
        <v>946</v>
      </c>
      <c r="K872" t="s">
        <v>2352</v>
      </c>
      <c r="L872" t="s">
        <v>2353</v>
      </c>
      <c r="M872" t="s">
        <v>1405</v>
      </c>
      <c r="N872" t="s">
        <v>2354</v>
      </c>
      <c r="O872" t="s">
        <v>2417</v>
      </c>
      <c r="P872" t="s">
        <v>815</v>
      </c>
      <c r="Q872" t="s">
        <v>1608</v>
      </c>
      <c r="R872" t="s">
        <v>2418</v>
      </c>
      <c r="S872" t="s">
        <v>954</v>
      </c>
      <c r="T872">
        <v>0</v>
      </c>
      <c r="U872" t="s">
        <v>954</v>
      </c>
      <c r="V872">
        <v>0</v>
      </c>
      <c r="W872" t="s">
        <v>954</v>
      </c>
      <c r="X872">
        <v>0</v>
      </c>
      <c r="Y872" t="s">
        <v>954</v>
      </c>
      <c r="Z872">
        <v>0</v>
      </c>
      <c r="AA872" t="s">
        <v>1752</v>
      </c>
      <c r="AB872" t="s">
        <v>2419</v>
      </c>
      <c r="AC872" t="s">
        <v>954</v>
      </c>
      <c r="AD872">
        <v>0</v>
      </c>
      <c r="AE872" t="s">
        <v>1839</v>
      </c>
      <c r="AF872" t="s">
        <v>1849</v>
      </c>
      <c r="AG872">
        <v>0</v>
      </c>
      <c r="AH872" t="s">
        <v>1019</v>
      </c>
      <c r="AI872">
        <v>0</v>
      </c>
      <c r="AJ872">
        <v>0</v>
      </c>
      <c r="AK872">
        <v>0</v>
      </c>
      <c r="AL872">
        <v>0</v>
      </c>
      <c r="AM872">
        <v>0</v>
      </c>
      <c r="AN872">
        <v>0</v>
      </c>
      <c r="AO872" t="s">
        <v>954</v>
      </c>
      <c r="AP872" t="s">
        <v>1021</v>
      </c>
      <c r="AQ872" t="s">
        <v>1021</v>
      </c>
      <c r="AR872" t="s">
        <v>2420</v>
      </c>
      <c r="AS872" t="s">
        <v>2416</v>
      </c>
    </row>
    <row r="873" spans="1:45" s="368" customFormat="1" ht="17.25" customHeight="1">
      <c r="A873" s="341"/>
      <c r="B873" s="349" t="b">
        <v>0</v>
      </c>
      <c r="C873" s="349"/>
      <c r="D873" s="352" t="str">
        <f t="shared" si="39"/>
        <v>Finishing Work_Masonry Work</v>
      </c>
      <c r="E873" s="349" t="str">
        <f t="shared" si="40"/>
        <v>M2</v>
      </c>
      <c r="F873" s="352" t="str">
        <f t="shared" si="41"/>
        <v>A04AL076-00002 Finishing Work Masonry Work Insulation Mineral Wool (Rock Wool)     Minimum Density of 50 kg/m3  50mm≤THK&lt;75mm</v>
      </c>
      <c r="G873" s="343" t="str" cm="1">
        <f t="array" ref="G873:H873">_xlfn.TEXTSPLIT(I873,"-")</f>
        <v>A04AL076</v>
      </c>
      <c r="H873" s="343" t="str">
        <v>00002</v>
      </c>
      <c r="I873" t="s">
        <v>2421</v>
      </c>
      <c r="J873" t="s">
        <v>946</v>
      </c>
      <c r="K873" t="s">
        <v>2352</v>
      </c>
      <c r="L873" t="s">
        <v>2353</v>
      </c>
      <c r="M873" t="s">
        <v>1405</v>
      </c>
      <c r="N873" t="s">
        <v>2354</v>
      </c>
      <c r="O873" t="s">
        <v>2417</v>
      </c>
      <c r="P873" t="s">
        <v>815</v>
      </c>
      <c r="Q873" t="s">
        <v>1608</v>
      </c>
      <c r="R873" t="s">
        <v>2418</v>
      </c>
      <c r="S873" t="s">
        <v>954</v>
      </c>
      <c r="T873">
        <v>0</v>
      </c>
      <c r="U873" t="s">
        <v>954</v>
      </c>
      <c r="V873">
        <v>0</v>
      </c>
      <c r="W873" t="s">
        <v>954</v>
      </c>
      <c r="X873">
        <v>0</v>
      </c>
      <c r="Y873" t="s">
        <v>954</v>
      </c>
      <c r="Z873">
        <v>0</v>
      </c>
      <c r="AA873" t="s">
        <v>1752</v>
      </c>
      <c r="AB873" t="s">
        <v>2419</v>
      </c>
      <c r="AC873" t="s">
        <v>954</v>
      </c>
      <c r="AD873">
        <v>0</v>
      </c>
      <c r="AE873" t="s">
        <v>1005</v>
      </c>
      <c r="AF873" t="s">
        <v>1852</v>
      </c>
      <c r="AG873">
        <v>0</v>
      </c>
      <c r="AH873" t="s">
        <v>1019</v>
      </c>
      <c r="AI873">
        <v>0</v>
      </c>
      <c r="AJ873">
        <v>0</v>
      </c>
      <c r="AK873">
        <v>0</v>
      </c>
      <c r="AL873">
        <v>0</v>
      </c>
      <c r="AM873">
        <v>0</v>
      </c>
      <c r="AN873">
        <v>0</v>
      </c>
      <c r="AO873" t="s">
        <v>954</v>
      </c>
      <c r="AP873" t="s">
        <v>1021</v>
      </c>
      <c r="AQ873" t="s">
        <v>1021</v>
      </c>
      <c r="AR873" t="s">
        <v>2420</v>
      </c>
      <c r="AS873" t="s">
        <v>2421</v>
      </c>
    </row>
    <row r="874" spans="1:45" ht="17.25" customHeight="1">
      <c r="B874" s="349" t="b">
        <v>0</v>
      </c>
      <c r="C874" s="349"/>
      <c r="D874" s="352" t="str">
        <f t="shared" si="39"/>
        <v>Finishing Work_Masonry Work</v>
      </c>
      <c r="E874" s="349" t="str">
        <f t="shared" si="40"/>
        <v>M2</v>
      </c>
      <c r="F874" s="352" t="str">
        <f t="shared" si="41"/>
        <v>A04AL076-00003 Finishing Work Masonry Work Insulation Mineral Wool (Rock Wool)     Minimum Density of 50 kg/m3  75mm≤THK&lt;100mm</v>
      </c>
      <c r="G874" s="343" t="str" cm="1">
        <f t="array" ref="G874:H874">_xlfn.TEXTSPLIT(I874,"-")</f>
        <v>A04AL076</v>
      </c>
      <c r="H874" s="343" t="str">
        <v>00003</v>
      </c>
      <c r="I874" t="s">
        <v>2422</v>
      </c>
      <c r="J874" t="s">
        <v>946</v>
      </c>
      <c r="K874" t="s">
        <v>2352</v>
      </c>
      <c r="L874" t="s">
        <v>2353</v>
      </c>
      <c r="M874" t="s">
        <v>1405</v>
      </c>
      <c r="N874" t="s">
        <v>2354</v>
      </c>
      <c r="O874" t="s">
        <v>2417</v>
      </c>
      <c r="P874" t="s">
        <v>815</v>
      </c>
      <c r="Q874" t="s">
        <v>1608</v>
      </c>
      <c r="R874" t="s">
        <v>2418</v>
      </c>
      <c r="S874" t="s">
        <v>954</v>
      </c>
      <c r="T874">
        <v>0</v>
      </c>
      <c r="U874" t="s">
        <v>954</v>
      </c>
      <c r="V874">
        <v>0</v>
      </c>
      <c r="W874" t="s">
        <v>954</v>
      </c>
      <c r="X874">
        <v>0</v>
      </c>
      <c r="Y874" t="s">
        <v>954</v>
      </c>
      <c r="Z874">
        <v>0</v>
      </c>
      <c r="AA874" t="s">
        <v>1752</v>
      </c>
      <c r="AB874" t="s">
        <v>2419</v>
      </c>
      <c r="AC874" t="s">
        <v>954</v>
      </c>
      <c r="AD874">
        <v>0</v>
      </c>
      <c r="AE874" t="s">
        <v>1013</v>
      </c>
      <c r="AF874" t="s">
        <v>1854</v>
      </c>
      <c r="AG874">
        <v>0</v>
      </c>
      <c r="AH874" t="s">
        <v>1019</v>
      </c>
      <c r="AI874">
        <v>0</v>
      </c>
      <c r="AJ874">
        <v>0</v>
      </c>
      <c r="AK874">
        <v>0</v>
      </c>
      <c r="AL874">
        <v>0</v>
      </c>
      <c r="AM874">
        <v>0</v>
      </c>
      <c r="AN874">
        <v>0</v>
      </c>
      <c r="AO874" t="s">
        <v>954</v>
      </c>
      <c r="AP874" t="s">
        <v>1021</v>
      </c>
      <c r="AQ874" t="s">
        <v>1021</v>
      </c>
      <c r="AR874" t="s">
        <v>2420</v>
      </c>
      <c r="AS874" t="s">
        <v>2422</v>
      </c>
    </row>
    <row r="875" spans="1:45" ht="17.25" customHeight="1">
      <c r="B875" s="349" t="b">
        <v>0</v>
      </c>
      <c r="C875" s="349"/>
      <c r="D875" s="352" t="str">
        <f t="shared" si="39"/>
        <v>Finishing Work_Masonry Work</v>
      </c>
      <c r="E875" s="349" t="str">
        <f t="shared" si="40"/>
        <v>M2</v>
      </c>
      <c r="F875" s="352" t="str">
        <f t="shared" si="41"/>
        <v>A04AL076-00004 Finishing Work Masonry Work Insulation Mineral Wool (Rock Wool)     Minimum Density of 50 kg/m3  100mm≤THK</v>
      </c>
      <c r="G875" s="343" t="str" cm="1">
        <f t="array" ref="G875:H875">_xlfn.TEXTSPLIT(I875,"-")</f>
        <v>A04AL076</v>
      </c>
      <c r="H875" s="343" t="str">
        <v>00004</v>
      </c>
      <c r="I875" t="s">
        <v>2423</v>
      </c>
      <c r="J875" t="s">
        <v>946</v>
      </c>
      <c r="K875" t="s">
        <v>2352</v>
      </c>
      <c r="L875" t="s">
        <v>2353</v>
      </c>
      <c r="M875" t="s">
        <v>1405</v>
      </c>
      <c r="N875" t="s">
        <v>2354</v>
      </c>
      <c r="O875" t="s">
        <v>2417</v>
      </c>
      <c r="P875" t="s">
        <v>815</v>
      </c>
      <c r="Q875" t="s">
        <v>1608</v>
      </c>
      <c r="R875" t="s">
        <v>2418</v>
      </c>
      <c r="S875" t="s">
        <v>954</v>
      </c>
      <c r="T875">
        <v>0</v>
      </c>
      <c r="U875" t="s">
        <v>954</v>
      </c>
      <c r="V875">
        <v>0</v>
      </c>
      <c r="W875" t="s">
        <v>954</v>
      </c>
      <c r="X875">
        <v>0</v>
      </c>
      <c r="Y875" t="s">
        <v>954</v>
      </c>
      <c r="Z875">
        <v>0</v>
      </c>
      <c r="AA875" t="s">
        <v>1752</v>
      </c>
      <c r="AB875" t="s">
        <v>2419</v>
      </c>
      <c r="AC875" t="s">
        <v>954</v>
      </c>
      <c r="AD875">
        <v>0</v>
      </c>
      <c r="AE875" t="s">
        <v>1095</v>
      </c>
      <c r="AF875" t="s">
        <v>1856</v>
      </c>
      <c r="AG875">
        <v>0</v>
      </c>
      <c r="AH875" t="s">
        <v>1019</v>
      </c>
      <c r="AI875">
        <v>0</v>
      </c>
      <c r="AJ875">
        <v>0</v>
      </c>
      <c r="AK875">
        <v>0</v>
      </c>
      <c r="AL875">
        <v>0</v>
      </c>
      <c r="AM875">
        <v>0</v>
      </c>
      <c r="AN875">
        <v>0</v>
      </c>
      <c r="AO875" t="s">
        <v>954</v>
      </c>
      <c r="AP875" t="s">
        <v>1021</v>
      </c>
      <c r="AQ875" t="s">
        <v>1021</v>
      </c>
      <c r="AR875" t="s">
        <v>2420</v>
      </c>
      <c r="AS875" t="s">
        <v>2423</v>
      </c>
    </row>
    <row r="876" spans="1:45" ht="17.25" customHeight="1">
      <c r="B876" s="349" t="b">
        <v>0</v>
      </c>
      <c r="C876" s="349"/>
      <c r="D876" s="352" t="str">
        <f t="shared" si="39"/>
        <v>Finishing Work_Masonry Work</v>
      </c>
      <c r="E876" s="349" t="str">
        <f t="shared" si="40"/>
        <v>M2</v>
      </c>
      <c r="F876" s="352" t="str">
        <f t="shared" si="41"/>
        <v>A04AL076-00005 Finishing Work Masonry Work Insulation Glass Wool (Fiberglass)     Minimum Density of 50 kg/m3  THK&lt;50mm</v>
      </c>
      <c r="G876" s="343" t="str" cm="1">
        <f t="array" ref="G876:H876">_xlfn.TEXTSPLIT(I876,"-")</f>
        <v>A04AL076</v>
      </c>
      <c r="H876" s="343" t="str">
        <v>00005</v>
      </c>
      <c r="I876" t="s">
        <v>2424</v>
      </c>
      <c r="J876" t="s">
        <v>946</v>
      </c>
      <c r="K876" t="s">
        <v>2352</v>
      </c>
      <c r="L876" t="s">
        <v>2353</v>
      </c>
      <c r="M876" t="s">
        <v>1405</v>
      </c>
      <c r="N876" t="s">
        <v>2354</v>
      </c>
      <c r="O876" t="s">
        <v>2417</v>
      </c>
      <c r="P876" t="s">
        <v>815</v>
      </c>
      <c r="Q876" t="s">
        <v>1611</v>
      </c>
      <c r="R876" t="s">
        <v>2425</v>
      </c>
      <c r="S876" t="s">
        <v>954</v>
      </c>
      <c r="T876">
        <v>0</v>
      </c>
      <c r="U876" t="s">
        <v>954</v>
      </c>
      <c r="V876">
        <v>0</v>
      </c>
      <c r="W876" t="s">
        <v>954</v>
      </c>
      <c r="X876">
        <v>0</v>
      </c>
      <c r="Y876" t="s">
        <v>954</v>
      </c>
      <c r="Z876">
        <v>0</v>
      </c>
      <c r="AA876" t="s">
        <v>1752</v>
      </c>
      <c r="AB876" t="s">
        <v>2419</v>
      </c>
      <c r="AC876" t="s">
        <v>954</v>
      </c>
      <c r="AD876">
        <v>0</v>
      </c>
      <c r="AE876" t="s">
        <v>1839</v>
      </c>
      <c r="AF876" t="s">
        <v>1849</v>
      </c>
      <c r="AG876">
        <v>0</v>
      </c>
      <c r="AH876" t="s">
        <v>1019</v>
      </c>
      <c r="AI876">
        <v>0</v>
      </c>
      <c r="AJ876">
        <v>0</v>
      </c>
      <c r="AK876">
        <v>0</v>
      </c>
      <c r="AL876">
        <v>0</v>
      </c>
      <c r="AM876">
        <v>0</v>
      </c>
      <c r="AN876">
        <v>0</v>
      </c>
      <c r="AO876" t="s">
        <v>954</v>
      </c>
      <c r="AP876" t="s">
        <v>1021</v>
      </c>
      <c r="AQ876" t="s">
        <v>1021</v>
      </c>
      <c r="AR876" t="s">
        <v>2420</v>
      </c>
      <c r="AS876" t="s">
        <v>2424</v>
      </c>
    </row>
    <row r="877" spans="1:45" ht="17.25" customHeight="1">
      <c r="B877" s="349" t="b">
        <v>0</v>
      </c>
      <c r="C877" s="349"/>
      <c r="D877" s="352" t="str">
        <f t="shared" si="39"/>
        <v>Finishing Work_Masonry Work</v>
      </c>
      <c r="E877" s="349" t="str">
        <f t="shared" si="40"/>
        <v>M2</v>
      </c>
      <c r="F877" s="352" t="str">
        <f t="shared" si="41"/>
        <v>A04AL076-00006 Finishing Work Masonry Work Insulation Glass Wool (Fiberglass)     Minimum Density of 50 kg/m3  50mm≤THK&lt;75mm</v>
      </c>
      <c r="G877" s="343" t="str" cm="1">
        <f t="array" ref="G877:H877">_xlfn.TEXTSPLIT(I877,"-")</f>
        <v>A04AL076</v>
      </c>
      <c r="H877" s="343" t="str">
        <v>00006</v>
      </c>
      <c r="I877" t="s">
        <v>2426</v>
      </c>
      <c r="J877" t="s">
        <v>946</v>
      </c>
      <c r="K877" t="s">
        <v>2352</v>
      </c>
      <c r="L877" t="s">
        <v>2353</v>
      </c>
      <c r="M877" t="s">
        <v>1405</v>
      </c>
      <c r="N877" t="s">
        <v>2354</v>
      </c>
      <c r="O877" t="s">
        <v>2417</v>
      </c>
      <c r="P877" t="s">
        <v>815</v>
      </c>
      <c r="Q877" t="s">
        <v>1611</v>
      </c>
      <c r="R877" t="s">
        <v>2425</v>
      </c>
      <c r="S877" t="s">
        <v>954</v>
      </c>
      <c r="T877">
        <v>0</v>
      </c>
      <c r="U877" t="s">
        <v>954</v>
      </c>
      <c r="V877">
        <v>0</v>
      </c>
      <c r="W877" t="s">
        <v>954</v>
      </c>
      <c r="X877">
        <v>0</v>
      </c>
      <c r="Y877" t="s">
        <v>954</v>
      </c>
      <c r="Z877">
        <v>0</v>
      </c>
      <c r="AA877" t="s">
        <v>1752</v>
      </c>
      <c r="AB877" t="s">
        <v>2419</v>
      </c>
      <c r="AC877" t="s">
        <v>954</v>
      </c>
      <c r="AD877">
        <v>0</v>
      </c>
      <c r="AE877" t="s">
        <v>1005</v>
      </c>
      <c r="AF877" t="s">
        <v>1852</v>
      </c>
      <c r="AG877">
        <v>0</v>
      </c>
      <c r="AH877" t="s">
        <v>1019</v>
      </c>
      <c r="AI877">
        <v>0</v>
      </c>
      <c r="AJ877">
        <v>0</v>
      </c>
      <c r="AK877">
        <v>0</v>
      </c>
      <c r="AL877">
        <v>0</v>
      </c>
      <c r="AM877">
        <v>0</v>
      </c>
      <c r="AN877">
        <v>0</v>
      </c>
      <c r="AO877" t="s">
        <v>954</v>
      </c>
      <c r="AP877" t="s">
        <v>1021</v>
      </c>
      <c r="AQ877" t="s">
        <v>1021</v>
      </c>
      <c r="AR877" t="s">
        <v>2420</v>
      </c>
      <c r="AS877" t="s">
        <v>2426</v>
      </c>
    </row>
    <row r="878" spans="1:45" ht="17.25" customHeight="1">
      <c r="B878" s="349" t="b">
        <v>0</v>
      </c>
      <c r="C878" s="349"/>
      <c r="D878" s="352" t="str">
        <f t="shared" si="39"/>
        <v>Finishing Work_Masonry Work</v>
      </c>
      <c r="E878" s="349" t="str">
        <f t="shared" si="40"/>
        <v>M2</v>
      </c>
      <c r="F878" s="352" t="str">
        <f t="shared" si="41"/>
        <v>A04AL076-00007 Finishing Work Masonry Work Insulation Glass Wool (Fiberglass)     Minimum Density of 50 kg/m3  75mm≤THK&lt;100mm</v>
      </c>
      <c r="G878" s="343" t="str" cm="1">
        <f t="array" ref="G878:H878">_xlfn.TEXTSPLIT(I878,"-")</f>
        <v>A04AL076</v>
      </c>
      <c r="H878" s="343" t="str">
        <v>00007</v>
      </c>
      <c r="I878" t="s">
        <v>2427</v>
      </c>
      <c r="J878" t="s">
        <v>946</v>
      </c>
      <c r="K878" t="s">
        <v>2352</v>
      </c>
      <c r="L878" t="s">
        <v>2353</v>
      </c>
      <c r="M878" t="s">
        <v>1405</v>
      </c>
      <c r="N878" t="s">
        <v>2354</v>
      </c>
      <c r="O878" t="s">
        <v>2417</v>
      </c>
      <c r="P878" t="s">
        <v>815</v>
      </c>
      <c r="Q878" t="s">
        <v>1611</v>
      </c>
      <c r="R878" t="s">
        <v>2425</v>
      </c>
      <c r="S878" t="s">
        <v>954</v>
      </c>
      <c r="T878">
        <v>0</v>
      </c>
      <c r="U878" t="s">
        <v>954</v>
      </c>
      <c r="V878">
        <v>0</v>
      </c>
      <c r="W878" t="s">
        <v>954</v>
      </c>
      <c r="X878">
        <v>0</v>
      </c>
      <c r="Y878" t="s">
        <v>954</v>
      </c>
      <c r="Z878">
        <v>0</v>
      </c>
      <c r="AA878" t="s">
        <v>1752</v>
      </c>
      <c r="AB878" t="s">
        <v>2419</v>
      </c>
      <c r="AC878" t="s">
        <v>954</v>
      </c>
      <c r="AD878">
        <v>0</v>
      </c>
      <c r="AE878" t="s">
        <v>1013</v>
      </c>
      <c r="AF878" t="s">
        <v>1854</v>
      </c>
      <c r="AG878">
        <v>0</v>
      </c>
      <c r="AH878" t="s">
        <v>1019</v>
      </c>
      <c r="AI878">
        <v>0</v>
      </c>
      <c r="AJ878">
        <v>0</v>
      </c>
      <c r="AK878">
        <v>0</v>
      </c>
      <c r="AL878">
        <v>0</v>
      </c>
      <c r="AM878">
        <v>0</v>
      </c>
      <c r="AN878">
        <v>0</v>
      </c>
      <c r="AO878" t="s">
        <v>954</v>
      </c>
      <c r="AP878" t="s">
        <v>1021</v>
      </c>
      <c r="AQ878" t="s">
        <v>1021</v>
      </c>
      <c r="AR878" t="s">
        <v>2420</v>
      </c>
      <c r="AS878" t="s">
        <v>2427</v>
      </c>
    </row>
    <row r="879" spans="1:45" ht="17.25" customHeight="1">
      <c r="B879" s="349" t="b">
        <v>0</v>
      </c>
      <c r="C879" s="349"/>
      <c r="D879" s="352" t="str">
        <f t="shared" si="39"/>
        <v>Finishing Work_Masonry Work</v>
      </c>
      <c r="E879" s="349" t="str">
        <f t="shared" si="40"/>
        <v>M2</v>
      </c>
      <c r="F879" s="352" t="str">
        <f t="shared" si="41"/>
        <v>A04AL076-00008 Finishing Work Masonry Work Insulation Glass Wool (Fiberglass)     Minimum Density of 50 kg/m3  100mm≤THK</v>
      </c>
      <c r="G879" s="343" t="str" cm="1">
        <f t="array" ref="G879:H879">_xlfn.TEXTSPLIT(I879,"-")</f>
        <v>A04AL076</v>
      </c>
      <c r="H879" s="343" t="str">
        <v>00008</v>
      </c>
      <c r="I879" t="s">
        <v>2428</v>
      </c>
      <c r="J879" t="s">
        <v>946</v>
      </c>
      <c r="K879" t="s">
        <v>2352</v>
      </c>
      <c r="L879" t="s">
        <v>2353</v>
      </c>
      <c r="M879" t="s">
        <v>1405</v>
      </c>
      <c r="N879" t="s">
        <v>2354</v>
      </c>
      <c r="O879" t="s">
        <v>2417</v>
      </c>
      <c r="P879" t="s">
        <v>815</v>
      </c>
      <c r="Q879" t="s">
        <v>1611</v>
      </c>
      <c r="R879" t="s">
        <v>2425</v>
      </c>
      <c r="S879" t="s">
        <v>954</v>
      </c>
      <c r="T879">
        <v>0</v>
      </c>
      <c r="U879" t="s">
        <v>954</v>
      </c>
      <c r="V879">
        <v>0</v>
      </c>
      <c r="W879" t="s">
        <v>954</v>
      </c>
      <c r="X879">
        <v>0</v>
      </c>
      <c r="Y879" t="s">
        <v>954</v>
      </c>
      <c r="Z879">
        <v>0</v>
      </c>
      <c r="AA879" t="s">
        <v>1752</v>
      </c>
      <c r="AB879" t="s">
        <v>2419</v>
      </c>
      <c r="AC879" t="s">
        <v>954</v>
      </c>
      <c r="AD879">
        <v>0</v>
      </c>
      <c r="AE879" t="s">
        <v>1095</v>
      </c>
      <c r="AF879" t="s">
        <v>1856</v>
      </c>
      <c r="AG879">
        <v>0</v>
      </c>
      <c r="AH879" t="s">
        <v>1019</v>
      </c>
      <c r="AI879">
        <v>0</v>
      </c>
      <c r="AJ879">
        <v>0</v>
      </c>
      <c r="AK879">
        <v>0</v>
      </c>
      <c r="AL879">
        <v>0</v>
      </c>
      <c r="AM879">
        <v>0</v>
      </c>
      <c r="AN879">
        <v>0</v>
      </c>
      <c r="AO879" t="s">
        <v>954</v>
      </c>
      <c r="AP879" t="s">
        <v>1021</v>
      </c>
      <c r="AQ879" t="s">
        <v>1021</v>
      </c>
      <c r="AR879" t="s">
        <v>2420</v>
      </c>
      <c r="AS879" t="s">
        <v>2428</v>
      </c>
    </row>
    <row r="880" spans="1:45" ht="17.25" customHeight="1">
      <c r="B880" s="349" t="b">
        <v>0</v>
      </c>
      <c r="C880" s="349"/>
      <c r="D880" s="352" t="str">
        <f t="shared" si="39"/>
        <v>Finishing Work_Masonry Work</v>
      </c>
      <c r="E880" s="349" t="str">
        <f t="shared" si="40"/>
        <v>M2</v>
      </c>
      <c r="F880" s="352" t="str">
        <f t="shared" si="41"/>
        <v>A04AL076-00009 Finishing Work Masonry Work Insulation Polystyrene (Extruded Polystyrene(XPS) or Expanded Polystyrene(EPS))     Minimum Density of 25 kg/m3  THK&lt;50mm</v>
      </c>
      <c r="G880" s="343" t="str" cm="1">
        <f t="array" ref="G880:H880">_xlfn.TEXTSPLIT(I880,"-")</f>
        <v>A04AL076</v>
      </c>
      <c r="H880" s="343" t="str">
        <v>00009</v>
      </c>
      <c r="I880" t="s">
        <v>2429</v>
      </c>
      <c r="J880" t="s">
        <v>946</v>
      </c>
      <c r="K880" t="s">
        <v>2352</v>
      </c>
      <c r="L880" t="s">
        <v>2353</v>
      </c>
      <c r="M880" t="s">
        <v>1405</v>
      </c>
      <c r="N880" t="s">
        <v>2354</v>
      </c>
      <c r="O880" t="s">
        <v>2417</v>
      </c>
      <c r="P880" t="s">
        <v>815</v>
      </c>
      <c r="Q880" t="s">
        <v>1873</v>
      </c>
      <c r="R880" t="s">
        <v>2430</v>
      </c>
      <c r="S880" t="s">
        <v>954</v>
      </c>
      <c r="T880">
        <v>0</v>
      </c>
      <c r="U880" t="s">
        <v>954</v>
      </c>
      <c r="V880">
        <v>0</v>
      </c>
      <c r="W880" t="s">
        <v>954</v>
      </c>
      <c r="X880">
        <v>0</v>
      </c>
      <c r="Y880" t="s">
        <v>954</v>
      </c>
      <c r="Z880">
        <v>0</v>
      </c>
      <c r="AA880" t="s">
        <v>2431</v>
      </c>
      <c r="AB880" t="s">
        <v>2432</v>
      </c>
      <c r="AC880" t="s">
        <v>954</v>
      </c>
      <c r="AD880">
        <v>0</v>
      </c>
      <c r="AE880" t="s">
        <v>1839</v>
      </c>
      <c r="AF880" t="s">
        <v>1849</v>
      </c>
      <c r="AG880">
        <v>0</v>
      </c>
      <c r="AH880" t="s">
        <v>1019</v>
      </c>
      <c r="AI880">
        <v>0</v>
      </c>
      <c r="AJ880">
        <v>0</v>
      </c>
      <c r="AK880">
        <v>0</v>
      </c>
      <c r="AL880">
        <v>0</v>
      </c>
      <c r="AM880">
        <v>0</v>
      </c>
      <c r="AN880">
        <v>0</v>
      </c>
      <c r="AO880" t="s">
        <v>954</v>
      </c>
      <c r="AP880" t="s">
        <v>1021</v>
      </c>
      <c r="AQ880" t="s">
        <v>1021</v>
      </c>
      <c r="AR880" t="s">
        <v>2420</v>
      </c>
      <c r="AS880" t="s">
        <v>2429</v>
      </c>
    </row>
    <row r="881" spans="1:45" ht="17.25" customHeight="1">
      <c r="B881" s="349" t="b">
        <v>0</v>
      </c>
      <c r="C881" s="349"/>
      <c r="D881" s="352" t="str">
        <f t="shared" si="39"/>
        <v>Finishing Work_Masonry Work</v>
      </c>
      <c r="E881" s="349" t="str">
        <f t="shared" si="40"/>
        <v>M2</v>
      </c>
      <c r="F881" s="352" t="str">
        <f t="shared" si="41"/>
        <v>A04AL076-00010 Finishing Work Masonry Work Insulation Polystyrene (Extruded Polystyrene(XPS) or Expanded Polystyrene(EPS))     Minimum Density of 25 kg/m3  50mm≤THK&lt;75mm</v>
      </c>
      <c r="G881" s="343" t="str" cm="1">
        <f t="array" ref="G881:H881">_xlfn.TEXTSPLIT(I881,"-")</f>
        <v>A04AL076</v>
      </c>
      <c r="H881" s="343" t="str">
        <v>00010</v>
      </c>
      <c r="I881" t="s">
        <v>2433</v>
      </c>
      <c r="J881" t="s">
        <v>946</v>
      </c>
      <c r="K881" t="s">
        <v>2352</v>
      </c>
      <c r="L881" t="s">
        <v>2353</v>
      </c>
      <c r="M881" t="s">
        <v>1405</v>
      </c>
      <c r="N881" t="s">
        <v>2354</v>
      </c>
      <c r="O881" t="s">
        <v>2417</v>
      </c>
      <c r="P881" t="s">
        <v>815</v>
      </c>
      <c r="Q881" t="s">
        <v>1873</v>
      </c>
      <c r="R881" t="s">
        <v>2430</v>
      </c>
      <c r="S881" t="s">
        <v>954</v>
      </c>
      <c r="T881">
        <v>0</v>
      </c>
      <c r="U881" t="s">
        <v>954</v>
      </c>
      <c r="V881">
        <v>0</v>
      </c>
      <c r="W881" t="s">
        <v>954</v>
      </c>
      <c r="X881">
        <v>0</v>
      </c>
      <c r="Y881" t="s">
        <v>954</v>
      </c>
      <c r="Z881">
        <v>0</v>
      </c>
      <c r="AA881" t="s">
        <v>2431</v>
      </c>
      <c r="AB881" t="s">
        <v>2432</v>
      </c>
      <c r="AC881" t="s">
        <v>954</v>
      </c>
      <c r="AD881">
        <v>0</v>
      </c>
      <c r="AE881" t="s">
        <v>1005</v>
      </c>
      <c r="AF881" t="s">
        <v>1852</v>
      </c>
      <c r="AG881">
        <v>0</v>
      </c>
      <c r="AH881" t="s">
        <v>1019</v>
      </c>
      <c r="AI881">
        <v>0</v>
      </c>
      <c r="AJ881">
        <v>0</v>
      </c>
      <c r="AK881">
        <v>0</v>
      </c>
      <c r="AL881">
        <v>0</v>
      </c>
      <c r="AM881">
        <v>0</v>
      </c>
      <c r="AN881">
        <v>0</v>
      </c>
      <c r="AO881" t="s">
        <v>954</v>
      </c>
      <c r="AP881" t="s">
        <v>1021</v>
      </c>
      <c r="AQ881" t="s">
        <v>1021</v>
      </c>
      <c r="AR881" t="s">
        <v>2420</v>
      </c>
      <c r="AS881" t="s">
        <v>2433</v>
      </c>
    </row>
    <row r="882" spans="1:45" ht="17.25" customHeight="1">
      <c r="B882" s="349" t="b">
        <v>0</v>
      </c>
      <c r="C882" s="349"/>
      <c r="D882" s="352" t="str">
        <f t="shared" si="39"/>
        <v>Finishing Work_Masonry Work</v>
      </c>
      <c r="E882" s="349" t="str">
        <f t="shared" si="40"/>
        <v>M2</v>
      </c>
      <c r="F882" s="352" t="str">
        <f t="shared" si="41"/>
        <v>A04AL076-00011 Finishing Work Masonry Work Insulation Polystyrene (Extruded Polystyrene(XPS) or Expanded Polystyrene(EPS))     Minimum Density of 25 kg/m3  75mm≤THK&lt;100mm</v>
      </c>
      <c r="G882" s="343" t="str" cm="1">
        <f t="array" ref="G882:H882">_xlfn.TEXTSPLIT(I882,"-")</f>
        <v>A04AL076</v>
      </c>
      <c r="H882" s="343" t="str">
        <v>00011</v>
      </c>
      <c r="I882" t="s">
        <v>2434</v>
      </c>
      <c r="J882" t="s">
        <v>946</v>
      </c>
      <c r="K882" t="s">
        <v>2352</v>
      </c>
      <c r="L882" t="s">
        <v>2353</v>
      </c>
      <c r="M882" t="s">
        <v>1405</v>
      </c>
      <c r="N882" t="s">
        <v>2354</v>
      </c>
      <c r="O882" t="s">
        <v>2417</v>
      </c>
      <c r="P882" t="s">
        <v>815</v>
      </c>
      <c r="Q882" t="s">
        <v>1873</v>
      </c>
      <c r="R882" t="s">
        <v>2430</v>
      </c>
      <c r="S882" t="s">
        <v>954</v>
      </c>
      <c r="T882">
        <v>0</v>
      </c>
      <c r="U882" t="s">
        <v>954</v>
      </c>
      <c r="V882">
        <v>0</v>
      </c>
      <c r="W882" t="s">
        <v>954</v>
      </c>
      <c r="X882">
        <v>0</v>
      </c>
      <c r="Y882" t="s">
        <v>954</v>
      </c>
      <c r="Z882">
        <v>0</v>
      </c>
      <c r="AA882" t="s">
        <v>2431</v>
      </c>
      <c r="AB882" t="s">
        <v>2432</v>
      </c>
      <c r="AC882" t="s">
        <v>954</v>
      </c>
      <c r="AD882">
        <v>0</v>
      </c>
      <c r="AE882" t="s">
        <v>1013</v>
      </c>
      <c r="AF882" t="s">
        <v>1854</v>
      </c>
      <c r="AG882">
        <v>0</v>
      </c>
      <c r="AH882" t="s">
        <v>1019</v>
      </c>
      <c r="AI882">
        <v>0</v>
      </c>
      <c r="AJ882">
        <v>0</v>
      </c>
      <c r="AK882">
        <v>0</v>
      </c>
      <c r="AL882">
        <v>0</v>
      </c>
      <c r="AM882">
        <v>0</v>
      </c>
      <c r="AN882">
        <v>0</v>
      </c>
      <c r="AO882" t="s">
        <v>954</v>
      </c>
      <c r="AP882" t="s">
        <v>1021</v>
      </c>
      <c r="AQ882" t="s">
        <v>1021</v>
      </c>
      <c r="AR882" t="s">
        <v>2420</v>
      </c>
      <c r="AS882" t="s">
        <v>2434</v>
      </c>
    </row>
    <row r="883" spans="1:45" s="372" customFormat="1" ht="17.25" customHeight="1">
      <c r="A883" s="341"/>
      <c r="B883" s="349" t="b">
        <v>0</v>
      </c>
      <c r="C883" s="349"/>
      <c r="D883" s="352" t="str">
        <f t="shared" si="39"/>
        <v>Finishing Work_Masonry Work</v>
      </c>
      <c r="E883" s="349" t="str">
        <f t="shared" si="40"/>
        <v>M2</v>
      </c>
      <c r="F883" s="352" t="str">
        <f t="shared" si="41"/>
        <v>A04AL076-00012 Finishing Work Masonry Work Insulation Polystyrene (Extruded Polystyrene(XPS) or Expanded Polystyrene(EPS))     Minimum Density of 25 kg/m3  100mm≤THK</v>
      </c>
      <c r="G883" s="343" t="str" cm="1">
        <f t="array" ref="G883:H883">_xlfn.TEXTSPLIT(I883,"-")</f>
        <v>A04AL076</v>
      </c>
      <c r="H883" s="343" t="str">
        <v>00012</v>
      </c>
      <c r="I883" t="s">
        <v>2435</v>
      </c>
      <c r="J883" t="s">
        <v>946</v>
      </c>
      <c r="K883" t="s">
        <v>2352</v>
      </c>
      <c r="L883" t="s">
        <v>2353</v>
      </c>
      <c r="M883" t="s">
        <v>1405</v>
      </c>
      <c r="N883" t="s">
        <v>2354</v>
      </c>
      <c r="O883" t="s">
        <v>2417</v>
      </c>
      <c r="P883" t="s">
        <v>815</v>
      </c>
      <c r="Q883" t="s">
        <v>1873</v>
      </c>
      <c r="R883" t="s">
        <v>2430</v>
      </c>
      <c r="S883" t="s">
        <v>954</v>
      </c>
      <c r="T883">
        <v>0</v>
      </c>
      <c r="U883" t="s">
        <v>954</v>
      </c>
      <c r="V883">
        <v>0</v>
      </c>
      <c r="W883" t="s">
        <v>954</v>
      </c>
      <c r="X883">
        <v>0</v>
      </c>
      <c r="Y883" t="s">
        <v>954</v>
      </c>
      <c r="Z883">
        <v>0</v>
      </c>
      <c r="AA883" t="s">
        <v>2431</v>
      </c>
      <c r="AB883" t="s">
        <v>2432</v>
      </c>
      <c r="AC883" t="s">
        <v>954</v>
      </c>
      <c r="AD883">
        <v>0</v>
      </c>
      <c r="AE883" t="s">
        <v>1095</v>
      </c>
      <c r="AF883" t="s">
        <v>1856</v>
      </c>
      <c r="AG883">
        <v>0</v>
      </c>
      <c r="AH883" t="s">
        <v>1019</v>
      </c>
      <c r="AI883">
        <v>0</v>
      </c>
      <c r="AJ883">
        <v>0</v>
      </c>
      <c r="AK883">
        <v>0</v>
      </c>
      <c r="AL883">
        <v>0</v>
      </c>
      <c r="AM883">
        <v>0</v>
      </c>
      <c r="AN883">
        <v>0</v>
      </c>
      <c r="AO883" t="s">
        <v>954</v>
      </c>
      <c r="AP883" t="s">
        <v>1021</v>
      </c>
      <c r="AQ883" t="s">
        <v>1021</v>
      </c>
      <c r="AR883" t="s">
        <v>2420</v>
      </c>
      <c r="AS883" t="s">
        <v>2435</v>
      </c>
    </row>
    <row r="884" spans="1:45" s="372" customFormat="1" ht="17.25" customHeight="1">
      <c r="A884" s="341"/>
      <c r="B884" s="356" t="b">
        <v>1</v>
      </c>
      <c r="C884" s="356"/>
      <c r="D884" s="357" t="str">
        <f t="shared" si="39"/>
        <v>Finishing Work_Painting Work</v>
      </c>
      <c r="E884" s="356" t="str">
        <f t="shared" si="40"/>
        <v>M2</v>
      </c>
      <c r="F884" s="357" t="str">
        <f t="shared" si="41"/>
        <v xml:space="preserve">A04AM077-00001 Finishing Work Painting Work External Wall Painting Acrylic Emulsion Paint       </v>
      </c>
      <c r="G884" s="343" t="str" cm="1">
        <f t="array" ref="G884:H884">_xlfn.TEXTSPLIT(I884,"-")</f>
        <v>A04AM077</v>
      </c>
      <c r="H884" s="343" t="str">
        <v>00001</v>
      </c>
      <c r="I884" t="s">
        <v>2436</v>
      </c>
      <c r="J884" t="s">
        <v>946</v>
      </c>
      <c r="K884" t="s">
        <v>2352</v>
      </c>
      <c r="L884" t="s">
        <v>2353</v>
      </c>
      <c r="M884" t="s">
        <v>1410</v>
      </c>
      <c r="N884" t="s">
        <v>2437</v>
      </c>
      <c r="O884" t="s">
        <v>2438</v>
      </c>
      <c r="P884" t="s">
        <v>2439</v>
      </c>
      <c r="Q884" t="s">
        <v>1614</v>
      </c>
      <c r="R884" t="s">
        <v>2440</v>
      </c>
      <c r="S884" t="s">
        <v>954</v>
      </c>
      <c r="T884">
        <v>0</v>
      </c>
      <c r="U884" t="s">
        <v>954</v>
      </c>
      <c r="V884">
        <v>0</v>
      </c>
      <c r="W884" t="s">
        <v>954</v>
      </c>
      <c r="X884">
        <v>0</v>
      </c>
      <c r="Y884" t="s">
        <v>954</v>
      </c>
      <c r="Z884">
        <v>0</v>
      </c>
      <c r="AA884" t="s">
        <v>954</v>
      </c>
      <c r="AB884" t="s">
        <v>954</v>
      </c>
      <c r="AC884" t="s">
        <v>954</v>
      </c>
      <c r="AD884">
        <v>0</v>
      </c>
      <c r="AE884" t="s">
        <v>954</v>
      </c>
      <c r="AF884" t="s">
        <v>954</v>
      </c>
      <c r="AG884">
        <v>0</v>
      </c>
      <c r="AH884" t="s">
        <v>954</v>
      </c>
      <c r="AI884">
        <v>0</v>
      </c>
      <c r="AJ884">
        <v>0</v>
      </c>
      <c r="AK884">
        <v>0</v>
      </c>
      <c r="AL884">
        <v>0</v>
      </c>
      <c r="AM884">
        <v>0</v>
      </c>
      <c r="AN884">
        <v>0</v>
      </c>
      <c r="AO884" t="s">
        <v>954</v>
      </c>
      <c r="AP884" t="s">
        <v>1021</v>
      </c>
      <c r="AQ884" t="s">
        <v>1021</v>
      </c>
      <c r="AR884" t="s">
        <v>2441</v>
      </c>
      <c r="AS884" t="s">
        <v>2436</v>
      </c>
    </row>
    <row r="885" spans="1:45" ht="17.25" customHeight="1">
      <c r="B885" s="356" t="b">
        <v>1</v>
      </c>
      <c r="C885" s="356"/>
      <c r="D885" s="357" t="str">
        <f t="shared" si="39"/>
        <v>Finishing Work_Painting Work</v>
      </c>
      <c r="E885" s="356" t="str">
        <f t="shared" si="40"/>
        <v>M2</v>
      </c>
      <c r="F885" s="357" t="str">
        <f t="shared" si="41"/>
        <v xml:space="preserve">A04AM077-00002 Finishing Work Painting Work External Wall Painting Acrylic Emulsion Paint (Textured Type)       </v>
      </c>
      <c r="G885" s="343" t="str" cm="1">
        <f t="array" ref="G885:H885">_xlfn.TEXTSPLIT(I885,"-")</f>
        <v>A04AM077</v>
      </c>
      <c r="H885" s="343" t="str">
        <v>00002</v>
      </c>
      <c r="I885" t="s">
        <v>2442</v>
      </c>
      <c r="J885" t="s">
        <v>946</v>
      </c>
      <c r="K885" t="s">
        <v>2352</v>
      </c>
      <c r="L885" t="s">
        <v>2353</v>
      </c>
      <c r="M885" t="s">
        <v>1410</v>
      </c>
      <c r="N885" t="s">
        <v>2437</v>
      </c>
      <c r="O885" t="s">
        <v>2438</v>
      </c>
      <c r="P885" t="s">
        <v>2439</v>
      </c>
      <c r="Q885" t="s">
        <v>1617</v>
      </c>
      <c r="R885" t="s">
        <v>2443</v>
      </c>
      <c r="S885" t="s">
        <v>954</v>
      </c>
      <c r="T885">
        <v>0</v>
      </c>
      <c r="U885" t="s">
        <v>954</v>
      </c>
      <c r="V885">
        <v>0</v>
      </c>
      <c r="W885" t="s">
        <v>954</v>
      </c>
      <c r="X885">
        <v>0</v>
      </c>
      <c r="Y885" t="s">
        <v>954</v>
      </c>
      <c r="Z885">
        <v>0</v>
      </c>
      <c r="AA885" t="s">
        <v>954</v>
      </c>
      <c r="AB885" t="s">
        <v>954</v>
      </c>
      <c r="AC885" t="s">
        <v>954</v>
      </c>
      <c r="AD885">
        <v>0</v>
      </c>
      <c r="AE885" t="s">
        <v>954</v>
      </c>
      <c r="AF885" t="s">
        <v>954</v>
      </c>
      <c r="AG885">
        <v>0</v>
      </c>
      <c r="AH885" t="s">
        <v>954</v>
      </c>
      <c r="AI885">
        <v>0</v>
      </c>
      <c r="AJ885">
        <v>0</v>
      </c>
      <c r="AK885">
        <v>0</v>
      </c>
      <c r="AL885">
        <v>0</v>
      </c>
      <c r="AM885">
        <v>0</v>
      </c>
      <c r="AN885">
        <v>0</v>
      </c>
      <c r="AO885" t="s">
        <v>954</v>
      </c>
      <c r="AP885" t="s">
        <v>1021</v>
      </c>
      <c r="AQ885" t="s">
        <v>1021</v>
      </c>
      <c r="AR885" t="s">
        <v>2441</v>
      </c>
      <c r="AS885" t="s">
        <v>2442</v>
      </c>
    </row>
    <row r="886" spans="1:45" ht="17.25" customHeight="1">
      <c r="B886" s="356" t="b">
        <v>0</v>
      </c>
      <c r="C886" s="356"/>
      <c r="D886" s="357" t="str">
        <f t="shared" si="39"/>
        <v>Finishing Work_Painting Work</v>
      </c>
      <c r="E886" s="356" t="str">
        <f t="shared" si="40"/>
        <v>M2</v>
      </c>
      <c r="F886" s="357" t="str">
        <f t="shared" si="41"/>
        <v xml:space="preserve">A04AM077-00003 Finishing Work Painting Work External Wall Painting Water Emulsion Paint       </v>
      </c>
      <c r="G886" s="343" t="str" cm="1">
        <f t="array" ref="G886:H886">_xlfn.TEXTSPLIT(I886,"-")</f>
        <v>A04AM077</v>
      </c>
      <c r="H886" s="343" t="str">
        <v>00003</v>
      </c>
      <c r="I886" t="s">
        <v>2444</v>
      </c>
      <c r="J886" t="s">
        <v>946</v>
      </c>
      <c r="K886" t="s">
        <v>2352</v>
      </c>
      <c r="L886" t="s">
        <v>2353</v>
      </c>
      <c r="M886" t="s">
        <v>1410</v>
      </c>
      <c r="N886" t="s">
        <v>2437</v>
      </c>
      <c r="O886" t="s">
        <v>2438</v>
      </c>
      <c r="P886" t="s">
        <v>2439</v>
      </c>
      <c r="Q886" t="s">
        <v>1620</v>
      </c>
      <c r="R886" t="s">
        <v>2445</v>
      </c>
      <c r="S886" t="s">
        <v>954</v>
      </c>
      <c r="T886">
        <v>0</v>
      </c>
      <c r="U886" t="s">
        <v>954</v>
      </c>
      <c r="V886">
        <v>0</v>
      </c>
      <c r="W886" t="s">
        <v>954</v>
      </c>
      <c r="X886">
        <v>0</v>
      </c>
      <c r="Y886" t="s">
        <v>954</v>
      </c>
      <c r="Z886">
        <v>0</v>
      </c>
      <c r="AA886" t="s">
        <v>954</v>
      </c>
      <c r="AB886" t="s">
        <v>954</v>
      </c>
      <c r="AC886" t="s">
        <v>954</v>
      </c>
      <c r="AD886">
        <v>0</v>
      </c>
      <c r="AE886" t="s">
        <v>954</v>
      </c>
      <c r="AF886" t="s">
        <v>954</v>
      </c>
      <c r="AG886">
        <v>0</v>
      </c>
      <c r="AH886" t="s">
        <v>954</v>
      </c>
      <c r="AI886">
        <v>0</v>
      </c>
      <c r="AJ886">
        <v>0</v>
      </c>
      <c r="AK886">
        <v>0</v>
      </c>
      <c r="AL886">
        <v>0</v>
      </c>
      <c r="AM886">
        <v>0</v>
      </c>
      <c r="AN886">
        <v>0</v>
      </c>
      <c r="AO886" t="s">
        <v>954</v>
      </c>
      <c r="AP886" t="s">
        <v>1021</v>
      </c>
      <c r="AQ886" t="s">
        <v>1021</v>
      </c>
      <c r="AR886" t="s">
        <v>2441</v>
      </c>
      <c r="AS886" t="s">
        <v>2444</v>
      </c>
    </row>
    <row r="887" spans="1:45" ht="17.25" customHeight="1">
      <c r="B887" s="356" t="b">
        <v>0</v>
      </c>
      <c r="C887" s="356"/>
      <c r="D887" s="357" t="str">
        <f t="shared" si="39"/>
        <v>Finishing Work_Painting Work</v>
      </c>
      <c r="E887" s="356" t="str">
        <f t="shared" si="40"/>
        <v>M2</v>
      </c>
      <c r="F887" s="357" t="str">
        <f t="shared" si="41"/>
        <v xml:space="preserve">A04AM077-00004 Finishing Work Painting Work External Wall Painting Latex Paint       </v>
      </c>
      <c r="G887" s="343" t="str" cm="1">
        <f t="array" ref="G887:H887">_xlfn.TEXTSPLIT(I887,"-")</f>
        <v>A04AM077</v>
      </c>
      <c r="H887" s="343" t="str">
        <v>00004</v>
      </c>
      <c r="I887" t="s">
        <v>2446</v>
      </c>
      <c r="J887" t="s">
        <v>946</v>
      </c>
      <c r="K887" t="s">
        <v>2352</v>
      </c>
      <c r="L887" t="s">
        <v>2353</v>
      </c>
      <c r="M887" t="s">
        <v>1410</v>
      </c>
      <c r="N887" t="s">
        <v>2437</v>
      </c>
      <c r="O887" t="s">
        <v>2438</v>
      </c>
      <c r="P887" t="s">
        <v>2439</v>
      </c>
      <c r="Q887" t="s">
        <v>1623</v>
      </c>
      <c r="R887" t="s">
        <v>2447</v>
      </c>
      <c r="S887" t="s">
        <v>954</v>
      </c>
      <c r="T887">
        <v>0</v>
      </c>
      <c r="U887" t="s">
        <v>954</v>
      </c>
      <c r="V887">
        <v>0</v>
      </c>
      <c r="W887" t="s">
        <v>954</v>
      </c>
      <c r="X887">
        <v>0</v>
      </c>
      <c r="Y887" t="s">
        <v>954</v>
      </c>
      <c r="Z887">
        <v>0</v>
      </c>
      <c r="AA887" t="s">
        <v>954</v>
      </c>
      <c r="AB887" t="s">
        <v>954</v>
      </c>
      <c r="AC887" t="s">
        <v>954</v>
      </c>
      <c r="AD887">
        <v>0</v>
      </c>
      <c r="AE887" t="s">
        <v>954</v>
      </c>
      <c r="AF887" t="s">
        <v>954</v>
      </c>
      <c r="AG887">
        <v>0</v>
      </c>
      <c r="AH887" t="s">
        <v>954</v>
      </c>
      <c r="AI887">
        <v>0</v>
      </c>
      <c r="AJ887">
        <v>0</v>
      </c>
      <c r="AK887">
        <v>0</v>
      </c>
      <c r="AL887">
        <v>0</v>
      </c>
      <c r="AM887">
        <v>0</v>
      </c>
      <c r="AN887">
        <v>0</v>
      </c>
      <c r="AO887" t="s">
        <v>954</v>
      </c>
      <c r="AP887" t="s">
        <v>1021</v>
      </c>
      <c r="AQ887" t="s">
        <v>1021</v>
      </c>
      <c r="AR887" t="s">
        <v>2441</v>
      </c>
      <c r="AS887" t="s">
        <v>2446</v>
      </c>
    </row>
    <row r="888" spans="1:45" ht="17.25" customHeight="1">
      <c r="B888" s="356" t="b">
        <v>0</v>
      </c>
      <c r="C888" s="356"/>
      <c r="D888" s="357" t="str">
        <f t="shared" si="39"/>
        <v>Finishing Work_Painting Work</v>
      </c>
      <c r="E888" s="356" t="str">
        <f t="shared" si="40"/>
        <v>M2</v>
      </c>
      <c r="F888" s="357" t="str">
        <f t="shared" si="41"/>
        <v xml:space="preserve">A04AM077-00005 Finishing Work Painting Work External Wall Painting Latex Paint (Textured Type)       </v>
      </c>
      <c r="G888" s="343" t="str" cm="1">
        <f t="array" ref="G888:H888">_xlfn.TEXTSPLIT(I888,"-")</f>
        <v>A04AM077</v>
      </c>
      <c r="H888" s="343" t="str">
        <v>00005</v>
      </c>
      <c r="I888" t="s">
        <v>2448</v>
      </c>
      <c r="J888" t="s">
        <v>946</v>
      </c>
      <c r="K888" t="s">
        <v>2352</v>
      </c>
      <c r="L888" t="s">
        <v>2353</v>
      </c>
      <c r="M888" t="s">
        <v>1410</v>
      </c>
      <c r="N888" t="s">
        <v>2437</v>
      </c>
      <c r="O888" t="s">
        <v>2438</v>
      </c>
      <c r="P888" t="s">
        <v>2439</v>
      </c>
      <c r="Q888" t="s">
        <v>1626</v>
      </c>
      <c r="R888" t="s">
        <v>2449</v>
      </c>
      <c r="S888" t="s">
        <v>954</v>
      </c>
      <c r="T888">
        <v>0</v>
      </c>
      <c r="U888" t="s">
        <v>954</v>
      </c>
      <c r="V888">
        <v>0</v>
      </c>
      <c r="W888" t="s">
        <v>954</v>
      </c>
      <c r="X888">
        <v>0</v>
      </c>
      <c r="Y888" t="s">
        <v>954</v>
      </c>
      <c r="Z888">
        <v>0</v>
      </c>
      <c r="AA888" t="s">
        <v>954</v>
      </c>
      <c r="AB888" t="s">
        <v>954</v>
      </c>
      <c r="AC888" t="s">
        <v>954</v>
      </c>
      <c r="AD888">
        <v>0</v>
      </c>
      <c r="AE888" t="s">
        <v>954</v>
      </c>
      <c r="AF888" t="s">
        <v>954</v>
      </c>
      <c r="AG888">
        <v>0</v>
      </c>
      <c r="AH888" t="s">
        <v>954</v>
      </c>
      <c r="AI888">
        <v>0</v>
      </c>
      <c r="AJ888">
        <v>0</v>
      </c>
      <c r="AK888">
        <v>0</v>
      </c>
      <c r="AL888">
        <v>0</v>
      </c>
      <c r="AM888">
        <v>0</v>
      </c>
      <c r="AN888">
        <v>0</v>
      </c>
      <c r="AO888" t="s">
        <v>954</v>
      </c>
      <c r="AP888" t="s">
        <v>1021</v>
      </c>
      <c r="AQ888" t="s">
        <v>1021</v>
      </c>
      <c r="AR888" t="s">
        <v>2441</v>
      </c>
      <c r="AS888" t="s">
        <v>2448</v>
      </c>
    </row>
    <row r="889" spans="1:45" ht="17.25" customHeight="1">
      <c r="B889" s="356" t="b">
        <v>0</v>
      </c>
      <c r="C889" s="356"/>
      <c r="D889" s="357" t="str">
        <f t="shared" si="39"/>
        <v>Finishing Work_Painting Work</v>
      </c>
      <c r="E889" s="356" t="str">
        <f t="shared" si="40"/>
        <v>M2</v>
      </c>
      <c r="F889" s="357" t="str">
        <f t="shared" si="41"/>
        <v xml:space="preserve">A04AM077-00006 Finishing Work Painting Work External Wall Painting Epoxy Paint       </v>
      </c>
      <c r="G889" s="343" t="str" cm="1">
        <f t="array" ref="G889:H889">_xlfn.TEXTSPLIT(I889,"-")</f>
        <v>A04AM077</v>
      </c>
      <c r="H889" s="343" t="str">
        <v>00006</v>
      </c>
      <c r="I889" t="s">
        <v>2450</v>
      </c>
      <c r="J889" t="s">
        <v>946</v>
      </c>
      <c r="K889" t="s">
        <v>2352</v>
      </c>
      <c r="L889" t="s">
        <v>2353</v>
      </c>
      <c r="M889" t="s">
        <v>1410</v>
      </c>
      <c r="N889" t="s">
        <v>2437</v>
      </c>
      <c r="O889" t="s">
        <v>2438</v>
      </c>
      <c r="P889" t="s">
        <v>2439</v>
      </c>
      <c r="Q889" t="s">
        <v>1629</v>
      </c>
      <c r="R889" t="s">
        <v>2451</v>
      </c>
      <c r="S889" t="s">
        <v>954</v>
      </c>
      <c r="T889">
        <v>0</v>
      </c>
      <c r="U889" t="s">
        <v>954</v>
      </c>
      <c r="V889">
        <v>0</v>
      </c>
      <c r="W889" t="s">
        <v>954</v>
      </c>
      <c r="X889">
        <v>0</v>
      </c>
      <c r="Y889" t="s">
        <v>954</v>
      </c>
      <c r="Z889">
        <v>0</v>
      </c>
      <c r="AA889" t="s">
        <v>954</v>
      </c>
      <c r="AB889" t="s">
        <v>954</v>
      </c>
      <c r="AC889" t="s">
        <v>954</v>
      </c>
      <c r="AD889">
        <v>0</v>
      </c>
      <c r="AE889" t="s">
        <v>954</v>
      </c>
      <c r="AF889" t="s">
        <v>954</v>
      </c>
      <c r="AG889">
        <v>0</v>
      </c>
      <c r="AH889" t="s">
        <v>954</v>
      </c>
      <c r="AI889">
        <v>0</v>
      </c>
      <c r="AJ889">
        <v>0</v>
      </c>
      <c r="AK889">
        <v>0</v>
      </c>
      <c r="AL889">
        <v>0</v>
      </c>
      <c r="AM889">
        <v>0</v>
      </c>
      <c r="AN889">
        <v>0</v>
      </c>
      <c r="AO889" t="s">
        <v>954</v>
      </c>
      <c r="AP889" t="s">
        <v>1021</v>
      </c>
      <c r="AQ889" t="s">
        <v>1021</v>
      </c>
      <c r="AR889" t="s">
        <v>2441</v>
      </c>
      <c r="AS889" t="s">
        <v>2450</v>
      </c>
    </row>
    <row r="890" spans="1:45" ht="17.25" customHeight="1">
      <c r="B890" s="356" t="b">
        <v>0</v>
      </c>
      <c r="C890" s="356"/>
      <c r="D890" s="357" t="str">
        <f t="shared" si="39"/>
        <v>Finishing Work_Painting Work</v>
      </c>
      <c r="E890" s="356" t="str">
        <f t="shared" si="40"/>
        <v>M2</v>
      </c>
      <c r="F890" s="357" t="str">
        <f t="shared" si="41"/>
        <v xml:space="preserve">A04AM077-00007 Finishing Work Painting Work External Wall Painting Stucco Finish       </v>
      </c>
      <c r="G890" s="343" t="str" cm="1">
        <f t="array" ref="G890:H890">_xlfn.TEXTSPLIT(I890,"-")</f>
        <v>A04AM077</v>
      </c>
      <c r="H890" s="343" t="str">
        <v>00007</v>
      </c>
      <c r="I890" t="s">
        <v>2452</v>
      </c>
      <c r="J890" t="s">
        <v>946</v>
      </c>
      <c r="K890" t="s">
        <v>2352</v>
      </c>
      <c r="L890" t="s">
        <v>2353</v>
      </c>
      <c r="M890" t="s">
        <v>1410</v>
      </c>
      <c r="N890" t="s">
        <v>2437</v>
      </c>
      <c r="O890" t="s">
        <v>2438</v>
      </c>
      <c r="P890" t="s">
        <v>2439</v>
      </c>
      <c r="Q890" t="s">
        <v>1632</v>
      </c>
      <c r="R890" t="s">
        <v>2453</v>
      </c>
      <c r="S890" t="s">
        <v>954</v>
      </c>
      <c r="T890">
        <v>0</v>
      </c>
      <c r="U890" t="s">
        <v>954</v>
      </c>
      <c r="V890">
        <v>0</v>
      </c>
      <c r="W890" t="s">
        <v>954</v>
      </c>
      <c r="X890">
        <v>0</v>
      </c>
      <c r="Y890" t="s">
        <v>954</v>
      </c>
      <c r="Z890">
        <v>0</v>
      </c>
      <c r="AA890" t="s">
        <v>954</v>
      </c>
      <c r="AB890" t="s">
        <v>954</v>
      </c>
      <c r="AC890" t="s">
        <v>954</v>
      </c>
      <c r="AD890">
        <v>0</v>
      </c>
      <c r="AE890" t="s">
        <v>954</v>
      </c>
      <c r="AF890" t="s">
        <v>954</v>
      </c>
      <c r="AG890">
        <v>0</v>
      </c>
      <c r="AH890" t="s">
        <v>954</v>
      </c>
      <c r="AI890">
        <v>0</v>
      </c>
      <c r="AJ890">
        <v>0</v>
      </c>
      <c r="AK890">
        <v>0</v>
      </c>
      <c r="AL890">
        <v>0</v>
      </c>
      <c r="AM890">
        <v>0</v>
      </c>
      <c r="AN890">
        <v>0</v>
      </c>
      <c r="AO890" t="s">
        <v>954</v>
      </c>
      <c r="AP890" t="s">
        <v>1021</v>
      </c>
      <c r="AQ890" t="s">
        <v>1021</v>
      </c>
      <c r="AR890" t="s">
        <v>2441</v>
      </c>
      <c r="AS890" t="s">
        <v>2452</v>
      </c>
    </row>
    <row r="891" spans="1:45" ht="17.25" customHeight="1">
      <c r="B891" s="356" t="b">
        <v>0</v>
      </c>
      <c r="C891" s="356"/>
      <c r="D891" s="357" t="str">
        <f t="shared" si="39"/>
        <v>Finishing Work_Painting Work</v>
      </c>
      <c r="E891" s="356" t="str">
        <f t="shared" si="40"/>
        <v>M2</v>
      </c>
      <c r="F891" s="357" t="str">
        <f t="shared" si="41"/>
        <v xml:space="preserve">A04AM077-00008 Finishing Work Painting Work External Wall Painting Chemical Resistant Paint       </v>
      </c>
      <c r="G891" s="343" t="str" cm="1">
        <f t="array" ref="G891:H891">_xlfn.TEXTSPLIT(I891,"-")</f>
        <v>A04AM077</v>
      </c>
      <c r="H891" s="343" t="str">
        <v>00008</v>
      </c>
      <c r="I891" t="s">
        <v>2454</v>
      </c>
      <c r="J891" t="s">
        <v>946</v>
      </c>
      <c r="K891" t="s">
        <v>2352</v>
      </c>
      <c r="L891" t="s">
        <v>2353</v>
      </c>
      <c r="M891" t="s">
        <v>1410</v>
      </c>
      <c r="N891" t="s">
        <v>2437</v>
      </c>
      <c r="O891" t="s">
        <v>2438</v>
      </c>
      <c r="P891" t="s">
        <v>2439</v>
      </c>
      <c r="Q891" t="s">
        <v>2455</v>
      </c>
      <c r="R891" t="s">
        <v>2456</v>
      </c>
      <c r="S891" t="s">
        <v>954</v>
      </c>
      <c r="T891">
        <v>0</v>
      </c>
      <c r="U891" t="s">
        <v>954</v>
      </c>
      <c r="V891">
        <v>0</v>
      </c>
      <c r="W891" t="s">
        <v>954</v>
      </c>
      <c r="X891">
        <v>0</v>
      </c>
      <c r="Y891" t="s">
        <v>954</v>
      </c>
      <c r="Z891">
        <v>0</v>
      </c>
      <c r="AA891" t="s">
        <v>954</v>
      </c>
      <c r="AB891" t="s">
        <v>954</v>
      </c>
      <c r="AC891" t="s">
        <v>954</v>
      </c>
      <c r="AD891">
        <v>0</v>
      </c>
      <c r="AE891" t="s">
        <v>954</v>
      </c>
      <c r="AF891" t="s">
        <v>954</v>
      </c>
      <c r="AG891">
        <v>0</v>
      </c>
      <c r="AH891" t="s">
        <v>954</v>
      </c>
      <c r="AI891">
        <v>0</v>
      </c>
      <c r="AJ891">
        <v>0</v>
      </c>
      <c r="AK891">
        <v>0</v>
      </c>
      <c r="AL891">
        <v>0</v>
      </c>
      <c r="AM891">
        <v>0</v>
      </c>
      <c r="AN891">
        <v>0</v>
      </c>
      <c r="AO891" t="s">
        <v>954</v>
      </c>
      <c r="AP891" t="s">
        <v>1021</v>
      </c>
      <c r="AQ891" t="s">
        <v>1021</v>
      </c>
      <c r="AR891" t="s">
        <v>2441</v>
      </c>
      <c r="AS891" t="s">
        <v>2454</v>
      </c>
    </row>
    <row r="892" spans="1:45" ht="17.25" customHeight="1">
      <c r="B892" s="356" t="b">
        <v>1</v>
      </c>
      <c r="C892" s="356"/>
      <c r="D892" s="357" t="str">
        <f t="shared" si="39"/>
        <v>Finishing Work_Painting Work</v>
      </c>
      <c r="E892" s="356" t="str">
        <f t="shared" si="40"/>
        <v>M2</v>
      </c>
      <c r="F892" s="357" t="str">
        <f t="shared" si="41"/>
        <v xml:space="preserve">A04AM078-00001 Finishing Work Painting Work Internal Wall Painting Acrylic Emulsion Paint       </v>
      </c>
      <c r="G892" s="343" t="str" cm="1">
        <f t="array" ref="G892:H892">_xlfn.TEXTSPLIT(I892,"-")</f>
        <v>A04AM078</v>
      </c>
      <c r="H892" s="343" t="str">
        <v>00001</v>
      </c>
      <c r="I892" t="s">
        <v>2457</v>
      </c>
      <c r="J892" t="s">
        <v>946</v>
      </c>
      <c r="K892" t="s">
        <v>2352</v>
      </c>
      <c r="L892" t="s">
        <v>2353</v>
      </c>
      <c r="M892" t="s">
        <v>1410</v>
      </c>
      <c r="N892" t="s">
        <v>2437</v>
      </c>
      <c r="O892" t="s">
        <v>2458</v>
      </c>
      <c r="P892" t="s">
        <v>2459</v>
      </c>
      <c r="Q892" t="s">
        <v>1614</v>
      </c>
      <c r="R892" t="s">
        <v>2440</v>
      </c>
      <c r="S892" t="s">
        <v>954</v>
      </c>
      <c r="T892">
        <v>0</v>
      </c>
      <c r="U892" t="s">
        <v>954</v>
      </c>
      <c r="V892">
        <v>0</v>
      </c>
      <c r="W892" t="s">
        <v>954</v>
      </c>
      <c r="X892">
        <v>0</v>
      </c>
      <c r="Y892" t="s">
        <v>954</v>
      </c>
      <c r="Z892">
        <v>0</v>
      </c>
      <c r="AA892" t="s">
        <v>954</v>
      </c>
      <c r="AB892" t="s">
        <v>954</v>
      </c>
      <c r="AC892" t="s">
        <v>954</v>
      </c>
      <c r="AD892">
        <v>0</v>
      </c>
      <c r="AE892" t="s">
        <v>954</v>
      </c>
      <c r="AF892" t="s">
        <v>954</v>
      </c>
      <c r="AG892">
        <v>0</v>
      </c>
      <c r="AH892" t="s">
        <v>954</v>
      </c>
      <c r="AI892">
        <v>0</v>
      </c>
      <c r="AJ892">
        <v>0</v>
      </c>
      <c r="AK892">
        <v>0</v>
      </c>
      <c r="AL892">
        <v>0</v>
      </c>
      <c r="AM892">
        <v>0</v>
      </c>
      <c r="AN892">
        <v>0</v>
      </c>
      <c r="AO892" t="s">
        <v>954</v>
      </c>
      <c r="AP892" t="s">
        <v>1021</v>
      </c>
      <c r="AQ892" t="s">
        <v>1021</v>
      </c>
      <c r="AR892" t="s">
        <v>2460</v>
      </c>
      <c r="AS892" t="s">
        <v>2457</v>
      </c>
    </row>
    <row r="893" spans="1:45" ht="17.25" customHeight="1">
      <c r="B893" s="356" t="b">
        <v>0</v>
      </c>
      <c r="C893" s="356"/>
      <c r="D893" s="357" t="str">
        <f t="shared" si="39"/>
        <v>Finishing Work_Painting Work</v>
      </c>
      <c r="E893" s="356" t="str">
        <f t="shared" si="40"/>
        <v>M2</v>
      </c>
      <c r="F893" s="357" t="str">
        <f t="shared" si="41"/>
        <v xml:space="preserve">A04AM078-00002 Finishing Work Painting Work Internal Wall Painting Water Emulsion Paint       </v>
      </c>
      <c r="G893" s="343" t="str" cm="1">
        <f t="array" ref="G893:H893">_xlfn.TEXTSPLIT(I893,"-")</f>
        <v>A04AM078</v>
      </c>
      <c r="H893" s="343" t="str">
        <v>00002</v>
      </c>
      <c r="I893" t="s">
        <v>2461</v>
      </c>
      <c r="J893" t="s">
        <v>946</v>
      </c>
      <c r="K893" t="s">
        <v>2352</v>
      </c>
      <c r="L893" t="s">
        <v>2353</v>
      </c>
      <c r="M893" t="s">
        <v>1410</v>
      </c>
      <c r="N893" t="s">
        <v>2437</v>
      </c>
      <c r="O893" t="s">
        <v>2458</v>
      </c>
      <c r="P893" t="s">
        <v>2459</v>
      </c>
      <c r="Q893" t="s">
        <v>1620</v>
      </c>
      <c r="R893" t="s">
        <v>2445</v>
      </c>
      <c r="S893" t="s">
        <v>954</v>
      </c>
      <c r="T893">
        <v>0</v>
      </c>
      <c r="U893" t="s">
        <v>954</v>
      </c>
      <c r="V893">
        <v>0</v>
      </c>
      <c r="W893" t="s">
        <v>954</v>
      </c>
      <c r="X893">
        <v>0</v>
      </c>
      <c r="Y893" t="s">
        <v>954</v>
      </c>
      <c r="Z893">
        <v>0</v>
      </c>
      <c r="AA893" t="s">
        <v>954</v>
      </c>
      <c r="AB893" t="s">
        <v>954</v>
      </c>
      <c r="AC893" t="s">
        <v>954</v>
      </c>
      <c r="AD893">
        <v>0</v>
      </c>
      <c r="AE893" t="s">
        <v>954</v>
      </c>
      <c r="AF893" t="s">
        <v>954</v>
      </c>
      <c r="AG893">
        <v>0</v>
      </c>
      <c r="AH893" t="s">
        <v>954</v>
      </c>
      <c r="AI893">
        <v>0</v>
      </c>
      <c r="AJ893">
        <v>0</v>
      </c>
      <c r="AK893">
        <v>0</v>
      </c>
      <c r="AL893">
        <v>0</v>
      </c>
      <c r="AM893">
        <v>0</v>
      </c>
      <c r="AN893">
        <v>0</v>
      </c>
      <c r="AO893" t="s">
        <v>954</v>
      </c>
      <c r="AP893" t="s">
        <v>1021</v>
      </c>
      <c r="AQ893" t="s">
        <v>1021</v>
      </c>
      <c r="AR893" t="s">
        <v>2460</v>
      </c>
      <c r="AS893" t="s">
        <v>2461</v>
      </c>
    </row>
    <row r="894" spans="1:45" ht="17.25" customHeight="1">
      <c r="B894" s="356" t="b">
        <v>0</v>
      </c>
      <c r="C894" s="356"/>
      <c r="D894" s="357" t="str">
        <f t="shared" si="39"/>
        <v>Finishing Work_Painting Work</v>
      </c>
      <c r="E894" s="356" t="str">
        <f t="shared" si="40"/>
        <v>M2</v>
      </c>
      <c r="F894" s="357" t="str">
        <f t="shared" si="41"/>
        <v xml:space="preserve">A04AM078-00003 Finishing Work Painting Work Internal Wall Painting Latex Paint       </v>
      </c>
      <c r="G894" s="343" t="str" cm="1">
        <f t="array" ref="G894:H894">_xlfn.TEXTSPLIT(I894,"-")</f>
        <v>A04AM078</v>
      </c>
      <c r="H894" s="343" t="str">
        <v>00003</v>
      </c>
      <c r="I894" t="s">
        <v>2462</v>
      </c>
      <c r="J894" t="s">
        <v>946</v>
      </c>
      <c r="K894" t="s">
        <v>2352</v>
      </c>
      <c r="L894" t="s">
        <v>2353</v>
      </c>
      <c r="M894" t="s">
        <v>1410</v>
      </c>
      <c r="N894" t="s">
        <v>2437</v>
      </c>
      <c r="O894" t="s">
        <v>2458</v>
      </c>
      <c r="P894" t="s">
        <v>2459</v>
      </c>
      <c r="Q894" t="s">
        <v>1623</v>
      </c>
      <c r="R894" t="s">
        <v>2447</v>
      </c>
      <c r="S894" t="s">
        <v>954</v>
      </c>
      <c r="T894">
        <v>0</v>
      </c>
      <c r="U894" t="s">
        <v>954</v>
      </c>
      <c r="V894">
        <v>0</v>
      </c>
      <c r="W894" t="s">
        <v>954</v>
      </c>
      <c r="X894">
        <v>0</v>
      </c>
      <c r="Y894" t="s">
        <v>954</v>
      </c>
      <c r="Z894">
        <v>0</v>
      </c>
      <c r="AA894" t="s">
        <v>954</v>
      </c>
      <c r="AB894" t="s">
        <v>954</v>
      </c>
      <c r="AC894" t="s">
        <v>954</v>
      </c>
      <c r="AD894">
        <v>0</v>
      </c>
      <c r="AE894" t="s">
        <v>954</v>
      </c>
      <c r="AF894" t="s">
        <v>954</v>
      </c>
      <c r="AG894">
        <v>0</v>
      </c>
      <c r="AH894" t="s">
        <v>954</v>
      </c>
      <c r="AI894">
        <v>0</v>
      </c>
      <c r="AJ894">
        <v>0</v>
      </c>
      <c r="AK894">
        <v>0</v>
      </c>
      <c r="AL894">
        <v>0</v>
      </c>
      <c r="AM894">
        <v>0</v>
      </c>
      <c r="AN894">
        <v>0</v>
      </c>
      <c r="AO894" t="s">
        <v>954</v>
      </c>
      <c r="AP894" t="s">
        <v>1021</v>
      </c>
      <c r="AQ894" t="s">
        <v>1021</v>
      </c>
      <c r="AR894" t="s">
        <v>2460</v>
      </c>
      <c r="AS894" t="s">
        <v>2462</v>
      </c>
    </row>
    <row r="895" spans="1:45" ht="17.25" customHeight="1">
      <c r="B895" s="356" t="b">
        <v>0</v>
      </c>
      <c r="C895" s="356"/>
      <c r="D895" s="357" t="str">
        <f t="shared" si="39"/>
        <v>Finishing Work_Painting Work</v>
      </c>
      <c r="E895" s="356" t="str">
        <f t="shared" si="40"/>
        <v>M2</v>
      </c>
      <c r="F895" s="357" t="str">
        <f t="shared" si="41"/>
        <v xml:space="preserve">A04AM078-00004 Finishing Work Painting Work Internal Wall Painting Acid/Alkaline Resistant Paint       </v>
      </c>
      <c r="G895" s="343" t="str" cm="1">
        <f t="array" ref="G895:H895">_xlfn.TEXTSPLIT(I895,"-")</f>
        <v>A04AM078</v>
      </c>
      <c r="H895" s="343" t="str">
        <v>00004</v>
      </c>
      <c r="I895" t="s">
        <v>2463</v>
      </c>
      <c r="J895" t="s">
        <v>946</v>
      </c>
      <c r="K895" t="s">
        <v>2352</v>
      </c>
      <c r="L895" t="s">
        <v>2353</v>
      </c>
      <c r="M895" t="s">
        <v>1410</v>
      </c>
      <c r="N895" t="s">
        <v>2437</v>
      </c>
      <c r="O895" t="s">
        <v>2458</v>
      </c>
      <c r="P895" t="s">
        <v>2459</v>
      </c>
      <c r="Q895" t="s">
        <v>1635</v>
      </c>
      <c r="R895" t="s">
        <v>2464</v>
      </c>
      <c r="S895" t="s">
        <v>954</v>
      </c>
      <c r="T895">
        <v>0</v>
      </c>
      <c r="U895" t="s">
        <v>954</v>
      </c>
      <c r="V895">
        <v>0</v>
      </c>
      <c r="W895" t="s">
        <v>954</v>
      </c>
      <c r="X895">
        <v>0</v>
      </c>
      <c r="Y895" t="s">
        <v>954</v>
      </c>
      <c r="Z895">
        <v>0</v>
      </c>
      <c r="AA895" t="s">
        <v>954</v>
      </c>
      <c r="AB895" t="s">
        <v>954</v>
      </c>
      <c r="AC895" t="s">
        <v>954</v>
      </c>
      <c r="AD895">
        <v>0</v>
      </c>
      <c r="AE895" t="s">
        <v>954</v>
      </c>
      <c r="AF895" t="s">
        <v>954</v>
      </c>
      <c r="AG895">
        <v>0</v>
      </c>
      <c r="AH895" t="s">
        <v>954</v>
      </c>
      <c r="AI895">
        <v>0</v>
      </c>
      <c r="AJ895">
        <v>0</v>
      </c>
      <c r="AK895">
        <v>0</v>
      </c>
      <c r="AL895">
        <v>0</v>
      </c>
      <c r="AM895">
        <v>0</v>
      </c>
      <c r="AN895">
        <v>0</v>
      </c>
      <c r="AO895" t="s">
        <v>954</v>
      </c>
      <c r="AP895" t="s">
        <v>1021</v>
      </c>
      <c r="AQ895" t="s">
        <v>1021</v>
      </c>
      <c r="AR895" t="s">
        <v>2460</v>
      </c>
      <c r="AS895" t="s">
        <v>2463</v>
      </c>
    </row>
    <row r="896" spans="1:45" ht="17.25" customHeight="1">
      <c r="B896" s="356" t="b">
        <v>0</v>
      </c>
      <c r="C896" s="356"/>
      <c r="D896" s="357" t="str">
        <f t="shared" si="39"/>
        <v>Finishing Work_Painting Work</v>
      </c>
      <c r="E896" s="356" t="str">
        <f t="shared" si="40"/>
        <v>M2</v>
      </c>
      <c r="F896" s="357" t="str">
        <f t="shared" si="41"/>
        <v xml:space="preserve">A04AM078-00005 Finishing Work Painting Work Internal Wall Painting Epoxy Paint       </v>
      </c>
      <c r="G896" s="343" t="str" cm="1">
        <f t="array" ref="G896:H896">_xlfn.TEXTSPLIT(I896,"-")</f>
        <v>A04AM078</v>
      </c>
      <c r="H896" s="343" t="str">
        <v>00005</v>
      </c>
      <c r="I896" t="s">
        <v>2465</v>
      </c>
      <c r="J896" t="s">
        <v>946</v>
      </c>
      <c r="K896" t="s">
        <v>2352</v>
      </c>
      <c r="L896" t="s">
        <v>2353</v>
      </c>
      <c r="M896" t="s">
        <v>1410</v>
      </c>
      <c r="N896" t="s">
        <v>2437</v>
      </c>
      <c r="O896" t="s">
        <v>2458</v>
      </c>
      <c r="P896" t="s">
        <v>2459</v>
      </c>
      <c r="Q896" t="s">
        <v>1629</v>
      </c>
      <c r="R896" t="s">
        <v>2451</v>
      </c>
      <c r="S896" t="s">
        <v>954</v>
      </c>
      <c r="T896">
        <v>0</v>
      </c>
      <c r="U896" t="s">
        <v>954</v>
      </c>
      <c r="V896">
        <v>0</v>
      </c>
      <c r="W896" t="s">
        <v>954</v>
      </c>
      <c r="X896">
        <v>0</v>
      </c>
      <c r="Y896" t="s">
        <v>954</v>
      </c>
      <c r="Z896">
        <v>0</v>
      </c>
      <c r="AA896" t="s">
        <v>954</v>
      </c>
      <c r="AB896" t="s">
        <v>954</v>
      </c>
      <c r="AC896" t="s">
        <v>954</v>
      </c>
      <c r="AD896">
        <v>0</v>
      </c>
      <c r="AE896" t="s">
        <v>954</v>
      </c>
      <c r="AF896" t="s">
        <v>954</v>
      </c>
      <c r="AG896">
        <v>0</v>
      </c>
      <c r="AH896" t="s">
        <v>954</v>
      </c>
      <c r="AI896">
        <v>0</v>
      </c>
      <c r="AJ896">
        <v>0</v>
      </c>
      <c r="AK896">
        <v>0</v>
      </c>
      <c r="AL896">
        <v>0</v>
      </c>
      <c r="AM896">
        <v>0</v>
      </c>
      <c r="AN896">
        <v>0</v>
      </c>
      <c r="AO896" t="s">
        <v>954</v>
      </c>
      <c r="AP896" t="s">
        <v>1021</v>
      </c>
      <c r="AQ896" t="s">
        <v>1021</v>
      </c>
      <c r="AR896" t="s">
        <v>2460</v>
      </c>
      <c r="AS896" t="s">
        <v>2465</v>
      </c>
    </row>
    <row r="897" spans="2:45" ht="17.25" customHeight="1">
      <c r="B897" s="356" t="b">
        <v>0</v>
      </c>
      <c r="C897" s="356"/>
      <c r="D897" s="357" t="str">
        <f t="shared" si="39"/>
        <v>Finishing Work_Painting Work</v>
      </c>
      <c r="E897" s="356" t="str">
        <f t="shared" si="40"/>
        <v>M2</v>
      </c>
      <c r="F897" s="357" t="str">
        <f t="shared" si="41"/>
        <v xml:space="preserve">A04AM078-00006 Finishing Work Painting Work Internal Wall Painting Stucco Finish       </v>
      </c>
      <c r="G897" s="343" t="str" cm="1">
        <f t="array" ref="G897:H897">_xlfn.TEXTSPLIT(I897,"-")</f>
        <v>A04AM078</v>
      </c>
      <c r="H897" s="343" t="str">
        <v>00006</v>
      </c>
      <c r="I897" t="s">
        <v>2466</v>
      </c>
      <c r="J897" t="s">
        <v>946</v>
      </c>
      <c r="K897" t="s">
        <v>2352</v>
      </c>
      <c r="L897" t="s">
        <v>2353</v>
      </c>
      <c r="M897" t="s">
        <v>1410</v>
      </c>
      <c r="N897" t="s">
        <v>2437</v>
      </c>
      <c r="O897" t="s">
        <v>2458</v>
      </c>
      <c r="P897" t="s">
        <v>2459</v>
      </c>
      <c r="Q897" t="s">
        <v>1632</v>
      </c>
      <c r="R897" t="s">
        <v>2453</v>
      </c>
      <c r="S897" t="s">
        <v>954</v>
      </c>
      <c r="T897">
        <v>0</v>
      </c>
      <c r="U897" t="s">
        <v>954</v>
      </c>
      <c r="V897">
        <v>0</v>
      </c>
      <c r="W897" t="s">
        <v>954</v>
      </c>
      <c r="X897">
        <v>0</v>
      </c>
      <c r="Y897" t="s">
        <v>954</v>
      </c>
      <c r="Z897">
        <v>0</v>
      </c>
      <c r="AA897" t="s">
        <v>954</v>
      </c>
      <c r="AB897" t="s">
        <v>954</v>
      </c>
      <c r="AC897" t="s">
        <v>954</v>
      </c>
      <c r="AD897">
        <v>0</v>
      </c>
      <c r="AE897" t="s">
        <v>954</v>
      </c>
      <c r="AF897" t="s">
        <v>954</v>
      </c>
      <c r="AG897">
        <v>0</v>
      </c>
      <c r="AH897" t="s">
        <v>954</v>
      </c>
      <c r="AI897">
        <v>0</v>
      </c>
      <c r="AJ897">
        <v>0</v>
      </c>
      <c r="AK897">
        <v>0</v>
      </c>
      <c r="AL897">
        <v>0</v>
      </c>
      <c r="AM897">
        <v>0</v>
      </c>
      <c r="AN897">
        <v>0</v>
      </c>
      <c r="AO897" t="s">
        <v>954</v>
      </c>
      <c r="AP897" t="s">
        <v>1021</v>
      </c>
      <c r="AQ897" t="s">
        <v>1021</v>
      </c>
      <c r="AR897" t="s">
        <v>2460</v>
      </c>
      <c r="AS897" t="s">
        <v>2466</v>
      </c>
    </row>
    <row r="898" spans="2:45" ht="17.25" customHeight="1">
      <c r="B898" s="356" t="b">
        <v>0</v>
      </c>
      <c r="C898" s="356"/>
      <c r="D898" s="357" t="str">
        <f t="shared" si="39"/>
        <v>Finishing Work_Painting Work</v>
      </c>
      <c r="E898" s="356" t="str">
        <f t="shared" si="40"/>
        <v>M2</v>
      </c>
      <c r="F898" s="357" t="str">
        <f t="shared" si="41"/>
        <v xml:space="preserve">A04AM078-00007 Finishing Work Painting Work Internal Wall Painting Anti-Dust Paint       </v>
      </c>
      <c r="G898" s="343" t="str" cm="1">
        <f t="array" ref="G898:H898">_xlfn.TEXTSPLIT(I898,"-")</f>
        <v>A04AM078</v>
      </c>
      <c r="H898" s="343" t="str">
        <v>00007</v>
      </c>
      <c r="I898" t="s">
        <v>2467</v>
      </c>
      <c r="J898" t="s">
        <v>946</v>
      </c>
      <c r="K898" t="s">
        <v>2352</v>
      </c>
      <c r="L898" t="s">
        <v>2353</v>
      </c>
      <c r="M898" t="s">
        <v>1410</v>
      </c>
      <c r="N898" t="s">
        <v>2437</v>
      </c>
      <c r="O898" t="s">
        <v>2458</v>
      </c>
      <c r="P898" t="s">
        <v>2459</v>
      </c>
      <c r="Q898" t="s">
        <v>1783</v>
      </c>
      <c r="R898" t="s">
        <v>2468</v>
      </c>
      <c r="S898" t="s">
        <v>954</v>
      </c>
      <c r="T898">
        <v>0</v>
      </c>
      <c r="U898" t="s">
        <v>954</v>
      </c>
      <c r="V898">
        <v>0</v>
      </c>
      <c r="W898" t="s">
        <v>954</v>
      </c>
      <c r="X898">
        <v>0</v>
      </c>
      <c r="Y898" t="s">
        <v>954</v>
      </c>
      <c r="Z898">
        <v>0</v>
      </c>
      <c r="AA898" t="s">
        <v>954</v>
      </c>
      <c r="AB898" t="s">
        <v>954</v>
      </c>
      <c r="AC898" t="s">
        <v>954</v>
      </c>
      <c r="AD898">
        <v>0</v>
      </c>
      <c r="AE898" t="s">
        <v>954</v>
      </c>
      <c r="AF898" t="s">
        <v>954</v>
      </c>
      <c r="AG898">
        <v>0</v>
      </c>
      <c r="AH898" t="s">
        <v>954</v>
      </c>
      <c r="AI898">
        <v>0</v>
      </c>
      <c r="AJ898">
        <v>0</v>
      </c>
      <c r="AK898">
        <v>0</v>
      </c>
      <c r="AL898">
        <v>0</v>
      </c>
      <c r="AM898">
        <v>0</v>
      </c>
      <c r="AN898">
        <v>0</v>
      </c>
      <c r="AO898" t="s">
        <v>954</v>
      </c>
      <c r="AP898" t="s">
        <v>1021</v>
      </c>
      <c r="AQ898" t="s">
        <v>1021</v>
      </c>
      <c r="AR898" t="s">
        <v>2460</v>
      </c>
      <c r="AS898" t="s">
        <v>2467</v>
      </c>
    </row>
    <row r="899" spans="2:45" ht="17.25" customHeight="1">
      <c r="B899" s="356" t="b">
        <v>0</v>
      </c>
      <c r="C899" s="356"/>
      <c r="D899" s="357" t="str">
        <f t="shared" si="39"/>
        <v>Finishing Work_Painting Work</v>
      </c>
      <c r="E899" s="356" t="str">
        <f t="shared" si="40"/>
        <v>M2</v>
      </c>
      <c r="F899" s="357" t="str">
        <f t="shared" si="41"/>
        <v xml:space="preserve">A04AM078-00008 Finishing Work Painting Work Internal Wall Painting Epoxy Based Sealer       </v>
      </c>
      <c r="G899" s="343" t="str" cm="1">
        <f t="array" ref="G899:H899">_xlfn.TEXTSPLIT(I899,"-")</f>
        <v>A04AM078</v>
      </c>
      <c r="H899" s="343" t="str">
        <v>00008</v>
      </c>
      <c r="I899" t="s">
        <v>2469</v>
      </c>
      <c r="J899" t="s">
        <v>946</v>
      </c>
      <c r="K899" t="s">
        <v>2352</v>
      </c>
      <c r="L899" t="s">
        <v>2353</v>
      </c>
      <c r="M899" t="s">
        <v>1410</v>
      </c>
      <c r="N899" t="s">
        <v>2437</v>
      </c>
      <c r="O899" t="s">
        <v>2458</v>
      </c>
      <c r="P899" t="s">
        <v>2459</v>
      </c>
      <c r="Q899" t="s">
        <v>1788</v>
      </c>
      <c r="R899" t="s">
        <v>2470</v>
      </c>
      <c r="S899" t="s">
        <v>954</v>
      </c>
      <c r="T899">
        <v>0</v>
      </c>
      <c r="U899" t="s">
        <v>954</v>
      </c>
      <c r="V899">
        <v>0</v>
      </c>
      <c r="W899" t="s">
        <v>954</v>
      </c>
      <c r="X899">
        <v>0</v>
      </c>
      <c r="Y899" t="s">
        <v>954</v>
      </c>
      <c r="Z899">
        <v>0</v>
      </c>
      <c r="AA899" t="s">
        <v>954</v>
      </c>
      <c r="AB899" t="s">
        <v>954</v>
      </c>
      <c r="AC899" t="s">
        <v>954</v>
      </c>
      <c r="AD899">
        <v>0</v>
      </c>
      <c r="AE899" t="s">
        <v>954</v>
      </c>
      <c r="AF899" t="s">
        <v>954</v>
      </c>
      <c r="AG899">
        <v>0</v>
      </c>
      <c r="AH899" t="s">
        <v>954</v>
      </c>
      <c r="AI899">
        <v>0</v>
      </c>
      <c r="AJ899">
        <v>0</v>
      </c>
      <c r="AK899">
        <v>0</v>
      </c>
      <c r="AL899">
        <v>0</v>
      </c>
      <c r="AM899">
        <v>0</v>
      </c>
      <c r="AN899">
        <v>0</v>
      </c>
      <c r="AO899" t="s">
        <v>954</v>
      </c>
      <c r="AP899" t="s">
        <v>1021</v>
      </c>
      <c r="AQ899" t="s">
        <v>1021</v>
      </c>
      <c r="AR899" t="s">
        <v>2460</v>
      </c>
      <c r="AS899" t="s">
        <v>2469</v>
      </c>
    </row>
    <row r="900" spans="2:45" ht="17.25" customHeight="1">
      <c r="B900" s="356" t="b">
        <v>0</v>
      </c>
      <c r="C900" s="356"/>
      <c r="D900" s="357" t="str">
        <f t="shared" si="39"/>
        <v>Finishing Work_Painting Work</v>
      </c>
      <c r="E900" s="356" t="str">
        <f t="shared" si="40"/>
        <v>M2</v>
      </c>
      <c r="F900" s="357" t="str">
        <f t="shared" si="41"/>
        <v xml:space="preserve">A04AM078-00009 Finishing Work Painting Work Internal Wall Painting Chemical Resistant Paint       </v>
      </c>
      <c r="G900" s="343" t="str" cm="1">
        <f t="array" ref="G900:H900">_xlfn.TEXTSPLIT(I900,"-")</f>
        <v>A04AM078</v>
      </c>
      <c r="H900" s="343" t="str">
        <v>00009</v>
      </c>
      <c r="I900" t="s">
        <v>2471</v>
      </c>
      <c r="J900" t="s">
        <v>946</v>
      </c>
      <c r="K900" t="s">
        <v>2352</v>
      </c>
      <c r="L900" t="s">
        <v>2353</v>
      </c>
      <c r="M900" t="s">
        <v>1410</v>
      </c>
      <c r="N900" t="s">
        <v>2437</v>
      </c>
      <c r="O900" t="s">
        <v>2458</v>
      </c>
      <c r="P900" t="s">
        <v>2459</v>
      </c>
      <c r="Q900" t="s">
        <v>2455</v>
      </c>
      <c r="R900" t="s">
        <v>2456</v>
      </c>
      <c r="S900" t="s">
        <v>954</v>
      </c>
      <c r="T900">
        <v>0</v>
      </c>
      <c r="U900" t="s">
        <v>954</v>
      </c>
      <c r="V900">
        <v>0</v>
      </c>
      <c r="W900" t="s">
        <v>954</v>
      </c>
      <c r="X900">
        <v>0</v>
      </c>
      <c r="Y900" t="s">
        <v>954</v>
      </c>
      <c r="Z900">
        <v>0</v>
      </c>
      <c r="AA900" t="s">
        <v>954</v>
      </c>
      <c r="AB900" t="s">
        <v>954</v>
      </c>
      <c r="AC900" t="s">
        <v>954</v>
      </c>
      <c r="AD900">
        <v>0</v>
      </c>
      <c r="AE900" t="s">
        <v>954</v>
      </c>
      <c r="AF900" t="s">
        <v>954</v>
      </c>
      <c r="AG900">
        <v>0</v>
      </c>
      <c r="AH900" t="s">
        <v>954</v>
      </c>
      <c r="AI900">
        <v>0</v>
      </c>
      <c r="AJ900">
        <v>0</v>
      </c>
      <c r="AK900">
        <v>0</v>
      </c>
      <c r="AL900">
        <v>0</v>
      </c>
      <c r="AM900">
        <v>0</v>
      </c>
      <c r="AN900">
        <v>0</v>
      </c>
      <c r="AO900" t="s">
        <v>954</v>
      </c>
      <c r="AP900" t="s">
        <v>1021</v>
      </c>
      <c r="AQ900" t="s">
        <v>1021</v>
      </c>
      <c r="AR900" t="s">
        <v>2460</v>
      </c>
      <c r="AS900" t="s">
        <v>2471</v>
      </c>
    </row>
    <row r="901" spans="2:45" ht="17.25" customHeight="1">
      <c r="B901" s="349" t="b">
        <v>1</v>
      </c>
      <c r="C901" s="349"/>
      <c r="D901" s="352" t="str">
        <f t="shared" si="39"/>
        <v>Finishing Work_Painting Work</v>
      </c>
      <c r="E901" s="349" t="str">
        <f t="shared" si="40"/>
        <v>M2</v>
      </c>
      <c r="F901" s="352" t="str">
        <f t="shared" si="41"/>
        <v xml:space="preserve">A04AM079-00001 Finishing Work Painting Work Ceiling Painting Acrylic Emulsion Paint       </v>
      </c>
      <c r="G901" s="343" t="str" cm="1">
        <f t="array" ref="G901:H901">_xlfn.TEXTSPLIT(I901,"-")</f>
        <v>A04AM079</v>
      </c>
      <c r="H901" s="343" t="str">
        <v>00001</v>
      </c>
      <c r="I901" t="s">
        <v>2472</v>
      </c>
      <c r="J901" t="s">
        <v>946</v>
      </c>
      <c r="K901" t="s">
        <v>2352</v>
      </c>
      <c r="L901" t="s">
        <v>2353</v>
      </c>
      <c r="M901" t="s">
        <v>1410</v>
      </c>
      <c r="N901" t="s">
        <v>2437</v>
      </c>
      <c r="O901" t="s">
        <v>2473</v>
      </c>
      <c r="P901" t="s">
        <v>2474</v>
      </c>
      <c r="Q901" t="s">
        <v>1614</v>
      </c>
      <c r="R901" t="s">
        <v>2440</v>
      </c>
      <c r="S901" t="s">
        <v>954</v>
      </c>
      <c r="T901">
        <v>0</v>
      </c>
      <c r="U901" t="s">
        <v>954</v>
      </c>
      <c r="V901">
        <v>0</v>
      </c>
      <c r="W901" t="s">
        <v>954</v>
      </c>
      <c r="X901">
        <v>0</v>
      </c>
      <c r="Y901" t="s">
        <v>954</v>
      </c>
      <c r="Z901">
        <v>0</v>
      </c>
      <c r="AA901" t="s">
        <v>954</v>
      </c>
      <c r="AB901" t="s">
        <v>954</v>
      </c>
      <c r="AC901" t="s">
        <v>954</v>
      </c>
      <c r="AD901">
        <v>0</v>
      </c>
      <c r="AE901" t="s">
        <v>954</v>
      </c>
      <c r="AF901" t="s">
        <v>954</v>
      </c>
      <c r="AG901">
        <v>0</v>
      </c>
      <c r="AH901" t="s">
        <v>954</v>
      </c>
      <c r="AI901">
        <v>0</v>
      </c>
      <c r="AJ901">
        <v>0</v>
      </c>
      <c r="AK901">
        <v>0</v>
      </c>
      <c r="AL901">
        <v>0</v>
      </c>
      <c r="AM901">
        <v>0</v>
      </c>
      <c r="AN901">
        <v>0</v>
      </c>
      <c r="AO901" t="s">
        <v>954</v>
      </c>
      <c r="AP901" t="s">
        <v>1021</v>
      </c>
      <c r="AQ901" t="s">
        <v>1021</v>
      </c>
      <c r="AR901" t="s">
        <v>2475</v>
      </c>
      <c r="AS901" t="s">
        <v>2472</v>
      </c>
    </row>
    <row r="902" spans="2:45" ht="17.25" customHeight="1">
      <c r="B902" s="349" t="b">
        <v>0</v>
      </c>
      <c r="C902" s="349"/>
      <c r="D902" s="352" t="str">
        <f t="shared" si="39"/>
        <v>Finishing Work_Painting Work</v>
      </c>
      <c r="E902" s="349" t="str">
        <f t="shared" si="40"/>
        <v>M2</v>
      </c>
      <c r="F902" s="352" t="str">
        <f t="shared" si="41"/>
        <v xml:space="preserve">A04AM079-00002 Finishing Work Painting Work Ceiling Painting Water Emulsion Paint       </v>
      </c>
      <c r="G902" s="343" t="str" cm="1">
        <f t="array" ref="G902:H902">_xlfn.TEXTSPLIT(I902,"-")</f>
        <v>A04AM079</v>
      </c>
      <c r="H902" s="343" t="str">
        <v>00002</v>
      </c>
      <c r="I902" t="s">
        <v>2476</v>
      </c>
      <c r="J902" t="s">
        <v>946</v>
      </c>
      <c r="K902" t="s">
        <v>2352</v>
      </c>
      <c r="L902" t="s">
        <v>2353</v>
      </c>
      <c r="M902" t="s">
        <v>1410</v>
      </c>
      <c r="N902" t="s">
        <v>2437</v>
      </c>
      <c r="O902" t="s">
        <v>2473</v>
      </c>
      <c r="P902" t="s">
        <v>2474</v>
      </c>
      <c r="Q902" t="s">
        <v>1620</v>
      </c>
      <c r="R902" t="s">
        <v>2445</v>
      </c>
      <c r="S902" t="s">
        <v>954</v>
      </c>
      <c r="T902">
        <v>0</v>
      </c>
      <c r="U902" t="s">
        <v>954</v>
      </c>
      <c r="V902">
        <v>0</v>
      </c>
      <c r="W902" t="s">
        <v>954</v>
      </c>
      <c r="X902">
        <v>0</v>
      </c>
      <c r="Y902" t="s">
        <v>954</v>
      </c>
      <c r="Z902">
        <v>0</v>
      </c>
      <c r="AA902" t="s">
        <v>954</v>
      </c>
      <c r="AB902" t="s">
        <v>954</v>
      </c>
      <c r="AC902" t="s">
        <v>954</v>
      </c>
      <c r="AD902">
        <v>0</v>
      </c>
      <c r="AE902" t="s">
        <v>954</v>
      </c>
      <c r="AF902" t="s">
        <v>954</v>
      </c>
      <c r="AG902">
        <v>0</v>
      </c>
      <c r="AH902" t="s">
        <v>954</v>
      </c>
      <c r="AI902">
        <v>0</v>
      </c>
      <c r="AJ902">
        <v>0</v>
      </c>
      <c r="AK902">
        <v>0</v>
      </c>
      <c r="AL902">
        <v>0</v>
      </c>
      <c r="AM902">
        <v>0</v>
      </c>
      <c r="AN902">
        <v>0</v>
      </c>
      <c r="AO902" t="s">
        <v>954</v>
      </c>
      <c r="AP902" t="s">
        <v>1021</v>
      </c>
      <c r="AQ902" t="s">
        <v>1021</v>
      </c>
      <c r="AR902" t="s">
        <v>2475</v>
      </c>
      <c r="AS902" t="s">
        <v>2476</v>
      </c>
    </row>
    <row r="903" spans="2:45" ht="17.25" customHeight="1">
      <c r="B903" s="349" t="b">
        <v>0</v>
      </c>
      <c r="C903" s="349"/>
      <c r="D903" s="352" t="str">
        <f t="shared" si="39"/>
        <v>Finishing Work_Painting Work</v>
      </c>
      <c r="E903" s="349" t="str">
        <f t="shared" si="40"/>
        <v>M2</v>
      </c>
      <c r="F903" s="352" t="str">
        <f t="shared" si="41"/>
        <v xml:space="preserve">A04AM079-00003 Finishing Work Painting Work Ceiling Painting Latex Paint       </v>
      </c>
      <c r="G903" s="343" t="str" cm="1">
        <f t="array" ref="G903:H903">_xlfn.TEXTSPLIT(I903,"-")</f>
        <v>A04AM079</v>
      </c>
      <c r="H903" s="343" t="str">
        <v>00003</v>
      </c>
      <c r="I903" t="s">
        <v>2477</v>
      </c>
      <c r="J903" t="s">
        <v>946</v>
      </c>
      <c r="K903" t="s">
        <v>2352</v>
      </c>
      <c r="L903" t="s">
        <v>2353</v>
      </c>
      <c r="M903" t="s">
        <v>1410</v>
      </c>
      <c r="N903" t="s">
        <v>2437</v>
      </c>
      <c r="O903" t="s">
        <v>2473</v>
      </c>
      <c r="P903" t="s">
        <v>2474</v>
      </c>
      <c r="Q903" t="s">
        <v>1623</v>
      </c>
      <c r="R903" t="s">
        <v>2447</v>
      </c>
      <c r="S903" t="s">
        <v>954</v>
      </c>
      <c r="T903">
        <v>0</v>
      </c>
      <c r="U903" t="s">
        <v>954</v>
      </c>
      <c r="V903">
        <v>0</v>
      </c>
      <c r="W903" t="s">
        <v>954</v>
      </c>
      <c r="X903">
        <v>0</v>
      </c>
      <c r="Y903" t="s">
        <v>954</v>
      </c>
      <c r="Z903">
        <v>0</v>
      </c>
      <c r="AA903" t="s">
        <v>954</v>
      </c>
      <c r="AB903" t="s">
        <v>954</v>
      </c>
      <c r="AC903" t="s">
        <v>954</v>
      </c>
      <c r="AD903">
        <v>0</v>
      </c>
      <c r="AE903" t="s">
        <v>954</v>
      </c>
      <c r="AF903" t="s">
        <v>954</v>
      </c>
      <c r="AG903">
        <v>0</v>
      </c>
      <c r="AH903" t="s">
        <v>954</v>
      </c>
      <c r="AI903">
        <v>0</v>
      </c>
      <c r="AJ903">
        <v>0</v>
      </c>
      <c r="AK903">
        <v>0</v>
      </c>
      <c r="AL903">
        <v>0</v>
      </c>
      <c r="AM903">
        <v>0</v>
      </c>
      <c r="AN903">
        <v>0</v>
      </c>
      <c r="AO903" t="s">
        <v>954</v>
      </c>
      <c r="AP903" t="s">
        <v>1021</v>
      </c>
      <c r="AQ903" t="s">
        <v>1021</v>
      </c>
      <c r="AR903" t="s">
        <v>2475</v>
      </c>
      <c r="AS903" t="s">
        <v>2477</v>
      </c>
    </row>
    <row r="904" spans="2:45" ht="17.25" customHeight="1">
      <c r="B904" s="349" t="b">
        <v>1</v>
      </c>
      <c r="C904" s="349"/>
      <c r="D904" s="352" t="str">
        <f t="shared" ref="D904:D967" si="42">L904&amp;"_"&amp;N904</f>
        <v>Finishing Work_Painting Work</v>
      </c>
      <c r="E904" s="349" t="str">
        <f t="shared" ref="E904:E967" si="43">AP904</f>
        <v>M2</v>
      </c>
      <c r="F904" s="352" t="str">
        <f t="shared" si="41"/>
        <v xml:space="preserve">A04AM079-00004 Finishing Work Painting Work Ceiling Painting Acid/Alkaline Resistant Paint       </v>
      </c>
      <c r="G904" s="343" t="str" cm="1">
        <f t="array" ref="G904:H904">_xlfn.TEXTSPLIT(I904,"-")</f>
        <v>A04AM079</v>
      </c>
      <c r="H904" s="343" t="str">
        <v>00004</v>
      </c>
      <c r="I904" t="s">
        <v>2478</v>
      </c>
      <c r="J904" t="s">
        <v>946</v>
      </c>
      <c r="K904" t="s">
        <v>2352</v>
      </c>
      <c r="L904" t="s">
        <v>2353</v>
      </c>
      <c r="M904" t="s">
        <v>1410</v>
      </c>
      <c r="N904" t="s">
        <v>2437</v>
      </c>
      <c r="O904" t="s">
        <v>2473</v>
      </c>
      <c r="P904" t="s">
        <v>2474</v>
      </c>
      <c r="Q904" t="s">
        <v>1635</v>
      </c>
      <c r="R904" t="s">
        <v>2464</v>
      </c>
      <c r="S904" t="s">
        <v>954</v>
      </c>
      <c r="T904">
        <v>0</v>
      </c>
      <c r="U904" t="s">
        <v>954</v>
      </c>
      <c r="V904">
        <v>0</v>
      </c>
      <c r="W904" t="s">
        <v>954</v>
      </c>
      <c r="X904">
        <v>0</v>
      </c>
      <c r="Y904" t="s">
        <v>954</v>
      </c>
      <c r="Z904">
        <v>0</v>
      </c>
      <c r="AA904" t="s">
        <v>954</v>
      </c>
      <c r="AB904" t="s">
        <v>954</v>
      </c>
      <c r="AC904" t="s">
        <v>954</v>
      </c>
      <c r="AD904">
        <v>0</v>
      </c>
      <c r="AE904" t="s">
        <v>954</v>
      </c>
      <c r="AF904" t="s">
        <v>954</v>
      </c>
      <c r="AG904">
        <v>0</v>
      </c>
      <c r="AH904" t="s">
        <v>954</v>
      </c>
      <c r="AI904">
        <v>0</v>
      </c>
      <c r="AJ904">
        <v>0</v>
      </c>
      <c r="AK904">
        <v>0</v>
      </c>
      <c r="AL904">
        <v>0</v>
      </c>
      <c r="AM904">
        <v>0</v>
      </c>
      <c r="AN904">
        <v>0</v>
      </c>
      <c r="AO904" t="s">
        <v>954</v>
      </c>
      <c r="AP904" t="s">
        <v>1021</v>
      </c>
      <c r="AQ904" t="s">
        <v>1021</v>
      </c>
      <c r="AR904" t="s">
        <v>2475</v>
      </c>
      <c r="AS904" t="s">
        <v>2478</v>
      </c>
    </row>
    <row r="905" spans="2:45" ht="17.25" customHeight="1">
      <c r="B905" s="349" t="b">
        <v>0</v>
      </c>
      <c r="C905" s="349"/>
      <c r="D905" s="352" t="str">
        <f t="shared" si="42"/>
        <v>Finishing Work_Painting Work</v>
      </c>
      <c r="E905" s="349" t="str">
        <f t="shared" si="43"/>
        <v>M2</v>
      </c>
      <c r="F905" s="352"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3" t="str" cm="1">
        <f t="array" ref="G905:H905">_xlfn.TEXTSPLIT(I905,"-")</f>
        <v>A04AM079</v>
      </c>
      <c r="H905" s="343" t="str">
        <v>00005</v>
      </c>
      <c r="I905" t="s">
        <v>2479</v>
      </c>
      <c r="J905" t="s">
        <v>946</v>
      </c>
      <c r="K905" t="s">
        <v>2352</v>
      </c>
      <c r="L905" t="s">
        <v>2353</v>
      </c>
      <c r="M905" t="s">
        <v>1410</v>
      </c>
      <c r="N905" t="s">
        <v>2437</v>
      </c>
      <c r="O905" t="s">
        <v>2473</v>
      </c>
      <c r="P905" t="s">
        <v>2474</v>
      </c>
      <c r="Q905" t="s">
        <v>1783</v>
      </c>
      <c r="R905" t="s">
        <v>2468</v>
      </c>
      <c r="S905" t="s">
        <v>954</v>
      </c>
      <c r="T905">
        <v>0</v>
      </c>
      <c r="U905" t="s">
        <v>954</v>
      </c>
      <c r="V905">
        <v>0</v>
      </c>
      <c r="W905" t="s">
        <v>954</v>
      </c>
      <c r="X905">
        <v>0</v>
      </c>
      <c r="Y905" t="s">
        <v>954</v>
      </c>
      <c r="Z905">
        <v>0</v>
      </c>
      <c r="AA905" t="s">
        <v>954</v>
      </c>
      <c r="AB905" t="s">
        <v>954</v>
      </c>
      <c r="AC905" t="s">
        <v>954</v>
      </c>
      <c r="AD905">
        <v>0</v>
      </c>
      <c r="AE905" t="s">
        <v>954</v>
      </c>
      <c r="AF905" t="s">
        <v>954</v>
      </c>
      <c r="AG905">
        <v>0</v>
      </c>
      <c r="AH905" t="s">
        <v>954</v>
      </c>
      <c r="AI905">
        <v>0</v>
      </c>
      <c r="AJ905">
        <v>0</v>
      </c>
      <c r="AK905">
        <v>0</v>
      </c>
      <c r="AL905">
        <v>0</v>
      </c>
      <c r="AM905">
        <v>0</v>
      </c>
      <c r="AN905">
        <v>0</v>
      </c>
      <c r="AO905" t="s">
        <v>954</v>
      </c>
      <c r="AP905" t="s">
        <v>1021</v>
      </c>
      <c r="AQ905" t="s">
        <v>1021</v>
      </c>
      <c r="AR905" t="s">
        <v>2475</v>
      </c>
      <c r="AS905" t="s">
        <v>2479</v>
      </c>
    </row>
    <row r="906" spans="2:45" ht="17.25" customHeight="1">
      <c r="B906" s="349" t="b">
        <v>0</v>
      </c>
      <c r="C906" s="349"/>
      <c r="D906" s="352" t="str">
        <f t="shared" si="42"/>
        <v>Finishing Work_Painting Work</v>
      </c>
      <c r="E906" s="349" t="str">
        <f t="shared" si="43"/>
        <v>M2</v>
      </c>
      <c r="F906" s="352" t="str">
        <f t="shared" si="44"/>
        <v xml:space="preserve">A04AM079-00006 Finishing Work Painting Work Ceiling Painting Epoxy Paint       </v>
      </c>
      <c r="G906" s="343" t="str" cm="1">
        <f t="array" ref="G906:H906">_xlfn.TEXTSPLIT(I906,"-")</f>
        <v>A04AM079</v>
      </c>
      <c r="H906" s="343" t="str">
        <v>00006</v>
      </c>
      <c r="I906" t="s">
        <v>2480</v>
      </c>
      <c r="J906" t="s">
        <v>946</v>
      </c>
      <c r="K906" t="s">
        <v>2352</v>
      </c>
      <c r="L906" t="s">
        <v>2353</v>
      </c>
      <c r="M906" t="s">
        <v>1410</v>
      </c>
      <c r="N906" t="s">
        <v>2437</v>
      </c>
      <c r="O906" t="s">
        <v>2473</v>
      </c>
      <c r="P906" t="s">
        <v>2474</v>
      </c>
      <c r="Q906" t="s">
        <v>1629</v>
      </c>
      <c r="R906" t="s">
        <v>2451</v>
      </c>
      <c r="S906" t="s">
        <v>954</v>
      </c>
      <c r="T906">
        <v>0</v>
      </c>
      <c r="U906" t="s">
        <v>954</v>
      </c>
      <c r="V906">
        <v>0</v>
      </c>
      <c r="W906" t="s">
        <v>954</v>
      </c>
      <c r="X906">
        <v>0</v>
      </c>
      <c r="Y906" t="s">
        <v>954</v>
      </c>
      <c r="Z906">
        <v>0</v>
      </c>
      <c r="AA906" t="s">
        <v>954</v>
      </c>
      <c r="AB906" t="s">
        <v>954</v>
      </c>
      <c r="AC906" t="s">
        <v>954</v>
      </c>
      <c r="AD906">
        <v>0</v>
      </c>
      <c r="AE906" t="s">
        <v>954</v>
      </c>
      <c r="AF906" t="s">
        <v>954</v>
      </c>
      <c r="AG906">
        <v>0</v>
      </c>
      <c r="AH906" t="s">
        <v>954</v>
      </c>
      <c r="AI906">
        <v>0</v>
      </c>
      <c r="AJ906">
        <v>0</v>
      </c>
      <c r="AK906">
        <v>0</v>
      </c>
      <c r="AL906">
        <v>0</v>
      </c>
      <c r="AM906">
        <v>0</v>
      </c>
      <c r="AN906">
        <v>0</v>
      </c>
      <c r="AO906" t="s">
        <v>954</v>
      </c>
      <c r="AP906" t="s">
        <v>1021</v>
      </c>
      <c r="AQ906" t="s">
        <v>1021</v>
      </c>
      <c r="AR906" t="s">
        <v>2475</v>
      </c>
      <c r="AS906" t="s">
        <v>2480</v>
      </c>
    </row>
    <row r="907" spans="2:45" ht="17.25" customHeight="1">
      <c r="B907" s="356" t="b">
        <v>0</v>
      </c>
      <c r="C907" s="356"/>
      <c r="D907" s="357" t="str">
        <f t="shared" si="42"/>
        <v>Finishing Work_Painting Work</v>
      </c>
      <c r="E907" s="356" t="str">
        <f t="shared" si="43"/>
        <v>M2</v>
      </c>
      <c r="F907" s="357" t="str">
        <f t="shared" si="44"/>
        <v xml:space="preserve">A04AM080-00001 Finishing Work Painting Work Floor Painting Acrylic Emulsion Paint       </v>
      </c>
      <c r="G907" s="343" t="str" cm="1">
        <f t="array" ref="G907:H907">_xlfn.TEXTSPLIT(I907,"-")</f>
        <v>A04AM080</v>
      </c>
      <c r="H907" s="343" t="str">
        <v>00001</v>
      </c>
      <c r="I907" t="s">
        <v>2481</v>
      </c>
      <c r="J907" t="s">
        <v>946</v>
      </c>
      <c r="K907" t="s">
        <v>2352</v>
      </c>
      <c r="L907" t="s">
        <v>2353</v>
      </c>
      <c r="M907" t="s">
        <v>1410</v>
      </c>
      <c r="N907" t="s">
        <v>2437</v>
      </c>
      <c r="O907" t="s">
        <v>2482</v>
      </c>
      <c r="P907" t="s">
        <v>2483</v>
      </c>
      <c r="Q907" t="s">
        <v>1614</v>
      </c>
      <c r="R907" t="s">
        <v>2440</v>
      </c>
      <c r="S907" t="s">
        <v>954</v>
      </c>
      <c r="T907">
        <v>0</v>
      </c>
      <c r="U907" t="s">
        <v>954</v>
      </c>
      <c r="V907">
        <v>0</v>
      </c>
      <c r="W907" t="s">
        <v>954</v>
      </c>
      <c r="X907">
        <v>0</v>
      </c>
      <c r="Y907" t="s">
        <v>954</v>
      </c>
      <c r="Z907">
        <v>0</v>
      </c>
      <c r="AA907" t="s">
        <v>954</v>
      </c>
      <c r="AB907" t="s">
        <v>954</v>
      </c>
      <c r="AC907" t="s">
        <v>954</v>
      </c>
      <c r="AD907">
        <v>0</v>
      </c>
      <c r="AE907" t="s">
        <v>954</v>
      </c>
      <c r="AF907" t="s">
        <v>954</v>
      </c>
      <c r="AG907">
        <v>0</v>
      </c>
      <c r="AH907" t="s">
        <v>954</v>
      </c>
      <c r="AI907">
        <v>0</v>
      </c>
      <c r="AJ907">
        <v>0</v>
      </c>
      <c r="AK907">
        <v>0</v>
      </c>
      <c r="AL907">
        <v>0</v>
      </c>
      <c r="AM907">
        <v>0</v>
      </c>
      <c r="AN907">
        <v>0</v>
      </c>
      <c r="AO907" t="s">
        <v>954</v>
      </c>
      <c r="AP907" t="s">
        <v>1021</v>
      </c>
      <c r="AQ907" t="s">
        <v>1021</v>
      </c>
      <c r="AR907" t="s">
        <v>2484</v>
      </c>
      <c r="AS907" t="s">
        <v>2481</v>
      </c>
    </row>
    <row r="908" spans="2:45" ht="17.25" customHeight="1">
      <c r="B908" s="356" t="b">
        <v>0</v>
      </c>
      <c r="C908" s="356"/>
      <c r="D908" s="357" t="str">
        <f t="shared" si="42"/>
        <v>Finishing Work_Painting Work</v>
      </c>
      <c r="E908" s="356" t="str">
        <f t="shared" si="43"/>
        <v>M2</v>
      </c>
      <c r="F908" s="357" t="str">
        <f t="shared" si="44"/>
        <v xml:space="preserve">A04AM080-00002 Finishing Work Painting Work Floor Painting Water Emulsion Paint       </v>
      </c>
      <c r="G908" s="343" t="str" cm="1">
        <f t="array" ref="G908:H908">_xlfn.TEXTSPLIT(I908,"-")</f>
        <v>A04AM080</v>
      </c>
      <c r="H908" s="343" t="str">
        <v>00002</v>
      </c>
      <c r="I908" t="s">
        <v>2485</v>
      </c>
      <c r="J908" t="s">
        <v>946</v>
      </c>
      <c r="K908" t="s">
        <v>2352</v>
      </c>
      <c r="L908" t="s">
        <v>2353</v>
      </c>
      <c r="M908" t="s">
        <v>1410</v>
      </c>
      <c r="N908" t="s">
        <v>2437</v>
      </c>
      <c r="O908" t="s">
        <v>2482</v>
      </c>
      <c r="P908" t="s">
        <v>2483</v>
      </c>
      <c r="Q908" t="s">
        <v>1620</v>
      </c>
      <c r="R908" t="s">
        <v>2445</v>
      </c>
      <c r="S908" t="s">
        <v>954</v>
      </c>
      <c r="T908">
        <v>0</v>
      </c>
      <c r="U908" t="s">
        <v>954</v>
      </c>
      <c r="V908">
        <v>0</v>
      </c>
      <c r="W908" t="s">
        <v>954</v>
      </c>
      <c r="X908">
        <v>0</v>
      </c>
      <c r="Y908" t="s">
        <v>954</v>
      </c>
      <c r="Z908">
        <v>0</v>
      </c>
      <c r="AA908" t="s">
        <v>954</v>
      </c>
      <c r="AB908" t="s">
        <v>954</v>
      </c>
      <c r="AC908" t="s">
        <v>954</v>
      </c>
      <c r="AD908">
        <v>0</v>
      </c>
      <c r="AE908" t="s">
        <v>954</v>
      </c>
      <c r="AF908" t="s">
        <v>954</v>
      </c>
      <c r="AG908">
        <v>0</v>
      </c>
      <c r="AH908" t="s">
        <v>954</v>
      </c>
      <c r="AI908">
        <v>0</v>
      </c>
      <c r="AJ908">
        <v>0</v>
      </c>
      <c r="AK908">
        <v>0</v>
      </c>
      <c r="AL908">
        <v>0</v>
      </c>
      <c r="AM908">
        <v>0</v>
      </c>
      <c r="AN908">
        <v>0</v>
      </c>
      <c r="AO908" t="s">
        <v>954</v>
      </c>
      <c r="AP908" t="s">
        <v>1021</v>
      </c>
      <c r="AQ908" t="s">
        <v>1021</v>
      </c>
      <c r="AR908" t="s">
        <v>2484</v>
      </c>
      <c r="AS908" t="s">
        <v>2485</v>
      </c>
    </row>
    <row r="909" spans="2:45" ht="17.25" customHeight="1">
      <c r="B909" s="356" t="b">
        <v>0</v>
      </c>
      <c r="C909" s="356"/>
      <c r="D909" s="357" t="str">
        <f t="shared" si="42"/>
        <v>Finishing Work_Painting Work</v>
      </c>
      <c r="E909" s="356" t="str">
        <f t="shared" si="43"/>
        <v>M2</v>
      </c>
      <c r="F909" s="357" t="str">
        <f t="shared" si="44"/>
        <v xml:space="preserve">A04AM080-00003 Finishing Work Painting Work Floor Painting Acid/Alkaline Resistant Paint       </v>
      </c>
      <c r="G909" s="343" t="str" cm="1">
        <f t="array" ref="G909:H909">_xlfn.TEXTSPLIT(I909,"-")</f>
        <v>A04AM080</v>
      </c>
      <c r="H909" s="343" t="str">
        <v>00003</v>
      </c>
      <c r="I909" t="s">
        <v>2486</v>
      </c>
      <c r="J909" t="s">
        <v>946</v>
      </c>
      <c r="K909" t="s">
        <v>2352</v>
      </c>
      <c r="L909" t="s">
        <v>2353</v>
      </c>
      <c r="M909" t="s">
        <v>1410</v>
      </c>
      <c r="N909" t="s">
        <v>2437</v>
      </c>
      <c r="O909" t="s">
        <v>2482</v>
      </c>
      <c r="P909" t="s">
        <v>2483</v>
      </c>
      <c r="Q909" t="s">
        <v>1635</v>
      </c>
      <c r="R909" t="s">
        <v>2464</v>
      </c>
      <c r="S909" t="s">
        <v>954</v>
      </c>
      <c r="T909">
        <v>0</v>
      </c>
      <c r="U909" t="s">
        <v>954</v>
      </c>
      <c r="V909">
        <v>0</v>
      </c>
      <c r="W909" t="s">
        <v>954</v>
      </c>
      <c r="X909">
        <v>0</v>
      </c>
      <c r="Y909" t="s">
        <v>954</v>
      </c>
      <c r="Z909">
        <v>0</v>
      </c>
      <c r="AA909" t="s">
        <v>954</v>
      </c>
      <c r="AB909" t="s">
        <v>954</v>
      </c>
      <c r="AC909" t="s">
        <v>954</v>
      </c>
      <c r="AD909">
        <v>0</v>
      </c>
      <c r="AE909" t="s">
        <v>954</v>
      </c>
      <c r="AF909" t="s">
        <v>954</v>
      </c>
      <c r="AG909">
        <v>0</v>
      </c>
      <c r="AH909" t="s">
        <v>954</v>
      </c>
      <c r="AI909">
        <v>0</v>
      </c>
      <c r="AJ909">
        <v>0</v>
      </c>
      <c r="AK909">
        <v>0</v>
      </c>
      <c r="AL909">
        <v>0</v>
      </c>
      <c r="AM909">
        <v>0</v>
      </c>
      <c r="AN909">
        <v>0</v>
      </c>
      <c r="AO909" t="s">
        <v>954</v>
      </c>
      <c r="AP909" t="s">
        <v>1021</v>
      </c>
      <c r="AQ909" t="s">
        <v>1021</v>
      </c>
      <c r="AR909" t="s">
        <v>2484</v>
      </c>
      <c r="AS909" t="s">
        <v>2486</v>
      </c>
    </row>
    <row r="910" spans="2:45" ht="17.25" customHeight="1">
      <c r="B910" s="356" t="b">
        <v>0</v>
      </c>
      <c r="C910" s="356"/>
      <c r="D910" s="357" t="str">
        <f t="shared" si="42"/>
        <v>Finishing Work_Painting Work</v>
      </c>
      <c r="E910" s="356" t="str">
        <f t="shared" si="43"/>
        <v>M2</v>
      </c>
      <c r="F910" s="357" t="str">
        <f t="shared" si="44"/>
        <v xml:space="preserve">A04AM080-00004 Finishing Work Painting Work Floor Painting Oil Based Paint       </v>
      </c>
      <c r="G910" s="343" t="str" cm="1">
        <f t="array" ref="G910:H910">_xlfn.TEXTSPLIT(I910,"-")</f>
        <v>A04AM080</v>
      </c>
      <c r="H910" s="343" t="str">
        <v>00004</v>
      </c>
      <c r="I910" t="s">
        <v>2487</v>
      </c>
      <c r="J910" t="s">
        <v>946</v>
      </c>
      <c r="K910" t="s">
        <v>2352</v>
      </c>
      <c r="L910" t="s">
        <v>2353</v>
      </c>
      <c r="M910" t="s">
        <v>1410</v>
      </c>
      <c r="N910" t="s">
        <v>2437</v>
      </c>
      <c r="O910" t="s">
        <v>2482</v>
      </c>
      <c r="P910" t="s">
        <v>2483</v>
      </c>
      <c r="Q910" t="s">
        <v>2488</v>
      </c>
      <c r="R910" t="s">
        <v>2489</v>
      </c>
      <c r="S910" t="s">
        <v>954</v>
      </c>
      <c r="T910">
        <v>0</v>
      </c>
      <c r="U910" t="s">
        <v>954</v>
      </c>
      <c r="V910">
        <v>0</v>
      </c>
      <c r="W910" t="s">
        <v>954</v>
      </c>
      <c r="X910">
        <v>0</v>
      </c>
      <c r="Y910" t="s">
        <v>954</v>
      </c>
      <c r="Z910">
        <v>0</v>
      </c>
      <c r="AA910" t="s">
        <v>954</v>
      </c>
      <c r="AB910" t="s">
        <v>954</v>
      </c>
      <c r="AC910" t="s">
        <v>954</v>
      </c>
      <c r="AD910">
        <v>0</v>
      </c>
      <c r="AE910" t="s">
        <v>954</v>
      </c>
      <c r="AF910" t="s">
        <v>954</v>
      </c>
      <c r="AG910">
        <v>0</v>
      </c>
      <c r="AH910" t="s">
        <v>954</v>
      </c>
      <c r="AI910">
        <v>0</v>
      </c>
      <c r="AJ910">
        <v>0</v>
      </c>
      <c r="AK910">
        <v>0</v>
      </c>
      <c r="AL910">
        <v>0</v>
      </c>
      <c r="AM910">
        <v>0</v>
      </c>
      <c r="AN910">
        <v>0</v>
      </c>
      <c r="AO910" t="s">
        <v>954</v>
      </c>
      <c r="AP910" t="s">
        <v>1021</v>
      </c>
      <c r="AQ910" t="s">
        <v>1021</v>
      </c>
      <c r="AR910" t="s">
        <v>2484</v>
      </c>
      <c r="AS910" t="s">
        <v>2487</v>
      </c>
    </row>
    <row r="911" spans="2:45" ht="17.25" customHeight="1">
      <c r="B911" s="356" t="b">
        <v>1</v>
      </c>
      <c r="C911" s="356" t="s">
        <v>1039</v>
      </c>
      <c r="D911" s="357" t="str">
        <f t="shared" si="42"/>
        <v>Finishing Work_Painting Work</v>
      </c>
      <c r="E911" s="356" t="str">
        <f t="shared" si="43"/>
        <v>M2</v>
      </c>
      <c r="F911" s="357" t="str">
        <f t="shared" si="44"/>
        <v xml:space="preserve">A04AM080-00005 Finishing Work Painting Work Floor Painting Anti-Dust Paint       </v>
      </c>
      <c r="G911" s="343" t="str" cm="1">
        <f t="array" ref="G911:H911">_xlfn.TEXTSPLIT(I911,"-")</f>
        <v>A04AM080</v>
      </c>
      <c r="H911" s="343" t="str">
        <v>00005</v>
      </c>
      <c r="I911" t="s">
        <v>2490</v>
      </c>
      <c r="J911" t="s">
        <v>946</v>
      </c>
      <c r="K911" t="s">
        <v>2352</v>
      </c>
      <c r="L911" t="s">
        <v>2353</v>
      </c>
      <c r="M911" t="s">
        <v>1410</v>
      </c>
      <c r="N911" t="s">
        <v>2437</v>
      </c>
      <c r="O911" t="s">
        <v>2482</v>
      </c>
      <c r="P911" t="s">
        <v>2483</v>
      </c>
      <c r="Q911" t="s">
        <v>1783</v>
      </c>
      <c r="R911" t="s">
        <v>2468</v>
      </c>
      <c r="S911" t="s">
        <v>954</v>
      </c>
      <c r="T911">
        <v>0</v>
      </c>
      <c r="U911" t="s">
        <v>954</v>
      </c>
      <c r="V911">
        <v>0</v>
      </c>
      <c r="W911" t="s">
        <v>954</v>
      </c>
      <c r="X911">
        <v>0</v>
      </c>
      <c r="Y911" t="s">
        <v>954</v>
      </c>
      <c r="Z911">
        <v>0</v>
      </c>
      <c r="AA911" t="s">
        <v>954</v>
      </c>
      <c r="AB911" t="s">
        <v>954</v>
      </c>
      <c r="AC911" t="s">
        <v>954</v>
      </c>
      <c r="AD911">
        <v>0</v>
      </c>
      <c r="AE911" t="s">
        <v>954</v>
      </c>
      <c r="AF911" t="s">
        <v>954</v>
      </c>
      <c r="AG911">
        <v>0</v>
      </c>
      <c r="AH911" t="s">
        <v>954</v>
      </c>
      <c r="AI911">
        <v>0</v>
      </c>
      <c r="AJ911">
        <v>0</v>
      </c>
      <c r="AK911">
        <v>0</v>
      </c>
      <c r="AL911">
        <v>0</v>
      </c>
      <c r="AM911">
        <v>0</v>
      </c>
      <c r="AN911">
        <v>0</v>
      </c>
      <c r="AO911" t="s">
        <v>954</v>
      </c>
      <c r="AP911" t="s">
        <v>1021</v>
      </c>
      <c r="AQ911" t="s">
        <v>1021</v>
      </c>
      <c r="AR911" t="s">
        <v>2484</v>
      </c>
      <c r="AS911" t="s">
        <v>2490</v>
      </c>
    </row>
    <row r="912" spans="2:45" ht="17.25" customHeight="1">
      <c r="B912" s="356" t="b">
        <v>1</v>
      </c>
      <c r="C912" s="356"/>
      <c r="D912" s="357" t="str">
        <f t="shared" si="42"/>
        <v>Finishing Work_Painting Work</v>
      </c>
      <c r="E912" s="356" t="str">
        <f t="shared" si="43"/>
        <v>M2</v>
      </c>
      <c r="F912" s="357" t="str">
        <f t="shared" si="44"/>
        <v xml:space="preserve">A04AM080-00006 Finishing Work Painting Work Floor Painting Epoxy Paint       </v>
      </c>
      <c r="G912" s="343" t="str" cm="1">
        <f t="array" ref="G912:H912">_xlfn.TEXTSPLIT(I912,"-")</f>
        <v>A04AM080</v>
      </c>
      <c r="H912" s="343" t="str">
        <v>00006</v>
      </c>
      <c r="I912" t="s">
        <v>2491</v>
      </c>
      <c r="J912" t="s">
        <v>946</v>
      </c>
      <c r="K912" t="s">
        <v>2352</v>
      </c>
      <c r="L912" t="s">
        <v>2353</v>
      </c>
      <c r="M912" t="s">
        <v>1410</v>
      </c>
      <c r="N912" t="s">
        <v>2437</v>
      </c>
      <c r="O912" t="s">
        <v>2482</v>
      </c>
      <c r="P912" t="s">
        <v>2483</v>
      </c>
      <c r="Q912" t="s">
        <v>1629</v>
      </c>
      <c r="R912" t="s">
        <v>2451</v>
      </c>
      <c r="S912" t="s">
        <v>954</v>
      </c>
      <c r="T912">
        <v>0</v>
      </c>
      <c r="U912" t="s">
        <v>954</v>
      </c>
      <c r="V912">
        <v>0</v>
      </c>
      <c r="W912" t="s">
        <v>954</v>
      </c>
      <c r="X912">
        <v>0</v>
      </c>
      <c r="Y912" t="s">
        <v>954</v>
      </c>
      <c r="Z912">
        <v>0</v>
      </c>
      <c r="AA912" t="s">
        <v>954</v>
      </c>
      <c r="AB912" t="s">
        <v>954</v>
      </c>
      <c r="AC912" t="s">
        <v>954</v>
      </c>
      <c r="AD912">
        <v>0</v>
      </c>
      <c r="AE912" t="s">
        <v>954</v>
      </c>
      <c r="AF912" t="s">
        <v>954</v>
      </c>
      <c r="AG912">
        <v>0</v>
      </c>
      <c r="AH912" t="s">
        <v>954</v>
      </c>
      <c r="AI912">
        <v>0</v>
      </c>
      <c r="AJ912">
        <v>0</v>
      </c>
      <c r="AK912">
        <v>0</v>
      </c>
      <c r="AL912">
        <v>0</v>
      </c>
      <c r="AM912">
        <v>0</v>
      </c>
      <c r="AN912">
        <v>0</v>
      </c>
      <c r="AO912" t="s">
        <v>954</v>
      </c>
      <c r="AP912" t="s">
        <v>1021</v>
      </c>
      <c r="AQ912" t="s">
        <v>1021</v>
      </c>
      <c r="AR912" t="s">
        <v>2484</v>
      </c>
      <c r="AS912" t="s">
        <v>2491</v>
      </c>
    </row>
    <row r="913" spans="2:45" ht="17.25" customHeight="1">
      <c r="B913" s="356" t="b">
        <v>0</v>
      </c>
      <c r="C913" s="356"/>
      <c r="D913" s="357" t="str">
        <f t="shared" si="42"/>
        <v>Finishing Work_Painting Work</v>
      </c>
      <c r="E913" s="356" t="str">
        <f t="shared" si="43"/>
        <v>M2</v>
      </c>
      <c r="F913" s="357" t="str">
        <f t="shared" si="44"/>
        <v xml:space="preserve">A04AM080-00007 Finishing Work Painting Work Floor Painting Epoxy Based Sealer       </v>
      </c>
      <c r="G913" s="343" t="str" cm="1">
        <f t="array" ref="G913:H913">_xlfn.TEXTSPLIT(I913,"-")</f>
        <v>A04AM080</v>
      </c>
      <c r="H913" s="343" t="str">
        <v>00007</v>
      </c>
      <c r="I913" t="s">
        <v>2492</v>
      </c>
      <c r="J913" t="s">
        <v>946</v>
      </c>
      <c r="K913" t="s">
        <v>2352</v>
      </c>
      <c r="L913" t="s">
        <v>2353</v>
      </c>
      <c r="M913" t="s">
        <v>1410</v>
      </c>
      <c r="N913" t="s">
        <v>2437</v>
      </c>
      <c r="O913" t="s">
        <v>2482</v>
      </c>
      <c r="P913" t="s">
        <v>2483</v>
      </c>
      <c r="Q913" t="s">
        <v>1788</v>
      </c>
      <c r="R913" t="s">
        <v>2470</v>
      </c>
      <c r="S913" t="s">
        <v>954</v>
      </c>
      <c r="T913">
        <v>0</v>
      </c>
      <c r="U913" t="s">
        <v>954</v>
      </c>
      <c r="V913">
        <v>0</v>
      </c>
      <c r="W913" t="s">
        <v>954</v>
      </c>
      <c r="X913">
        <v>0</v>
      </c>
      <c r="Y913" t="s">
        <v>954</v>
      </c>
      <c r="Z913">
        <v>0</v>
      </c>
      <c r="AA913" t="s">
        <v>954</v>
      </c>
      <c r="AB913" t="s">
        <v>954</v>
      </c>
      <c r="AC913" t="s">
        <v>954</v>
      </c>
      <c r="AD913">
        <v>0</v>
      </c>
      <c r="AE913" t="s">
        <v>954</v>
      </c>
      <c r="AF913" t="s">
        <v>954</v>
      </c>
      <c r="AG913">
        <v>0</v>
      </c>
      <c r="AH913" t="s">
        <v>954</v>
      </c>
      <c r="AI913">
        <v>0</v>
      </c>
      <c r="AJ913">
        <v>0</v>
      </c>
      <c r="AK913">
        <v>0</v>
      </c>
      <c r="AL913">
        <v>0</v>
      </c>
      <c r="AM913">
        <v>0</v>
      </c>
      <c r="AN913">
        <v>0</v>
      </c>
      <c r="AO913" t="s">
        <v>954</v>
      </c>
      <c r="AP913" t="s">
        <v>1021</v>
      </c>
      <c r="AQ913" t="s">
        <v>1021</v>
      </c>
      <c r="AR913" t="s">
        <v>2484</v>
      </c>
      <c r="AS913" t="s">
        <v>2492</v>
      </c>
    </row>
    <row r="914" spans="2:45" ht="17.25" customHeight="1">
      <c r="B914" s="356" t="b">
        <v>0</v>
      </c>
      <c r="C914" s="356"/>
      <c r="D914" s="357" t="str">
        <f t="shared" si="42"/>
        <v>Finishing Work_Painting Work</v>
      </c>
      <c r="E914" s="356" t="str">
        <f t="shared" si="43"/>
        <v>M2</v>
      </c>
      <c r="F914" s="357" t="str">
        <f t="shared" si="44"/>
        <v xml:space="preserve">A04AM080-00008 Finishing Work Painting Work Floor Painting Epoxy Lining       </v>
      </c>
      <c r="G914" s="343" t="str" cm="1">
        <f t="array" ref="G914:H914">_xlfn.TEXTSPLIT(I914,"-")</f>
        <v>A04AM080</v>
      </c>
      <c r="H914" s="343" t="str">
        <v>00008</v>
      </c>
      <c r="I914" t="s">
        <v>2493</v>
      </c>
      <c r="J914" t="s">
        <v>946</v>
      </c>
      <c r="K914" t="s">
        <v>2352</v>
      </c>
      <c r="L914" t="s">
        <v>2353</v>
      </c>
      <c r="M914" t="s">
        <v>1410</v>
      </c>
      <c r="N914" t="s">
        <v>2437</v>
      </c>
      <c r="O914" t="s">
        <v>2482</v>
      </c>
      <c r="P914" t="s">
        <v>2483</v>
      </c>
      <c r="Q914" t="s">
        <v>2494</v>
      </c>
      <c r="R914" t="s">
        <v>2495</v>
      </c>
      <c r="S914" t="s">
        <v>954</v>
      </c>
      <c r="T914">
        <v>0</v>
      </c>
      <c r="U914" t="s">
        <v>954</v>
      </c>
      <c r="V914">
        <v>0</v>
      </c>
      <c r="W914" t="s">
        <v>954</v>
      </c>
      <c r="X914">
        <v>0</v>
      </c>
      <c r="Y914" t="s">
        <v>954</v>
      </c>
      <c r="Z914">
        <v>0</v>
      </c>
      <c r="AA914" t="s">
        <v>954</v>
      </c>
      <c r="AB914" t="s">
        <v>954</v>
      </c>
      <c r="AC914" t="s">
        <v>954</v>
      </c>
      <c r="AD914">
        <v>0</v>
      </c>
      <c r="AE914" t="s">
        <v>954</v>
      </c>
      <c r="AF914" t="s">
        <v>954</v>
      </c>
      <c r="AG914">
        <v>0</v>
      </c>
      <c r="AH914" t="s">
        <v>954</v>
      </c>
      <c r="AI914">
        <v>0</v>
      </c>
      <c r="AJ914">
        <v>0</v>
      </c>
      <c r="AK914">
        <v>0</v>
      </c>
      <c r="AL914">
        <v>0</v>
      </c>
      <c r="AM914">
        <v>0</v>
      </c>
      <c r="AN914">
        <v>0</v>
      </c>
      <c r="AO914" t="s">
        <v>954</v>
      </c>
      <c r="AP914" t="s">
        <v>1021</v>
      </c>
      <c r="AQ914" t="s">
        <v>1021</v>
      </c>
      <c r="AR914" t="s">
        <v>2484</v>
      </c>
      <c r="AS914" t="s">
        <v>2493</v>
      </c>
    </row>
    <row r="915" spans="2:45" ht="17.25" customHeight="1">
      <c r="B915" s="356" t="b">
        <v>0</v>
      </c>
      <c r="C915" s="356"/>
      <c r="D915" s="357" t="str">
        <f t="shared" si="42"/>
        <v>Finishing Work_Painting Work</v>
      </c>
      <c r="E915" s="356" t="str">
        <f t="shared" si="43"/>
        <v>M2</v>
      </c>
      <c r="F915" s="357" t="str">
        <f t="shared" si="44"/>
        <v xml:space="preserve">A04AM080-00009 Finishing Work Painting Work Floor Painting Road Marker Paint       </v>
      </c>
      <c r="G915" s="343" t="str" cm="1">
        <f t="array" ref="G915:H915">_xlfn.TEXTSPLIT(I915,"-")</f>
        <v>A04AM080</v>
      </c>
      <c r="H915" s="343" t="str">
        <v>00009</v>
      </c>
      <c r="I915" t="s">
        <v>2496</v>
      </c>
      <c r="J915" t="s">
        <v>946</v>
      </c>
      <c r="K915" t="s">
        <v>2352</v>
      </c>
      <c r="L915" t="s">
        <v>2353</v>
      </c>
      <c r="M915" t="s">
        <v>1410</v>
      </c>
      <c r="N915" t="s">
        <v>2437</v>
      </c>
      <c r="O915" t="s">
        <v>2482</v>
      </c>
      <c r="P915" t="s">
        <v>2483</v>
      </c>
      <c r="Q915" t="s">
        <v>2431</v>
      </c>
      <c r="R915" t="s">
        <v>2497</v>
      </c>
      <c r="S915" t="s">
        <v>954</v>
      </c>
      <c r="T915">
        <v>0</v>
      </c>
      <c r="U915" t="s">
        <v>954</v>
      </c>
      <c r="V915">
        <v>0</v>
      </c>
      <c r="W915" t="s">
        <v>954</v>
      </c>
      <c r="X915">
        <v>0</v>
      </c>
      <c r="Y915" t="s">
        <v>954</v>
      </c>
      <c r="Z915">
        <v>0</v>
      </c>
      <c r="AA915" t="s">
        <v>954</v>
      </c>
      <c r="AB915" t="s">
        <v>954</v>
      </c>
      <c r="AC915" t="s">
        <v>954</v>
      </c>
      <c r="AD915">
        <v>0</v>
      </c>
      <c r="AE915" t="s">
        <v>954</v>
      </c>
      <c r="AF915" t="s">
        <v>954</v>
      </c>
      <c r="AG915">
        <v>0</v>
      </c>
      <c r="AH915" t="s">
        <v>954</v>
      </c>
      <c r="AI915">
        <v>0</v>
      </c>
      <c r="AJ915">
        <v>0</v>
      </c>
      <c r="AK915">
        <v>0</v>
      </c>
      <c r="AL915">
        <v>0</v>
      </c>
      <c r="AM915">
        <v>0</v>
      </c>
      <c r="AN915">
        <v>0</v>
      </c>
      <c r="AO915" t="s">
        <v>954</v>
      </c>
      <c r="AP915" t="s">
        <v>1021</v>
      </c>
      <c r="AQ915" t="s">
        <v>1021</v>
      </c>
      <c r="AR915" t="s">
        <v>2484</v>
      </c>
      <c r="AS915" t="s">
        <v>2496</v>
      </c>
    </row>
    <row r="916" spans="2:45" ht="17.25" customHeight="1">
      <c r="B916" s="356" t="b">
        <v>1</v>
      </c>
      <c r="C916" s="356"/>
      <c r="D916" s="357" t="str">
        <f t="shared" si="42"/>
        <v>Finishing Work_Painting Work</v>
      </c>
      <c r="E916" s="356" t="str">
        <f t="shared" si="43"/>
        <v>M2</v>
      </c>
      <c r="F916" s="357" t="str">
        <f t="shared" si="44"/>
        <v xml:space="preserve">A04AM080-00010 Finishing Work Painting Work Floor Painting White Strips for Parking Place       </v>
      </c>
      <c r="G916" s="343" t="str" cm="1">
        <f t="array" ref="G916:H916">_xlfn.TEXTSPLIT(I916,"-")</f>
        <v>A04AM080</v>
      </c>
      <c r="H916" s="343" t="str">
        <v>00010</v>
      </c>
      <c r="I916" t="s">
        <v>2498</v>
      </c>
      <c r="J916" t="s">
        <v>946</v>
      </c>
      <c r="K916" t="s">
        <v>2352</v>
      </c>
      <c r="L916" t="s">
        <v>2353</v>
      </c>
      <c r="M916" t="s">
        <v>1410</v>
      </c>
      <c r="N916" t="s">
        <v>2437</v>
      </c>
      <c r="O916" t="s">
        <v>2482</v>
      </c>
      <c r="P916" t="s">
        <v>2483</v>
      </c>
      <c r="Q916" t="s">
        <v>2499</v>
      </c>
      <c r="R916" t="s">
        <v>2500</v>
      </c>
      <c r="S916" t="s">
        <v>954</v>
      </c>
      <c r="T916">
        <v>0</v>
      </c>
      <c r="U916" t="s">
        <v>954</v>
      </c>
      <c r="V916">
        <v>0</v>
      </c>
      <c r="W916" t="s">
        <v>954</v>
      </c>
      <c r="X916">
        <v>0</v>
      </c>
      <c r="Y916" t="s">
        <v>954</v>
      </c>
      <c r="Z916">
        <v>0</v>
      </c>
      <c r="AA916" t="s">
        <v>954</v>
      </c>
      <c r="AB916" t="s">
        <v>954</v>
      </c>
      <c r="AC916" t="s">
        <v>954</v>
      </c>
      <c r="AD916">
        <v>0</v>
      </c>
      <c r="AE916" t="s">
        <v>954</v>
      </c>
      <c r="AF916">
        <v>0</v>
      </c>
      <c r="AG916">
        <v>0</v>
      </c>
      <c r="AH916" t="s">
        <v>1833</v>
      </c>
      <c r="AI916">
        <v>0</v>
      </c>
      <c r="AJ916">
        <v>0</v>
      </c>
      <c r="AK916">
        <v>0</v>
      </c>
      <c r="AL916">
        <v>0</v>
      </c>
      <c r="AM916">
        <v>0</v>
      </c>
      <c r="AN916">
        <v>0</v>
      </c>
      <c r="AO916" t="s">
        <v>954</v>
      </c>
      <c r="AP916" t="s">
        <v>1021</v>
      </c>
      <c r="AQ916" t="s">
        <v>1102</v>
      </c>
      <c r="AR916" t="s">
        <v>2484</v>
      </c>
      <c r="AS916" t="s">
        <v>2498</v>
      </c>
    </row>
    <row r="917" spans="2:45" ht="17.25" customHeight="1">
      <c r="B917" s="356" t="b">
        <v>1</v>
      </c>
      <c r="C917" s="356"/>
      <c r="D917" s="357" t="str">
        <f t="shared" si="42"/>
        <v>Finishing Work_Painting Work</v>
      </c>
      <c r="E917" s="356" t="str">
        <f t="shared" si="43"/>
        <v>M2</v>
      </c>
      <c r="F917" s="357" t="str">
        <f t="shared" si="44"/>
        <v xml:space="preserve">A04AM080-00011 Finishing Work Painting Work Floor Painting Chemical Resistant Paint       </v>
      </c>
      <c r="G917" s="343" t="str" cm="1">
        <f t="array" ref="G917:H917">_xlfn.TEXTSPLIT(I917,"-")</f>
        <v>A04AM080</v>
      </c>
      <c r="H917" s="343" t="str">
        <v>00011</v>
      </c>
      <c r="I917" t="s">
        <v>2501</v>
      </c>
      <c r="J917" t="s">
        <v>946</v>
      </c>
      <c r="K917" t="s">
        <v>2352</v>
      </c>
      <c r="L917" t="s">
        <v>2353</v>
      </c>
      <c r="M917" t="s">
        <v>1410</v>
      </c>
      <c r="N917" t="s">
        <v>2437</v>
      </c>
      <c r="O917" t="s">
        <v>2482</v>
      </c>
      <c r="P917" t="s">
        <v>2483</v>
      </c>
      <c r="Q917" t="s">
        <v>2455</v>
      </c>
      <c r="R917" t="s">
        <v>2456</v>
      </c>
      <c r="S917" t="s">
        <v>954</v>
      </c>
      <c r="T917">
        <v>0</v>
      </c>
      <c r="U917" t="s">
        <v>954</v>
      </c>
      <c r="V917">
        <v>0</v>
      </c>
      <c r="W917" t="s">
        <v>954</v>
      </c>
      <c r="X917">
        <v>0</v>
      </c>
      <c r="Y917" t="s">
        <v>954</v>
      </c>
      <c r="Z917">
        <v>0</v>
      </c>
      <c r="AA917" t="s">
        <v>954</v>
      </c>
      <c r="AB917" t="s">
        <v>954</v>
      </c>
      <c r="AC917" t="s">
        <v>954</v>
      </c>
      <c r="AD917">
        <v>0</v>
      </c>
      <c r="AE917" t="s">
        <v>954</v>
      </c>
      <c r="AF917">
        <v>0</v>
      </c>
      <c r="AG917">
        <v>0</v>
      </c>
      <c r="AH917">
        <v>0</v>
      </c>
      <c r="AI917">
        <v>0</v>
      </c>
      <c r="AJ917">
        <v>0</v>
      </c>
      <c r="AK917">
        <v>0</v>
      </c>
      <c r="AL917">
        <v>0</v>
      </c>
      <c r="AM917">
        <v>0</v>
      </c>
      <c r="AN917">
        <v>0</v>
      </c>
      <c r="AO917" t="s">
        <v>954</v>
      </c>
      <c r="AP917" t="s">
        <v>1021</v>
      </c>
      <c r="AQ917" t="s">
        <v>1021</v>
      </c>
      <c r="AR917" t="s">
        <v>2484</v>
      </c>
      <c r="AS917" t="s">
        <v>2501</v>
      </c>
    </row>
    <row r="918" spans="2:45" ht="17.25" customHeight="1">
      <c r="B918" s="356" t="b">
        <v>0</v>
      </c>
      <c r="C918" s="356"/>
      <c r="D918" s="357" t="str">
        <f t="shared" si="42"/>
        <v>Finishing Work_Painting Work</v>
      </c>
      <c r="E918" s="356" t="str">
        <f t="shared" si="43"/>
        <v>M2</v>
      </c>
      <c r="F918" s="357" t="str">
        <f t="shared" si="44"/>
        <v xml:space="preserve">A04AM080-00012 Finishing Work Painting Work Floor Painting Polyurethane Coating       </v>
      </c>
      <c r="G918" s="343" t="str" cm="1">
        <f t="array" ref="G918:H918">_xlfn.TEXTSPLIT(I918,"-")</f>
        <v>A04AM080</v>
      </c>
      <c r="H918" s="343" t="str">
        <v>00012</v>
      </c>
      <c r="I918" t="s">
        <v>2502</v>
      </c>
      <c r="J918" t="s">
        <v>946</v>
      </c>
      <c r="K918" t="s">
        <v>2352</v>
      </c>
      <c r="L918" t="s">
        <v>2353</v>
      </c>
      <c r="M918" t="s">
        <v>1410</v>
      </c>
      <c r="N918" t="s">
        <v>2437</v>
      </c>
      <c r="O918" t="s">
        <v>2482</v>
      </c>
      <c r="P918" t="s">
        <v>2483</v>
      </c>
      <c r="Q918" t="s">
        <v>2503</v>
      </c>
      <c r="R918" t="s">
        <v>2504</v>
      </c>
      <c r="S918" t="s">
        <v>954</v>
      </c>
      <c r="T918">
        <v>0</v>
      </c>
      <c r="U918" t="s">
        <v>954</v>
      </c>
      <c r="V918">
        <v>0</v>
      </c>
      <c r="W918" t="s">
        <v>954</v>
      </c>
      <c r="X918">
        <v>0</v>
      </c>
      <c r="Y918" t="s">
        <v>954</v>
      </c>
      <c r="Z918">
        <v>0</v>
      </c>
      <c r="AA918" t="s">
        <v>954</v>
      </c>
      <c r="AB918" t="s">
        <v>954</v>
      </c>
      <c r="AC918" t="s">
        <v>954</v>
      </c>
      <c r="AD918">
        <v>0</v>
      </c>
      <c r="AE918" t="s">
        <v>954</v>
      </c>
      <c r="AF918">
        <v>0</v>
      </c>
      <c r="AG918">
        <v>0</v>
      </c>
      <c r="AH918">
        <v>0</v>
      </c>
      <c r="AI918">
        <v>0</v>
      </c>
      <c r="AJ918">
        <v>0</v>
      </c>
      <c r="AK918">
        <v>0</v>
      </c>
      <c r="AL918">
        <v>0</v>
      </c>
      <c r="AM918">
        <v>0</v>
      </c>
      <c r="AN918">
        <v>0</v>
      </c>
      <c r="AO918" t="s">
        <v>954</v>
      </c>
      <c r="AP918" t="s">
        <v>1021</v>
      </c>
      <c r="AQ918" t="s">
        <v>1021</v>
      </c>
      <c r="AR918" t="s">
        <v>2484</v>
      </c>
      <c r="AS918" t="s">
        <v>2502</v>
      </c>
    </row>
    <row r="919" spans="2:45" ht="17.25" customHeight="1">
      <c r="B919" s="349" t="b">
        <v>1</v>
      </c>
      <c r="C919" s="349"/>
      <c r="D919" s="352" t="str">
        <f t="shared" si="42"/>
        <v>Finishing Work_Painting Work</v>
      </c>
      <c r="E919" s="349" t="str">
        <f t="shared" si="43"/>
        <v>M</v>
      </c>
      <c r="F919" s="352" t="str">
        <f t="shared" si="44"/>
        <v>A04AM081-00001 Finishing Work Painting Work Skirt Painting Acrylic Emulsion Paint       H&lt;150mm</v>
      </c>
      <c r="G919" s="343" t="str" cm="1">
        <f t="array" ref="G919:H919">_xlfn.TEXTSPLIT(I919,"-")</f>
        <v>A04AM081</v>
      </c>
      <c r="H919" s="343" t="str">
        <v>00001</v>
      </c>
      <c r="I919" t="s">
        <v>2505</v>
      </c>
      <c r="J919" t="s">
        <v>946</v>
      </c>
      <c r="K919" t="s">
        <v>2352</v>
      </c>
      <c r="L919" t="s">
        <v>2353</v>
      </c>
      <c r="M919" t="s">
        <v>1410</v>
      </c>
      <c r="N919" t="s">
        <v>2437</v>
      </c>
      <c r="O919" t="s">
        <v>2506</v>
      </c>
      <c r="P919" t="s">
        <v>2507</v>
      </c>
      <c r="Q919" t="s">
        <v>1614</v>
      </c>
      <c r="R919" t="s">
        <v>2440</v>
      </c>
      <c r="S919" t="s">
        <v>954</v>
      </c>
      <c r="T919">
        <v>0</v>
      </c>
      <c r="U919" t="s">
        <v>954</v>
      </c>
      <c r="V919">
        <v>0</v>
      </c>
      <c r="W919" t="s">
        <v>954</v>
      </c>
      <c r="X919">
        <v>0</v>
      </c>
      <c r="Y919" t="s">
        <v>954</v>
      </c>
      <c r="Z919">
        <v>0</v>
      </c>
      <c r="AA919" t="s">
        <v>954</v>
      </c>
      <c r="AB919" t="s">
        <v>954</v>
      </c>
      <c r="AC919" t="s">
        <v>954</v>
      </c>
      <c r="AD919">
        <v>0</v>
      </c>
      <c r="AE919" t="s">
        <v>2508</v>
      </c>
      <c r="AF919" t="s">
        <v>2509</v>
      </c>
      <c r="AG919">
        <v>0</v>
      </c>
      <c r="AH919" t="s">
        <v>2510</v>
      </c>
      <c r="AI919">
        <v>0</v>
      </c>
      <c r="AJ919">
        <v>0</v>
      </c>
      <c r="AK919">
        <v>0</v>
      </c>
      <c r="AL919">
        <v>0</v>
      </c>
      <c r="AM919">
        <v>0</v>
      </c>
      <c r="AN919">
        <v>0</v>
      </c>
      <c r="AO919" t="s">
        <v>954</v>
      </c>
      <c r="AP919" t="s">
        <v>1102</v>
      </c>
      <c r="AQ919" t="s">
        <v>1102</v>
      </c>
      <c r="AR919" t="s">
        <v>2511</v>
      </c>
      <c r="AS919" t="s">
        <v>2505</v>
      </c>
    </row>
    <row r="920" spans="2:45" ht="17.25" customHeight="1">
      <c r="B920" s="349" t="b">
        <v>0</v>
      </c>
      <c r="C920" s="349"/>
      <c r="D920" s="352" t="str">
        <f t="shared" si="42"/>
        <v>Finishing Work_Painting Work</v>
      </c>
      <c r="E920" s="349" t="str">
        <f t="shared" si="43"/>
        <v>M</v>
      </c>
      <c r="F920" s="352" t="str">
        <f t="shared" si="44"/>
        <v>A04AM081-00002 Finishing Work Painting Work Skirt Painting Acrylic Emulsion Paint       150mm≤H&lt;200mm</v>
      </c>
      <c r="G920" s="343" t="str" cm="1">
        <f t="array" ref="G920:H920">_xlfn.TEXTSPLIT(I920,"-")</f>
        <v>A04AM081</v>
      </c>
      <c r="H920" s="343" t="str">
        <v>00002</v>
      </c>
      <c r="I920" t="s">
        <v>2512</v>
      </c>
      <c r="J920" t="s">
        <v>946</v>
      </c>
      <c r="K920" t="s">
        <v>2352</v>
      </c>
      <c r="L920" t="s">
        <v>2353</v>
      </c>
      <c r="M920" t="s">
        <v>1410</v>
      </c>
      <c r="N920" t="s">
        <v>2437</v>
      </c>
      <c r="O920" t="s">
        <v>2506</v>
      </c>
      <c r="P920" t="s">
        <v>2507</v>
      </c>
      <c r="Q920" t="s">
        <v>1614</v>
      </c>
      <c r="R920" t="s">
        <v>2440</v>
      </c>
      <c r="S920" t="s">
        <v>954</v>
      </c>
      <c r="T920">
        <v>0</v>
      </c>
      <c r="U920" t="s">
        <v>954</v>
      </c>
      <c r="V920">
        <v>0</v>
      </c>
      <c r="W920" t="s">
        <v>954</v>
      </c>
      <c r="X920">
        <v>0</v>
      </c>
      <c r="Y920" t="s">
        <v>954</v>
      </c>
      <c r="Z920">
        <v>0</v>
      </c>
      <c r="AA920" t="s">
        <v>954</v>
      </c>
      <c r="AB920" t="s">
        <v>954</v>
      </c>
      <c r="AC920" t="s">
        <v>954</v>
      </c>
      <c r="AD920">
        <v>0</v>
      </c>
      <c r="AE920" t="s">
        <v>2513</v>
      </c>
      <c r="AF920" t="s">
        <v>2514</v>
      </c>
      <c r="AG920">
        <v>0</v>
      </c>
      <c r="AH920" t="s">
        <v>2510</v>
      </c>
      <c r="AI920">
        <v>0</v>
      </c>
      <c r="AJ920">
        <v>0</v>
      </c>
      <c r="AK920">
        <v>0</v>
      </c>
      <c r="AL920">
        <v>0</v>
      </c>
      <c r="AM920">
        <v>0</v>
      </c>
      <c r="AN920">
        <v>0</v>
      </c>
      <c r="AO920" t="s">
        <v>954</v>
      </c>
      <c r="AP920" t="s">
        <v>1102</v>
      </c>
      <c r="AQ920" t="s">
        <v>1102</v>
      </c>
      <c r="AR920" t="s">
        <v>2511</v>
      </c>
      <c r="AS920" t="s">
        <v>2512</v>
      </c>
    </row>
    <row r="921" spans="2:45" ht="17.25" customHeight="1">
      <c r="B921" s="349" t="b">
        <v>0</v>
      </c>
      <c r="C921" s="349"/>
      <c r="D921" s="352" t="str">
        <f t="shared" si="42"/>
        <v>Finishing Work_Painting Work</v>
      </c>
      <c r="E921" s="349" t="str">
        <f t="shared" si="43"/>
        <v>M</v>
      </c>
      <c r="F921" s="352" t="str">
        <f t="shared" si="44"/>
        <v>A04AM081-00003 Finishing Work Painting Work Skirt Painting Acrylic Emulsion Paint       200mm≤H</v>
      </c>
      <c r="G921" s="343" t="str" cm="1">
        <f t="array" ref="G921:H921">_xlfn.TEXTSPLIT(I921,"-")</f>
        <v>A04AM081</v>
      </c>
      <c r="H921" s="343" t="str">
        <v>00003</v>
      </c>
      <c r="I921" t="s">
        <v>2515</v>
      </c>
      <c r="J921" t="s">
        <v>946</v>
      </c>
      <c r="K921" t="s">
        <v>2352</v>
      </c>
      <c r="L921" t="s">
        <v>2353</v>
      </c>
      <c r="M921" t="s">
        <v>1410</v>
      </c>
      <c r="N921" t="s">
        <v>2437</v>
      </c>
      <c r="O921" t="s">
        <v>2506</v>
      </c>
      <c r="P921" t="s">
        <v>2507</v>
      </c>
      <c r="Q921" t="s">
        <v>1614</v>
      </c>
      <c r="R921" t="s">
        <v>2440</v>
      </c>
      <c r="S921" t="s">
        <v>954</v>
      </c>
      <c r="T921">
        <v>0</v>
      </c>
      <c r="U921" t="s">
        <v>954</v>
      </c>
      <c r="V921">
        <v>0</v>
      </c>
      <c r="W921" t="s">
        <v>954</v>
      </c>
      <c r="X921">
        <v>0</v>
      </c>
      <c r="Y921" t="s">
        <v>954</v>
      </c>
      <c r="Z921">
        <v>0</v>
      </c>
      <c r="AA921" t="s">
        <v>954</v>
      </c>
      <c r="AB921" t="s">
        <v>954</v>
      </c>
      <c r="AC921" t="s">
        <v>954</v>
      </c>
      <c r="AD921">
        <v>0</v>
      </c>
      <c r="AE921" t="s">
        <v>2516</v>
      </c>
      <c r="AF921" t="s">
        <v>2517</v>
      </c>
      <c r="AG921">
        <v>0</v>
      </c>
      <c r="AH921" t="s">
        <v>2510</v>
      </c>
      <c r="AI921">
        <v>0</v>
      </c>
      <c r="AJ921">
        <v>0</v>
      </c>
      <c r="AK921">
        <v>0</v>
      </c>
      <c r="AL921">
        <v>0</v>
      </c>
      <c r="AM921">
        <v>0</v>
      </c>
      <c r="AN921">
        <v>0</v>
      </c>
      <c r="AO921" t="s">
        <v>954</v>
      </c>
      <c r="AP921" t="s">
        <v>1102</v>
      </c>
      <c r="AQ921" t="s">
        <v>1102</v>
      </c>
      <c r="AR921" t="s">
        <v>2511</v>
      </c>
      <c r="AS921" t="s">
        <v>2515</v>
      </c>
    </row>
    <row r="922" spans="2:45" ht="17.25" customHeight="1">
      <c r="B922" s="349" t="b">
        <v>0</v>
      </c>
      <c r="C922" s="349"/>
      <c r="D922" s="352" t="str">
        <f t="shared" si="42"/>
        <v>Finishing Work_Painting Work</v>
      </c>
      <c r="E922" s="349" t="str">
        <f t="shared" si="43"/>
        <v>M</v>
      </c>
      <c r="F922" s="352" t="str">
        <f t="shared" si="44"/>
        <v>A04AM081-00004 Finishing Work Painting Work Skirt Painting Acid/Alkaline Resistant Paint       H&lt;150mm</v>
      </c>
      <c r="G922" s="343" t="str" cm="1">
        <f t="array" ref="G922:H922">_xlfn.TEXTSPLIT(I922,"-")</f>
        <v>A04AM081</v>
      </c>
      <c r="H922" s="343" t="str">
        <v>00004</v>
      </c>
      <c r="I922" t="s">
        <v>2518</v>
      </c>
      <c r="J922" t="s">
        <v>946</v>
      </c>
      <c r="K922" t="s">
        <v>2352</v>
      </c>
      <c r="L922" t="s">
        <v>2353</v>
      </c>
      <c r="M922" t="s">
        <v>1410</v>
      </c>
      <c r="N922" t="s">
        <v>2437</v>
      </c>
      <c r="O922" t="s">
        <v>2506</v>
      </c>
      <c r="P922" t="s">
        <v>2507</v>
      </c>
      <c r="Q922" t="s">
        <v>1635</v>
      </c>
      <c r="R922" t="s">
        <v>2464</v>
      </c>
      <c r="S922" t="s">
        <v>954</v>
      </c>
      <c r="T922">
        <v>0</v>
      </c>
      <c r="U922" t="s">
        <v>954</v>
      </c>
      <c r="V922">
        <v>0</v>
      </c>
      <c r="W922" t="s">
        <v>954</v>
      </c>
      <c r="X922">
        <v>0</v>
      </c>
      <c r="Y922" t="s">
        <v>954</v>
      </c>
      <c r="Z922">
        <v>0</v>
      </c>
      <c r="AA922" t="s">
        <v>954</v>
      </c>
      <c r="AB922" t="s">
        <v>954</v>
      </c>
      <c r="AC922" t="s">
        <v>954</v>
      </c>
      <c r="AD922">
        <v>0</v>
      </c>
      <c r="AE922" t="s">
        <v>2508</v>
      </c>
      <c r="AF922" t="s">
        <v>2509</v>
      </c>
      <c r="AG922">
        <v>0</v>
      </c>
      <c r="AH922" t="s">
        <v>2510</v>
      </c>
      <c r="AI922">
        <v>0</v>
      </c>
      <c r="AJ922">
        <v>0</v>
      </c>
      <c r="AK922">
        <v>0</v>
      </c>
      <c r="AL922">
        <v>0</v>
      </c>
      <c r="AM922">
        <v>0</v>
      </c>
      <c r="AN922">
        <v>0</v>
      </c>
      <c r="AO922" t="s">
        <v>954</v>
      </c>
      <c r="AP922" t="s">
        <v>1102</v>
      </c>
      <c r="AQ922" t="s">
        <v>1102</v>
      </c>
      <c r="AR922" t="s">
        <v>2511</v>
      </c>
      <c r="AS922" t="s">
        <v>2518</v>
      </c>
    </row>
    <row r="923" spans="2:45" ht="17.25" customHeight="1">
      <c r="B923" s="349" t="b">
        <v>0</v>
      </c>
      <c r="C923" s="349"/>
      <c r="D923" s="352" t="str">
        <f t="shared" si="42"/>
        <v>Finishing Work_Painting Work</v>
      </c>
      <c r="E923" s="349" t="str">
        <f t="shared" si="43"/>
        <v>M</v>
      </c>
      <c r="F923" s="352" t="str">
        <f t="shared" si="44"/>
        <v>A04AM081-00005 Finishing Work Painting Work Skirt Painting Acid/Alkaline Resistant Paint       150mm≤H&lt;200mm</v>
      </c>
      <c r="G923" s="343" t="str" cm="1">
        <f t="array" ref="G923:H923">_xlfn.TEXTSPLIT(I923,"-")</f>
        <v>A04AM081</v>
      </c>
      <c r="H923" s="343" t="str">
        <v>00005</v>
      </c>
      <c r="I923" t="s">
        <v>2519</v>
      </c>
      <c r="J923" t="s">
        <v>946</v>
      </c>
      <c r="K923" t="s">
        <v>2352</v>
      </c>
      <c r="L923" t="s">
        <v>2353</v>
      </c>
      <c r="M923" t="s">
        <v>1410</v>
      </c>
      <c r="N923" t="s">
        <v>2437</v>
      </c>
      <c r="O923" t="s">
        <v>2506</v>
      </c>
      <c r="P923" t="s">
        <v>2507</v>
      </c>
      <c r="Q923" t="s">
        <v>1635</v>
      </c>
      <c r="R923" t="s">
        <v>2464</v>
      </c>
      <c r="S923" t="s">
        <v>954</v>
      </c>
      <c r="T923">
        <v>0</v>
      </c>
      <c r="U923" t="s">
        <v>954</v>
      </c>
      <c r="V923">
        <v>0</v>
      </c>
      <c r="W923" t="s">
        <v>954</v>
      </c>
      <c r="X923">
        <v>0</v>
      </c>
      <c r="Y923" t="s">
        <v>954</v>
      </c>
      <c r="Z923">
        <v>0</v>
      </c>
      <c r="AA923" t="s">
        <v>954</v>
      </c>
      <c r="AB923" t="s">
        <v>954</v>
      </c>
      <c r="AC923" t="s">
        <v>954</v>
      </c>
      <c r="AD923">
        <v>0</v>
      </c>
      <c r="AE923" t="s">
        <v>2513</v>
      </c>
      <c r="AF923" t="s">
        <v>2514</v>
      </c>
      <c r="AG923">
        <v>0</v>
      </c>
      <c r="AH923" t="s">
        <v>2510</v>
      </c>
      <c r="AI923">
        <v>0</v>
      </c>
      <c r="AJ923">
        <v>0</v>
      </c>
      <c r="AK923">
        <v>0</v>
      </c>
      <c r="AL923">
        <v>0</v>
      </c>
      <c r="AM923">
        <v>0</v>
      </c>
      <c r="AN923">
        <v>0</v>
      </c>
      <c r="AO923" t="s">
        <v>954</v>
      </c>
      <c r="AP923" t="s">
        <v>1102</v>
      </c>
      <c r="AQ923" t="s">
        <v>1102</v>
      </c>
      <c r="AR923" t="s">
        <v>2511</v>
      </c>
      <c r="AS923" t="s">
        <v>2519</v>
      </c>
    </row>
    <row r="924" spans="2:45" ht="17.25" customHeight="1">
      <c r="B924" s="349" t="b">
        <v>0</v>
      </c>
      <c r="C924" s="349"/>
      <c r="D924" s="352" t="str">
        <f t="shared" si="42"/>
        <v>Finishing Work_Painting Work</v>
      </c>
      <c r="E924" s="349" t="str">
        <f t="shared" si="43"/>
        <v>M</v>
      </c>
      <c r="F924" s="352" t="str">
        <f t="shared" si="44"/>
        <v>A04AM081-00006 Finishing Work Painting Work Skirt Painting Acid/Alkaline Resistant Paint       200mm≤H</v>
      </c>
      <c r="G924" s="343" t="str" cm="1">
        <f t="array" ref="G924:H924">_xlfn.TEXTSPLIT(I924,"-")</f>
        <v>A04AM081</v>
      </c>
      <c r="H924" s="343" t="str">
        <v>00006</v>
      </c>
      <c r="I924" t="s">
        <v>2520</v>
      </c>
      <c r="J924" t="s">
        <v>946</v>
      </c>
      <c r="K924" t="s">
        <v>2352</v>
      </c>
      <c r="L924" t="s">
        <v>2353</v>
      </c>
      <c r="M924" t="s">
        <v>1410</v>
      </c>
      <c r="N924" t="s">
        <v>2437</v>
      </c>
      <c r="O924" t="s">
        <v>2506</v>
      </c>
      <c r="P924" t="s">
        <v>2507</v>
      </c>
      <c r="Q924" t="s">
        <v>1635</v>
      </c>
      <c r="R924" t="s">
        <v>2464</v>
      </c>
      <c r="S924" t="s">
        <v>954</v>
      </c>
      <c r="T924">
        <v>0</v>
      </c>
      <c r="U924" t="s">
        <v>954</v>
      </c>
      <c r="V924">
        <v>0</v>
      </c>
      <c r="W924" t="s">
        <v>954</v>
      </c>
      <c r="X924">
        <v>0</v>
      </c>
      <c r="Y924" t="s">
        <v>954</v>
      </c>
      <c r="Z924">
        <v>0</v>
      </c>
      <c r="AA924" t="s">
        <v>954</v>
      </c>
      <c r="AB924" t="s">
        <v>954</v>
      </c>
      <c r="AC924" t="s">
        <v>954</v>
      </c>
      <c r="AD924">
        <v>0</v>
      </c>
      <c r="AE924" t="s">
        <v>2516</v>
      </c>
      <c r="AF924" t="s">
        <v>2517</v>
      </c>
      <c r="AG924">
        <v>0</v>
      </c>
      <c r="AH924" t="s">
        <v>2510</v>
      </c>
      <c r="AI924">
        <v>0</v>
      </c>
      <c r="AJ924">
        <v>0</v>
      </c>
      <c r="AK924">
        <v>0</v>
      </c>
      <c r="AL924">
        <v>0</v>
      </c>
      <c r="AM924">
        <v>0</v>
      </c>
      <c r="AN924">
        <v>0</v>
      </c>
      <c r="AO924" t="s">
        <v>954</v>
      </c>
      <c r="AP924" t="s">
        <v>1102</v>
      </c>
      <c r="AQ924" t="s">
        <v>1102</v>
      </c>
      <c r="AR924" t="s">
        <v>2511</v>
      </c>
      <c r="AS924" t="s">
        <v>2520</v>
      </c>
    </row>
    <row r="925" spans="2:45" ht="17.25" customHeight="1">
      <c r="B925" s="349" t="b">
        <v>0</v>
      </c>
      <c r="C925" s="349"/>
      <c r="D925" s="352" t="str">
        <f t="shared" si="42"/>
        <v>Finishing Work_Painting Work</v>
      </c>
      <c r="E925" s="349" t="str">
        <f t="shared" si="43"/>
        <v>M</v>
      </c>
      <c r="F925" s="352" t="str">
        <f t="shared" si="44"/>
        <v>A04AM081-00007 Finishing Work Painting Work Skirt Painting Epoxy Paint       H&lt;150mm</v>
      </c>
      <c r="G925" s="343" t="str" cm="1">
        <f t="array" ref="G925:H925">_xlfn.TEXTSPLIT(I925,"-")</f>
        <v>A04AM081</v>
      </c>
      <c r="H925" s="343" t="str">
        <v>00007</v>
      </c>
      <c r="I925" t="s">
        <v>2521</v>
      </c>
      <c r="J925" t="s">
        <v>946</v>
      </c>
      <c r="K925" t="s">
        <v>2352</v>
      </c>
      <c r="L925" t="s">
        <v>2353</v>
      </c>
      <c r="M925" t="s">
        <v>1410</v>
      </c>
      <c r="N925" t="s">
        <v>2437</v>
      </c>
      <c r="O925" t="s">
        <v>2506</v>
      </c>
      <c r="P925" t="s">
        <v>2507</v>
      </c>
      <c r="Q925" t="s">
        <v>1629</v>
      </c>
      <c r="R925" t="s">
        <v>2451</v>
      </c>
      <c r="S925" t="s">
        <v>954</v>
      </c>
      <c r="T925">
        <v>0</v>
      </c>
      <c r="U925" t="s">
        <v>954</v>
      </c>
      <c r="V925">
        <v>0</v>
      </c>
      <c r="W925" t="s">
        <v>954</v>
      </c>
      <c r="X925">
        <v>0</v>
      </c>
      <c r="Y925" t="s">
        <v>954</v>
      </c>
      <c r="Z925">
        <v>0</v>
      </c>
      <c r="AA925" t="s">
        <v>954</v>
      </c>
      <c r="AB925" t="s">
        <v>954</v>
      </c>
      <c r="AC925" t="s">
        <v>954</v>
      </c>
      <c r="AD925">
        <v>0</v>
      </c>
      <c r="AE925" t="s">
        <v>2508</v>
      </c>
      <c r="AF925" t="s">
        <v>2509</v>
      </c>
      <c r="AG925">
        <v>0</v>
      </c>
      <c r="AH925" t="s">
        <v>2510</v>
      </c>
      <c r="AI925">
        <v>0</v>
      </c>
      <c r="AJ925">
        <v>0</v>
      </c>
      <c r="AK925">
        <v>0</v>
      </c>
      <c r="AL925">
        <v>0</v>
      </c>
      <c r="AM925">
        <v>0</v>
      </c>
      <c r="AN925">
        <v>0</v>
      </c>
      <c r="AO925" t="s">
        <v>954</v>
      </c>
      <c r="AP925" t="s">
        <v>1102</v>
      </c>
      <c r="AQ925" t="s">
        <v>1102</v>
      </c>
      <c r="AR925" t="s">
        <v>2511</v>
      </c>
      <c r="AS925" t="s">
        <v>2521</v>
      </c>
    </row>
    <row r="926" spans="2:45" ht="17.25" customHeight="1">
      <c r="B926" s="349" t="b">
        <v>0</v>
      </c>
      <c r="C926" s="349"/>
      <c r="D926" s="352" t="str">
        <f t="shared" si="42"/>
        <v>Finishing Work_Painting Work</v>
      </c>
      <c r="E926" s="349" t="str">
        <f t="shared" si="43"/>
        <v>M</v>
      </c>
      <c r="F926" s="352" t="str">
        <f t="shared" si="44"/>
        <v>A04AM081-00008 Finishing Work Painting Work Skirt Painting Epoxy Paint       150mm≤H&lt;200mm</v>
      </c>
      <c r="G926" s="343" t="str" cm="1">
        <f t="array" ref="G926:H926">_xlfn.TEXTSPLIT(I926,"-")</f>
        <v>A04AM081</v>
      </c>
      <c r="H926" s="343" t="str">
        <v>00008</v>
      </c>
      <c r="I926" t="s">
        <v>2522</v>
      </c>
      <c r="J926" t="s">
        <v>946</v>
      </c>
      <c r="K926" t="s">
        <v>2352</v>
      </c>
      <c r="L926" t="s">
        <v>2353</v>
      </c>
      <c r="M926" t="s">
        <v>1410</v>
      </c>
      <c r="N926" t="s">
        <v>2437</v>
      </c>
      <c r="O926" t="s">
        <v>2506</v>
      </c>
      <c r="P926" t="s">
        <v>2507</v>
      </c>
      <c r="Q926" t="s">
        <v>1629</v>
      </c>
      <c r="R926" t="s">
        <v>2451</v>
      </c>
      <c r="S926" t="s">
        <v>954</v>
      </c>
      <c r="T926">
        <v>0</v>
      </c>
      <c r="U926" t="s">
        <v>954</v>
      </c>
      <c r="V926">
        <v>0</v>
      </c>
      <c r="W926" t="s">
        <v>954</v>
      </c>
      <c r="X926">
        <v>0</v>
      </c>
      <c r="Y926" t="s">
        <v>954</v>
      </c>
      <c r="Z926">
        <v>0</v>
      </c>
      <c r="AA926" t="s">
        <v>954</v>
      </c>
      <c r="AB926" t="s">
        <v>954</v>
      </c>
      <c r="AC926" t="s">
        <v>954</v>
      </c>
      <c r="AD926">
        <v>0</v>
      </c>
      <c r="AE926" t="s">
        <v>2513</v>
      </c>
      <c r="AF926" t="s">
        <v>2514</v>
      </c>
      <c r="AG926">
        <v>0</v>
      </c>
      <c r="AH926" t="s">
        <v>2510</v>
      </c>
      <c r="AI926">
        <v>0</v>
      </c>
      <c r="AJ926">
        <v>0</v>
      </c>
      <c r="AK926">
        <v>0</v>
      </c>
      <c r="AL926">
        <v>0</v>
      </c>
      <c r="AM926">
        <v>0</v>
      </c>
      <c r="AN926">
        <v>0</v>
      </c>
      <c r="AO926" t="s">
        <v>954</v>
      </c>
      <c r="AP926" t="s">
        <v>1102</v>
      </c>
      <c r="AQ926" t="s">
        <v>1102</v>
      </c>
      <c r="AR926" t="s">
        <v>2511</v>
      </c>
      <c r="AS926" t="s">
        <v>2522</v>
      </c>
    </row>
    <row r="927" spans="2:45" ht="17.25" customHeight="1">
      <c r="B927" s="349" t="b">
        <v>0</v>
      </c>
      <c r="C927" s="349"/>
      <c r="D927" s="352" t="str">
        <f t="shared" si="42"/>
        <v>Finishing Work_Painting Work</v>
      </c>
      <c r="E927" s="349" t="str">
        <f t="shared" si="43"/>
        <v>M</v>
      </c>
      <c r="F927" s="352" t="str">
        <f t="shared" si="44"/>
        <v>A04AM081-00009 Finishing Work Painting Work Skirt Painting Epoxy Paint       200mm≤H</v>
      </c>
      <c r="G927" s="343" t="str" cm="1">
        <f t="array" ref="G927:H927">_xlfn.TEXTSPLIT(I927,"-")</f>
        <v>A04AM081</v>
      </c>
      <c r="H927" s="343" t="str">
        <v>00009</v>
      </c>
      <c r="I927" t="s">
        <v>2523</v>
      </c>
      <c r="J927" t="s">
        <v>946</v>
      </c>
      <c r="K927" t="s">
        <v>2352</v>
      </c>
      <c r="L927" t="s">
        <v>2353</v>
      </c>
      <c r="M927" t="s">
        <v>1410</v>
      </c>
      <c r="N927" t="s">
        <v>2437</v>
      </c>
      <c r="O927" t="s">
        <v>2506</v>
      </c>
      <c r="P927" t="s">
        <v>2507</v>
      </c>
      <c r="Q927" t="s">
        <v>1629</v>
      </c>
      <c r="R927" t="s">
        <v>2451</v>
      </c>
      <c r="S927" t="s">
        <v>954</v>
      </c>
      <c r="T927">
        <v>0</v>
      </c>
      <c r="U927" t="s">
        <v>954</v>
      </c>
      <c r="V927">
        <v>0</v>
      </c>
      <c r="W927" t="s">
        <v>954</v>
      </c>
      <c r="X927">
        <v>0</v>
      </c>
      <c r="Y927" t="s">
        <v>954</v>
      </c>
      <c r="Z927">
        <v>0</v>
      </c>
      <c r="AA927" t="s">
        <v>954</v>
      </c>
      <c r="AB927" t="s">
        <v>954</v>
      </c>
      <c r="AC927" t="s">
        <v>954</v>
      </c>
      <c r="AD927">
        <v>0</v>
      </c>
      <c r="AE927" t="s">
        <v>2516</v>
      </c>
      <c r="AF927" t="s">
        <v>2517</v>
      </c>
      <c r="AG927">
        <v>0</v>
      </c>
      <c r="AH927" t="s">
        <v>2510</v>
      </c>
      <c r="AI927">
        <v>0</v>
      </c>
      <c r="AJ927">
        <v>0</v>
      </c>
      <c r="AK927">
        <v>0</v>
      </c>
      <c r="AL927">
        <v>0</v>
      </c>
      <c r="AM927">
        <v>0</v>
      </c>
      <c r="AN927">
        <v>0</v>
      </c>
      <c r="AO927" t="s">
        <v>954</v>
      </c>
      <c r="AP927" t="s">
        <v>1102</v>
      </c>
      <c r="AQ927" t="s">
        <v>1102</v>
      </c>
      <c r="AR927" t="s">
        <v>2511</v>
      </c>
      <c r="AS927" t="s">
        <v>2523</v>
      </c>
    </row>
    <row r="928" spans="2:45" ht="17.25" customHeight="1">
      <c r="B928" s="349" t="b">
        <v>1</v>
      </c>
      <c r="C928" s="349"/>
      <c r="D928" s="352" t="str">
        <f t="shared" si="42"/>
        <v>Finishing Work_Painting Work</v>
      </c>
      <c r="E928" s="349" t="str">
        <f t="shared" si="43"/>
        <v>M</v>
      </c>
      <c r="F928" s="352" t="str">
        <f t="shared" si="44"/>
        <v>A04AM081-00010 Finishing Work Painting Work Skirt Painting Chemical Resistant Paint       H&lt;150mm</v>
      </c>
      <c r="G928" s="343" t="str" cm="1">
        <f t="array" ref="G928:H928">_xlfn.TEXTSPLIT(I928,"-")</f>
        <v>A04AM081</v>
      </c>
      <c r="H928" s="343" t="str">
        <v>00010</v>
      </c>
      <c r="I928" t="s">
        <v>2524</v>
      </c>
      <c r="J928" t="s">
        <v>946</v>
      </c>
      <c r="K928" t="s">
        <v>2352</v>
      </c>
      <c r="L928" t="s">
        <v>2353</v>
      </c>
      <c r="M928" t="s">
        <v>1410</v>
      </c>
      <c r="N928" t="s">
        <v>2437</v>
      </c>
      <c r="O928" t="s">
        <v>2506</v>
      </c>
      <c r="P928" t="s">
        <v>2507</v>
      </c>
      <c r="Q928" t="s">
        <v>2455</v>
      </c>
      <c r="R928" t="s">
        <v>2456</v>
      </c>
      <c r="S928" t="s">
        <v>954</v>
      </c>
      <c r="T928">
        <v>0</v>
      </c>
      <c r="U928" t="s">
        <v>954</v>
      </c>
      <c r="V928">
        <v>0</v>
      </c>
      <c r="W928" t="s">
        <v>954</v>
      </c>
      <c r="X928">
        <v>0</v>
      </c>
      <c r="Y928" t="s">
        <v>954</v>
      </c>
      <c r="Z928">
        <v>0</v>
      </c>
      <c r="AA928" t="s">
        <v>954</v>
      </c>
      <c r="AB928" t="s">
        <v>954</v>
      </c>
      <c r="AC928" t="s">
        <v>954</v>
      </c>
      <c r="AD928">
        <v>0</v>
      </c>
      <c r="AE928" t="s">
        <v>2508</v>
      </c>
      <c r="AF928" t="s">
        <v>2509</v>
      </c>
      <c r="AG928">
        <v>0</v>
      </c>
      <c r="AH928" t="s">
        <v>2510</v>
      </c>
      <c r="AI928">
        <v>0</v>
      </c>
      <c r="AJ928">
        <v>0</v>
      </c>
      <c r="AK928">
        <v>0</v>
      </c>
      <c r="AL928">
        <v>0</v>
      </c>
      <c r="AM928">
        <v>0</v>
      </c>
      <c r="AN928">
        <v>0</v>
      </c>
      <c r="AO928" t="s">
        <v>954</v>
      </c>
      <c r="AP928" t="s">
        <v>1102</v>
      </c>
      <c r="AQ928" t="s">
        <v>1102</v>
      </c>
      <c r="AR928" t="s">
        <v>2511</v>
      </c>
      <c r="AS928" t="s">
        <v>2524</v>
      </c>
    </row>
    <row r="929" spans="2:45" ht="17.25" customHeight="1">
      <c r="B929" s="349" t="b">
        <v>0</v>
      </c>
      <c r="C929" s="349"/>
      <c r="D929" s="352" t="str">
        <f t="shared" si="42"/>
        <v>Finishing Work_Painting Work</v>
      </c>
      <c r="E929" s="349" t="str">
        <f t="shared" si="43"/>
        <v>M</v>
      </c>
      <c r="F929" s="352" t="str">
        <f t="shared" si="44"/>
        <v>A04AM081-00011 Finishing Work Painting Work Skirt Painting Chemical Resistant Paint       150mm≤H&lt;200mm</v>
      </c>
      <c r="G929" s="343" t="str" cm="1">
        <f t="array" ref="G929:H929">_xlfn.TEXTSPLIT(I929,"-")</f>
        <v>A04AM081</v>
      </c>
      <c r="H929" s="343" t="str">
        <v>00011</v>
      </c>
      <c r="I929" t="s">
        <v>2525</v>
      </c>
      <c r="J929" t="s">
        <v>946</v>
      </c>
      <c r="K929" t="s">
        <v>2352</v>
      </c>
      <c r="L929" t="s">
        <v>2353</v>
      </c>
      <c r="M929" t="s">
        <v>1410</v>
      </c>
      <c r="N929" t="s">
        <v>2437</v>
      </c>
      <c r="O929" t="s">
        <v>2506</v>
      </c>
      <c r="P929" t="s">
        <v>2507</v>
      </c>
      <c r="Q929" t="s">
        <v>2455</v>
      </c>
      <c r="R929" t="s">
        <v>2456</v>
      </c>
      <c r="S929" t="s">
        <v>954</v>
      </c>
      <c r="T929">
        <v>0</v>
      </c>
      <c r="U929" t="s">
        <v>954</v>
      </c>
      <c r="V929">
        <v>0</v>
      </c>
      <c r="W929" t="s">
        <v>954</v>
      </c>
      <c r="X929">
        <v>0</v>
      </c>
      <c r="Y929" t="s">
        <v>954</v>
      </c>
      <c r="Z929">
        <v>0</v>
      </c>
      <c r="AA929" t="s">
        <v>954</v>
      </c>
      <c r="AB929" t="s">
        <v>954</v>
      </c>
      <c r="AC929" t="s">
        <v>954</v>
      </c>
      <c r="AD929">
        <v>0</v>
      </c>
      <c r="AE929" t="s">
        <v>2513</v>
      </c>
      <c r="AF929" t="s">
        <v>2514</v>
      </c>
      <c r="AG929">
        <v>0</v>
      </c>
      <c r="AH929" t="s">
        <v>2510</v>
      </c>
      <c r="AI929">
        <v>0</v>
      </c>
      <c r="AJ929">
        <v>0</v>
      </c>
      <c r="AK929">
        <v>0</v>
      </c>
      <c r="AL929">
        <v>0</v>
      </c>
      <c r="AM929">
        <v>0</v>
      </c>
      <c r="AN929">
        <v>0</v>
      </c>
      <c r="AO929" t="s">
        <v>954</v>
      </c>
      <c r="AP929" t="s">
        <v>1102</v>
      </c>
      <c r="AQ929" t="s">
        <v>1102</v>
      </c>
      <c r="AR929" t="s">
        <v>2511</v>
      </c>
      <c r="AS929" t="s">
        <v>2525</v>
      </c>
    </row>
    <row r="930" spans="2:45" ht="17.25" customHeight="1">
      <c r="B930" s="349" t="b">
        <v>0</v>
      </c>
      <c r="C930" s="349"/>
      <c r="D930" s="352" t="str">
        <f t="shared" si="42"/>
        <v>Finishing Work_Painting Work</v>
      </c>
      <c r="E930" s="349" t="str">
        <f t="shared" si="43"/>
        <v>M</v>
      </c>
      <c r="F930" s="352" t="str">
        <f t="shared" si="44"/>
        <v>A04AM081-00012 Finishing Work Painting Work Skirt Painting Chemical Resistant Paint       200mm≤H</v>
      </c>
      <c r="G930" s="343" t="str" cm="1">
        <f t="array" ref="G930:H930">_xlfn.TEXTSPLIT(I930,"-")</f>
        <v>A04AM081</v>
      </c>
      <c r="H930" s="343" t="str">
        <v>00012</v>
      </c>
      <c r="I930" t="s">
        <v>2526</v>
      </c>
      <c r="J930" t="s">
        <v>946</v>
      </c>
      <c r="K930" t="s">
        <v>2352</v>
      </c>
      <c r="L930" t="s">
        <v>2353</v>
      </c>
      <c r="M930" t="s">
        <v>1410</v>
      </c>
      <c r="N930" t="s">
        <v>2437</v>
      </c>
      <c r="O930" t="s">
        <v>2506</v>
      </c>
      <c r="P930" t="s">
        <v>2507</v>
      </c>
      <c r="Q930" t="s">
        <v>2455</v>
      </c>
      <c r="R930" t="s">
        <v>2456</v>
      </c>
      <c r="S930" t="s">
        <v>954</v>
      </c>
      <c r="T930">
        <v>0</v>
      </c>
      <c r="U930" t="s">
        <v>954</v>
      </c>
      <c r="V930">
        <v>0</v>
      </c>
      <c r="W930" t="s">
        <v>954</v>
      </c>
      <c r="X930">
        <v>0</v>
      </c>
      <c r="Y930" t="s">
        <v>954</v>
      </c>
      <c r="Z930">
        <v>0</v>
      </c>
      <c r="AA930" t="s">
        <v>954</v>
      </c>
      <c r="AB930" t="s">
        <v>954</v>
      </c>
      <c r="AC930" t="s">
        <v>954</v>
      </c>
      <c r="AD930">
        <v>0</v>
      </c>
      <c r="AE930" t="s">
        <v>2516</v>
      </c>
      <c r="AF930" t="s">
        <v>2517</v>
      </c>
      <c r="AG930">
        <v>0</v>
      </c>
      <c r="AH930" t="s">
        <v>2510</v>
      </c>
      <c r="AI930">
        <v>0</v>
      </c>
      <c r="AJ930">
        <v>0</v>
      </c>
      <c r="AK930">
        <v>0</v>
      </c>
      <c r="AL930">
        <v>0</v>
      </c>
      <c r="AM930">
        <v>0</v>
      </c>
      <c r="AN930">
        <v>0</v>
      </c>
      <c r="AO930" t="s">
        <v>954</v>
      </c>
      <c r="AP930" t="s">
        <v>1102</v>
      </c>
      <c r="AQ930" t="s">
        <v>1102</v>
      </c>
      <c r="AR930" t="s">
        <v>2511</v>
      </c>
      <c r="AS930" t="s">
        <v>2526</v>
      </c>
    </row>
    <row r="931" spans="2:45" ht="17.25" customHeight="1">
      <c r="B931" s="349" t="b">
        <v>0</v>
      </c>
      <c r="C931" s="349"/>
      <c r="D931" s="352" t="str">
        <f t="shared" si="42"/>
        <v>Finishing Work_Painting Work</v>
      </c>
      <c r="E931" s="349" t="str">
        <f t="shared" si="43"/>
        <v>M</v>
      </c>
      <c r="F931" s="352" t="str">
        <f t="shared" si="44"/>
        <v>A04AM081-00013 Finishing Work Painting Work Skirt Painting Polyurethane Coating       H&lt;150mm</v>
      </c>
      <c r="G931" s="343" t="str" cm="1">
        <f t="array" ref="G931:H931">_xlfn.TEXTSPLIT(I931,"-")</f>
        <v>A04AM081</v>
      </c>
      <c r="H931" s="343" t="str">
        <v>00013</v>
      </c>
      <c r="I931" t="s">
        <v>2527</v>
      </c>
      <c r="J931" t="s">
        <v>946</v>
      </c>
      <c r="K931" t="s">
        <v>2352</v>
      </c>
      <c r="L931" t="s">
        <v>2353</v>
      </c>
      <c r="M931" t="s">
        <v>1410</v>
      </c>
      <c r="N931" t="s">
        <v>2437</v>
      </c>
      <c r="O931" t="s">
        <v>2506</v>
      </c>
      <c r="P931" t="s">
        <v>2507</v>
      </c>
      <c r="Q931" t="s">
        <v>2503</v>
      </c>
      <c r="R931" t="s">
        <v>2504</v>
      </c>
      <c r="S931" t="s">
        <v>954</v>
      </c>
      <c r="T931">
        <v>0</v>
      </c>
      <c r="U931" t="s">
        <v>954</v>
      </c>
      <c r="V931">
        <v>0</v>
      </c>
      <c r="W931" t="s">
        <v>954</v>
      </c>
      <c r="X931">
        <v>0</v>
      </c>
      <c r="Y931" t="s">
        <v>954</v>
      </c>
      <c r="Z931">
        <v>0</v>
      </c>
      <c r="AA931" t="s">
        <v>954</v>
      </c>
      <c r="AB931" t="s">
        <v>954</v>
      </c>
      <c r="AC931" t="s">
        <v>954</v>
      </c>
      <c r="AD931">
        <v>0</v>
      </c>
      <c r="AE931" t="s">
        <v>2508</v>
      </c>
      <c r="AF931" t="s">
        <v>2509</v>
      </c>
      <c r="AG931">
        <v>0</v>
      </c>
      <c r="AH931" t="s">
        <v>2510</v>
      </c>
      <c r="AI931">
        <v>0</v>
      </c>
      <c r="AJ931">
        <v>0</v>
      </c>
      <c r="AK931">
        <v>0</v>
      </c>
      <c r="AL931">
        <v>0</v>
      </c>
      <c r="AM931">
        <v>0</v>
      </c>
      <c r="AN931">
        <v>0</v>
      </c>
      <c r="AO931" t="s">
        <v>954</v>
      </c>
      <c r="AP931" t="s">
        <v>1102</v>
      </c>
      <c r="AQ931" t="s">
        <v>1102</v>
      </c>
      <c r="AR931" t="s">
        <v>2511</v>
      </c>
      <c r="AS931" t="s">
        <v>2527</v>
      </c>
    </row>
    <row r="932" spans="2:45" ht="17.25" customHeight="1">
      <c r="B932" s="349" t="b">
        <v>0</v>
      </c>
      <c r="C932" s="349"/>
      <c r="D932" s="352" t="str">
        <f t="shared" si="42"/>
        <v>Finishing Work_Painting Work</v>
      </c>
      <c r="E932" s="349" t="str">
        <f t="shared" si="43"/>
        <v>M</v>
      </c>
      <c r="F932" s="352" t="str">
        <f t="shared" si="44"/>
        <v>A04AM081-00014 Finishing Work Painting Work Skirt Painting Polyurethane Coating       150mm≤H&lt;200mm</v>
      </c>
      <c r="G932" s="343" t="str" cm="1">
        <f t="array" ref="G932:H932">_xlfn.TEXTSPLIT(I932,"-")</f>
        <v>A04AM081</v>
      </c>
      <c r="H932" s="343" t="str">
        <v>00014</v>
      </c>
      <c r="I932" t="s">
        <v>2528</v>
      </c>
      <c r="J932" t="s">
        <v>946</v>
      </c>
      <c r="K932" t="s">
        <v>2352</v>
      </c>
      <c r="L932" t="s">
        <v>2353</v>
      </c>
      <c r="M932" t="s">
        <v>1410</v>
      </c>
      <c r="N932" t="s">
        <v>2437</v>
      </c>
      <c r="O932" t="s">
        <v>2506</v>
      </c>
      <c r="P932" t="s">
        <v>2507</v>
      </c>
      <c r="Q932" t="s">
        <v>2503</v>
      </c>
      <c r="R932" t="s">
        <v>2504</v>
      </c>
      <c r="S932" t="s">
        <v>954</v>
      </c>
      <c r="T932">
        <v>0</v>
      </c>
      <c r="U932" t="s">
        <v>954</v>
      </c>
      <c r="V932">
        <v>0</v>
      </c>
      <c r="W932" t="s">
        <v>954</v>
      </c>
      <c r="X932">
        <v>0</v>
      </c>
      <c r="Y932" t="s">
        <v>954</v>
      </c>
      <c r="Z932">
        <v>0</v>
      </c>
      <c r="AA932" t="s">
        <v>954</v>
      </c>
      <c r="AB932" t="s">
        <v>954</v>
      </c>
      <c r="AC932" t="s">
        <v>954</v>
      </c>
      <c r="AD932">
        <v>0</v>
      </c>
      <c r="AE932" t="s">
        <v>2513</v>
      </c>
      <c r="AF932" t="s">
        <v>2514</v>
      </c>
      <c r="AG932">
        <v>0</v>
      </c>
      <c r="AH932" t="s">
        <v>2510</v>
      </c>
      <c r="AI932">
        <v>0</v>
      </c>
      <c r="AJ932">
        <v>0</v>
      </c>
      <c r="AK932">
        <v>0</v>
      </c>
      <c r="AL932">
        <v>0</v>
      </c>
      <c r="AM932">
        <v>0</v>
      </c>
      <c r="AN932">
        <v>0</v>
      </c>
      <c r="AO932" t="s">
        <v>954</v>
      </c>
      <c r="AP932" t="s">
        <v>1102</v>
      </c>
      <c r="AQ932" t="s">
        <v>1102</v>
      </c>
      <c r="AR932" t="s">
        <v>2511</v>
      </c>
      <c r="AS932" t="s">
        <v>2528</v>
      </c>
    </row>
    <row r="933" spans="2:45" ht="17.25" customHeight="1">
      <c r="B933" s="349" t="b">
        <v>0</v>
      </c>
      <c r="C933" s="349"/>
      <c r="D933" s="352" t="str">
        <f t="shared" si="42"/>
        <v>Finishing Work_Painting Work</v>
      </c>
      <c r="E933" s="349" t="str">
        <f t="shared" si="43"/>
        <v>M</v>
      </c>
      <c r="F933" s="352" t="str">
        <f t="shared" si="44"/>
        <v>A04AM081-00015 Finishing Work Painting Work Skirt Painting Polyurethane Coating       200mm≤H</v>
      </c>
      <c r="G933" s="343" t="str" cm="1">
        <f t="array" ref="G933:H933">_xlfn.TEXTSPLIT(I933,"-")</f>
        <v>A04AM081</v>
      </c>
      <c r="H933" s="343" t="str">
        <v>00015</v>
      </c>
      <c r="I933" t="s">
        <v>2529</v>
      </c>
      <c r="J933" t="s">
        <v>946</v>
      </c>
      <c r="K933" t="s">
        <v>2352</v>
      </c>
      <c r="L933" t="s">
        <v>2353</v>
      </c>
      <c r="M933" t="s">
        <v>1410</v>
      </c>
      <c r="N933" t="s">
        <v>2437</v>
      </c>
      <c r="O933" t="s">
        <v>2506</v>
      </c>
      <c r="P933" t="s">
        <v>2507</v>
      </c>
      <c r="Q933" t="s">
        <v>2503</v>
      </c>
      <c r="R933" t="s">
        <v>2504</v>
      </c>
      <c r="S933" t="s">
        <v>954</v>
      </c>
      <c r="T933">
        <v>0</v>
      </c>
      <c r="U933" t="s">
        <v>954</v>
      </c>
      <c r="V933">
        <v>0</v>
      </c>
      <c r="W933" t="s">
        <v>954</v>
      </c>
      <c r="X933">
        <v>0</v>
      </c>
      <c r="Y933" t="s">
        <v>954</v>
      </c>
      <c r="Z933">
        <v>0</v>
      </c>
      <c r="AA933" t="s">
        <v>954</v>
      </c>
      <c r="AB933" t="s">
        <v>954</v>
      </c>
      <c r="AC933" t="s">
        <v>954</v>
      </c>
      <c r="AD933">
        <v>0</v>
      </c>
      <c r="AE933" t="s">
        <v>2516</v>
      </c>
      <c r="AF933" t="s">
        <v>2517</v>
      </c>
      <c r="AG933">
        <v>0</v>
      </c>
      <c r="AH933" t="s">
        <v>2510</v>
      </c>
      <c r="AI933">
        <v>0</v>
      </c>
      <c r="AJ933">
        <v>0</v>
      </c>
      <c r="AK933">
        <v>0</v>
      </c>
      <c r="AL933">
        <v>0</v>
      </c>
      <c r="AM933">
        <v>0</v>
      </c>
      <c r="AN933">
        <v>0</v>
      </c>
      <c r="AO933" t="s">
        <v>954</v>
      </c>
      <c r="AP933" t="s">
        <v>1102</v>
      </c>
      <c r="AQ933" t="s">
        <v>1102</v>
      </c>
      <c r="AR933" t="s">
        <v>2511</v>
      </c>
      <c r="AS933" t="s">
        <v>2529</v>
      </c>
    </row>
    <row r="934" spans="2:45" ht="17.25" customHeight="1">
      <c r="B934" s="356" t="b">
        <v>0</v>
      </c>
      <c r="C934" s="356"/>
      <c r="D934" s="357" t="str">
        <f t="shared" si="42"/>
        <v>Finishing Work_Tile Work</v>
      </c>
      <c r="E934" s="356" t="str">
        <f t="shared" si="43"/>
        <v>M2</v>
      </c>
      <c r="F934" s="357" t="str">
        <f t="shared" si="44"/>
        <v xml:space="preserve">A04AN082-00001 Finishing Work Tile Work Wall Tile Unglazed Ceramic Tile     w/ Mortar Bond Coat or Adhesive  </v>
      </c>
      <c r="G934" s="343" t="str" cm="1">
        <f t="array" ref="G934:H934">_xlfn.TEXTSPLIT(I934,"-")</f>
        <v>A04AN082</v>
      </c>
      <c r="H934" s="343" t="str">
        <v>00001</v>
      </c>
      <c r="I934" t="s">
        <v>2530</v>
      </c>
      <c r="J934" t="s">
        <v>946</v>
      </c>
      <c r="K934" t="s">
        <v>2352</v>
      </c>
      <c r="L934" t="s">
        <v>2353</v>
      </c>
      <c r="M934" t="s">
        <v>1414</v>
      </c>
      <c r="N934" t="s">
        <v>2531</v>
      </c>
      <c r="O934" t="s">
        <v>2532</v>
      </c>
      <c r="P934" t="s">
        <v>2533</v>
      </c>
      <c r="Q934" t="s">
        <v>973</v>
      </c>
      <c r="R934" t="s">
        <v>2534</v>
      </c>
      <c r="S934" t="s">
        <v>954</v>
      </c>
      <c r="T934">
        <v>0</v>
      </c>
      <c r="U934" t="s">
        <v>954</v>
      </c>
      <c r="V934">
        <v>0</v>
      </c>
      <c r="W934" t="s">
        <v>954</v>
      </c>
      <c r="X934">
        <v>0</v>
      </c>
      <c r="Y934" t="s">
        <v>954</v>
      </c>
      <c r="Z934">
        <v>0</v>
      </c>
      <c r="AA934" t="s">
        <v>1762</v>
      </c>
      <c r="AB934" t="s">
        <v>2535</v>
      </c>
      <c r="AC934" t="s">
        <v>954</v>
      </c>
      <c r="AD934">
        <v>0</v>
      </c>
      <c r="AE934" t="s">
        <v>954</v>
      </c>
      <c r="AF934">
        <v>0</v>
      </c>
      <c r="AG934">
        <v>0</v>
      </c>
      <c r="AH934" t="s">
        <v>2536</v>
      </c>
      <c r="AI934">
        <v>0</v>
      </c>
      <c r="AJ934">
        <v>0</v>
      </c>
      <c r="AK934">
        <v>0</v>
      </c>
      <c r="AL934">
        <v>0</v>
      </c>
      <c r="AM934">
        <v>0</v>
      </c>
      <c r="AN934">
        <v>0</v>
      </c>
      <c r="AO934" t="s">
        <v>954</v>
      </c>
      <c r="AP934" t="s">
        <v>1021</v>
      </c>
      <c r="AQ934" t="s">
        <v>1021</v>
      </c>
      <c r="AR934" t="s">
        <v>2537</v>
      </c>
      <c r="AS934" t="s">
        <v>2530</v>
      </c>
    </row>
    <row r="935" spans="2:45" ht="17.25" customHeight="1">
      <c r="B935" s="356" t="b">
        <v>1</v>
      </c>
      <c r="C935" s="356"/>
      <c r="D935" s="357" t="str">
        <f t="shared" si="42"/>
        <v>Finishing Work_Tile Work</v>
      </c>
      <c r="E935" s="356" t="str">
        <f t="shared" si="43"/>
        <v>M2</v>
      </c>
      <c r="F935" s="357" t="str">
        <f t="shared" si="44"/>
        <v xml:space="preserve">A04AN082-00002 Finishing Work Tile Work Wall Tile Glazed Ceramic Tile     w/ Mortar Bond Coat or Adhesive  </v>
      </c>
      <c r="G935" s="343" t="str" cm="1">
        <f t="array" ref="G935:H935">_xlfn.TEXTSPLIT(I935,"-")</f>
        <v>A04AN082</v>
      </c>
      <c r="H935" s="343" t="str">
        <v>00002</v>
      </c>
      <c r="I935" t="s">
        <v>2538</v>
      </c>
      <c r="J935" t="s">
        <v>946</v>
      </c>
      <c r="K935" t="s">
        <v>2352</v>
      </c>
      <c r="L935" t="s">
        <v>2353</v>
      </c>
      <c r="M935" t="s">
        <v>1414</v>
      </c>
      <c r="N935" t="s">
        <v>2531</v>
      </c>
      <c r="O935" t="s">
        <v>2532</v>
      </c>
      <c r="P935" t="s">
        <v>2533</v>
      </c>
      <c r="Q935" t="s">
        <v>981</v>
      </c>
      <c r="R935" t="s">
        <v>2539</v>
      </c>
      <c r="S935" t="s">
        <v>954</v>
      </c>
      <c r="T935">
        <v>0</v>
      </c>
      <c r="U935" t="s">
        <v>954</v>
      </c>
      <c r="V935">
        <v>0</v>
      </c>
      <c r="W935" t="s">
        <v>954</v>
      </c>
      <c r="X935">
        <v>0</v>
      </c>
      <c r="Y935" t="s">
        <v>954</v>
      </c>
      <c r="Z935">
        <v>0</v>
      </c>
      <c r="AA935" t="s">
        <v>1762</v>
      </c>
      <c r="AB935" t="s">
        <v>2535</v>
      </c>
      <c r="AC935" t="s">
        <v>954</v>
      </c>
      <c r="AD935">
        <v>0</v>
      </c>
      <c r="AE935" t="s">
        <v>954</v>
      </c>
      <c r="AF935">
        <v>0</v>
      </c>
      <c r="AG935">
        <v>0</v>
      </c>
      <c r="AH935" t="s">
        <v>2536</v>
      </c>
      <c r="AI935">
        <v>0</v>
      </c>
      <c r="AJ935">
        <v>0</v>
      </c>
      <c r="AK935">
        <v>0</v>
      </c>
      <c r="AL935">
        <v>0</v>
      </c>
      <c r="AM935">
        <v>0</v>
      </c>
      <c r="AN935">
        <v>0</v>
      </c>
      <c r="AO935" t="s">
        <v>954</v>
      </c>
      <c r="AP935" t="s">
        <v>1021</v>
      </c>
      <c r="AQ935" t="s">
        <v>1021</v>
      </c>
      <c r="AR935" t="s">
        <v>2537</v>
      </c>
      <c r="AS935" t="s">
        <v>2538</v>
      </c>
    </row>
    <row r="936" spans="2:45" ht="17.25" customHeight="1">
      <c r="B936" s="356" t="b">
        <v>0</v>
      </c>
      <c r="C936" s="356"/>
      <c r="D936" s="357" t="str">
        <f t="shared" si="42"/>
        <v>Finishing Work_Tile Work</v>
      </c>
      <c r="E936" s="356" t="str">
        <f t="shared" si="43"/>
        <v>M2</v>
      </c>
      <c r="F936" s="357" t="str">
        <f t="shared" si="44"/>
        <v xml:space="preserve">A04AN082-00003 Finishing Work Tile Work Wall Tile Acid/Alkaline Resistant Tile     w/ Mortar Bond Coat or Adhesive  </v>
      </c>
      <c r="G936" s="343" t="str" cm="1">
        <f t="array" ref="G936:H936">_xlfn.TEXTSPLIT(I936,"-")</f>
        <v>A04AN082</v>
      </c>
      <c r="H936" s="343" t="str">
        <v>00003</v>
      </c>
      <c r="I936" t="s">
        <v>2540</v>
      </c>
      <c r="J936" t="s">
        <v>946</v>
      </c>
      <c r="K936" t="s">
        <v>2352</v>
      </c>
      <c r="L936" t="s">
        <v>2353</v>
      </c>
      <c r="M936" t="s">
        <v>1414</v>
      </c>
      <c r="N936" t="s">
        <v>2531</v>
      </c>
      <c r="O936" t="s">
        <v>2532</v>
      </c>
      <c r="P936" t="s">
        <v>2533</v>
      </c>
      <c r="Q936" t="s">
        <v>985</v>
      </c>
      <c r="R936" t="s">
        <v>2541</v>
      </c>
      <c r="S936" t="s">
        <v>954</v>
      </c>
      <c r="T936">
        <v>0</v>
      </c>
      <c r="U936" t="s">
        <v>954</v>
      </c>
      <c r="V936">
        <v>0</v>
      </c>
      <c r="W936" t="s">
        <v>954</v>
      </c>
      <c r="X936">
        <v>0</v>
      </c>
      <c r="Y936" t="s">
        <v>954</v>
      </c>
      <c r="Z936">
        <v>0</v>
      </c>
      <c r="AA936" t="s">
        <v>1762</v>
      </c>
      <c r="AB936" t="s">
        <v>2535</v>
      </c>
      <c r="AC936" t="s">
        <v>954</v>
      </c>
      <c r="AD936">
        <v>0</v>
      </c>
      <c r="AE936" t="s">
        <v>954</v>
      </c>
      <c r="AF936">
        <v>0</v>
      </c>
      <c r="AG936">
        <v>0</v>
      </c>
      <c r="AH936" t="s">
        <v>2536</v>
      </c>
      <c r="AI936">
        <v>0</v>
      </c>
      <c r="AJ936">
        <v>0</v>
      </c>
      <c r="AK936">
        <v>0</v>
      </c>
      <c r="AL936">
        <v>0</v>
      </c>
      <c r="AM936">
        <v>0</v>
      </c>
      <c r="AN936">
        <v>0</v>
      </c>
      <c r="AO936" t="s">
        <v>954</v>
      </c>
      <c r="AP936" t="s">
        <v>1021</v>
      </c>
      <c r="AQ936" t="s">
        <v>1021</v>
      </c>
      <c r="AR936" t="s">
        <v>2537</v>
      </c>
      <c r="AS936" t="s">
        <v>2540</v>
      </c>
    </row>
    <row r="937" spans="2:45" ht="17.25" customHeight="1">
      <c r="B937" s="356" t="b">
        <v>0</v>
      </c>
      <c r="C937" s="356"/>
      <c r="D937" s="357" t="str">
        <f t="shared" si="42"/>
        <v>Finishing Work_Tile Work</v>
      </c>
      <c r="E937" s="356" t="str">
        <f t="shared" si="43"/>
        <v>M2</v>
      </c>
      <c r="F937" s="357" t="str">
        <f t="shared" si="44"/>
        <v xml:space="preserve">A04AN082-00004 Finishing Work Tile Work Wall Tile Granite Tile     w/ Wet Method (Mortar Bond Coat or Adhesive) or Dry Method (Steel or SST Frame, Angle, Bolt, etc.)  </v>
      </c>
      <c r="G937" s="343" t="str" cm="1">
        <f t="array" ref="G937:H937">_xlfn.TEXTSPLIT(I937,"-")</f>
        <v>A04AN082</v>
      </c>
      <c r="H937" s="343" t="str">
        <v>00004</v>
      </c>
      <c r="I937" t="s">
        <v>2542</v>
      </c>
      <c r="J937" t="s">
        <v>946</v>
      </c>
      <c r="K937" t="s">
        <v>2352</v>
      </c>
      <c r="L937" t="s">
        <v>2353</v>
      </c>
      <c r="M937" t="s">
        <v>1414</v>
      </c>
      <c r="N937" t="s">
        <v>2531</v>
      </c>
      <c r="O937" t="s">
        <v>2532</v>
      </c>
      <c r="P937" t="s">
        <v>2533</v>
      </c>
      <c r="Q937" t="s">
        <v>1867</v>
      </c>
      <c r="R937" t="s">
        <v>2543</v>
      </c>
      <c r="S937" t="s">
        <v>954</v>
      </c>
      <c r="T937">
        <v>0</v>
      </c>
      <c r="U937" t="s">
        <v>954</v>
      </c>
      <c r="V937">
        <v>0</v>
      </c>
      <c r="W937" t="s">
        <v>954</v>
      </c>
      <c r="X937">
        <v>0</v>
      </c>
      <c r="Y937" t="s">
        <v>954</v>
      </c>
      <c r="Z937">
        <v>0</v>
      </c>
      <c r="AA937" t="s">
        <v>1775</v>
      </c>
      <c r="AB937" t="s">
        <v>2544</v>
      </c>
      <c r="AC937" t="s">
        <v>954</v>
      </c>
      <c r="AD937">
        <v>0</v>
      </c>
      <c r="AE937" t="s">
        <v>954</v>
      </c>
      <c r="AF937">
        <v>0</v>
      </c>
      <c r="AG937">
        <v>0</v>
      </c>
      <c r="AH937" t="s">
        <v>2536</v>
      </c>
      <c r="AI937">
        <v>0</v>
      </c>
      <c r="AJ937">
        <v>0</v>
      </c>
      <c r="AK937">
        <v>0</v>
      </c>
      <c r="AL937">
        <v>0</v>
      </c>
      <c r="AM937">
        <v>0</v>
      </c>
      <c r="AN937">
        <v>0</v>
      </c>
      <c r="AO937" t="s">
        <v>954</v>
      </c>
      <c r="AP937" t="s">
        <v>1021</v>
      </c>
      <c r="AQ937" t="s">
        <v>1021</v>
      </c>
      <c r="AR937" t="s">
        <v>2537</v>
      </c>
      <c r="AS937" t="s">
        <v>2542</v>
      </c>
    </row>
    <row r="938" spans="2:45" ht="17.25" customHeight="1">
      <c r="B938" s="356" t="b">
        <v>0</v>
      </c>
      <c r="C938" s="356"/>
      <c r="D938" s="357" t="str">
        <f t="shared" si="42"/>
        <v>Finishing Work_Tile Work</v>
      </c>
      <c r="E938" s="356" t="str">
        <f t="shared" si="43"/>
        <v>M2</v>
      </c>
      <c r="F938" s="357" t="str">
        <f t="shared" si="44"/>
        <v xml:space="preserve">A04AN082-00005 Finishing Work Tile Work Wall Tile Marble Tile     w/ Wet Method (Mortar Bond Coat or Adhesive) or Dry Method (Steel or SST Frame, Angle, Bolt, etc.)  </v>
      </c>
      <c r="G938" s="343" t="str" cm="1">
        <f t="array" ref="G938:H938">_xlfn.TEXTSPLIT(I938,"-")</f>
        <v>A04AN082</v>
      </c>
      <c r="H938" s="343" t="str">
        <v>00005</v>
      </c>
      <c r="I938" t="s">
        <v>2545</v>
      </c>
      <c r="J938" t="s">
        <v>946</v>
      </c>
      <c r="K938" t="s">
        <v>2352</v>
      </c>
      <c r="L938" t="s">
        <v>2353</v>
      </c>
      <c r="M938" t="s">
        <v>1414</v>
      </c>
      <c r="N938" t="s">
        <v>2531</v>
      </c>
      <c r="O938" t="s">
        <v>2532</v>
      </c>
      <c r="P938" t="s">
        <v>2533</v>
      </c>
      <c r="Q938" t="s">
        <v>1870</v>
      </c>
      <c r="R938" t="s">
        <v>2546</v>
      </c>
      <c r="S938" t="s">
        <v>954</v>
      </c>
      <c r="T938">
        <v>0</v>
      </c>
      <c r="U938" t="s">
        <v>954</v>
      </c>
      <c r="V938">
        <v>0</v>
      </c>
      <c r="W938" t="s">
        <v>954</v>
      </c>
      <c r="X938">
        <v>0</v>
      </c>
      <c r="Y938" t="s">
        <v>954</v>
      </c>
      <c r="Z938">
        <v>0</v>
      </c>
      <c r="AA938" t="s">
        <v>1775</v>
      </c>
      <c r="AB938" t="s">
        <v>2544</v>
      </c>
      <c r="AC938" t="s">
        <v>954</v>
      </c>
      <c r="AD938">
        <v>0</v>
      </c>
      <c r="AE938" t="s">
        <v>954</v>
      </c>
      <c r="AF938">
        <v>0</v>
      </c>
      <c r="AG938">
        <v>0</v>
      </c>
      <c r="AH938" t="s">
        <v>2536</v>
      </c>
      <c r="AI938">
        <v>0</v>
      </c>
      <c r="AJ938">
        <v>0</v>
      </c>
      <c r="AK938">
        <v>0</v>
      </c>
      <c r="AL938">
        <v>0</v>
      </c>
      <c r="AM938">
        <v>0</v>
      </c>
      <c r="AN938">
        <v>0</v>
      </c>
      <c r="AO938" t="s">
        <v>954</v>
      </c>
      <c r="AP938" t="s">
        <v>1021</v>
      </c>
      <c r="AQ938" t="s">
        <v>1021</v>
      </c>
      <c r="AR938" t="s">
        <v>2537</v>
      </c>
      <c r="AS938" t="s">
        <v>2545</v>
      </c>
    </row>
    <row r="939" spans="2:45" ht="17.25" customHeight="1">
      <c r="B939" s="356" t="b">
        <v>0</v>
      </c>
      <c r="C939" s="356"/>
      <c r="D939" s="357" t="str">
        <f t="shared" si="42"/>
        <v>Finishing Work_Tile Work</v>
      </c>
      <c r="E939" s="356" t="str">
        <f t="shared" si="43"/>
        <v>M2</v>
      </c>
      <c r="F939" s="357" t="str">
        <f t="shared" si="44"/>
        <v xml:space="preserve">A04AN082-00006 Finishing Work Tile Work Wall Tile Stone Tile     w/ Mortar Bond Coat or Adhesive  </v>
      </c>
      <c r="G939" s="343" t="str" cm="1">
        <f t="array" ref="G939:H939">_xlfn.TEXTSPLIT(I939,"-")</f>
        <v>A04AN082</v>
      </c>
      <c r="H939" s="343" t="str">
        <v>00006</v>
      </c>
      <c r="I939" t="s">
        <v>2547</v>
      </c>
      <c r="J939" t="s">
        <v>946</v>
      </c>
      <c r="K939" t="s">
        <v>2352</v>
      </c>
      <c r="L939" t="s">
        <v>2353</v>
      </c>
      <c r="M939" t="s">
        <v>1414</v>
      </c>
      <c r="N939" t="s">
        <v>2531</v>
      </c>
      <c r="O939" t="s">
        <v>2532</v>
      </c>
      <c r="P939" t="s">
        <v>2533</v>
      </c>
      <c r="Q939" t="s">
        <v>2548</v>
      </c>
      <c r="R939" t="s">
        <v>2549</v>
      </c>
      <c r="S939" t="s">
        <v>954</v>
      </c>
      <c r="T939">
        <v>0</v>
      </c>
      <c r="U939" t="s">
        <v>954</v>
      </c>
      <c r="V939">
        <v>0</v>
      </c>
      <c r="W939" t="s">
        <v>954</v>
      </c>
      <c r="X939">
        <v>0</v>
      </c>
      <c r="Y939" t="s">
        <v>954</v>
      </c>
      <c r="Z939">
        <v>0</v>
      </c>
      <c r="AA939" t="s">
        <v>1762</v>
      </c>
      <c r="AB939" t="s">
        <v>2535</v>
      </c>
      <c r="AC939" t="s">
        <v>954</v>
      </c>
      <c r="AD939">
        <v>0</v>
      </c>
      <c r="AE939" t="s">
        <v>954</v>
      </c>
      <c r="AF939">
        <v>0</v>
      </c>
      <c r="AG939">
        <v>0</v>
      </c>
      <c r="AH939" t="s">
        <v>2536</v>
      </c>
      <c r="AI939">
        <v>0</v>
      </c>
      <c r="AJ939">
        <v>0</v>
      </c>
      <c r="AK939">
        <v>0</v>
      </c>
      <c r="AL939">
        <v>0</v>
      </c>
      <c r="AM939">
        <v>0</v>
      </c>
      <c r="AN939">
        <v>0</v>
      </c>
      <c r="AO939" t="s">
        <v>954</v>
      </c>
      <c r="AP939" t="s">
        <v>1021</v>
      </c>
      <c r="AQ939" t="s">
        <v>1021</v>
      </c>
      <c r="AR939" t="s">
        <v>2537</v>
      </c>
      <c r="AS939" t="s">
        <v>2547</v>
      </c>
    </row>
    <row r="940" spans="2:45" ht="17.25" customHeight="1">
      <c r="B940" s="356" t="b">
        <v>0</v>
      </c>
      <c r="C940" s="356"/>
      <c r="D940" s="357" t="str">
        <f t="shared" si="42"/>
        <v>Finishing Work_Tile Work</v>
      </c>
      <c r="E940" s="356" t="str">
        <f t="shared" si="43"/>
        <v>M2</v>
      </c>
      <c r="F940" s="357" t="str">
        <f t="shared" si="44"/>
        <v xml:space="preserve">A04AN082-00007 Finishing Work Tile Work Wall Tile Mosaic Tile     w/ Mortar Bond Coat or Adhesive  </v>
      </c>
      <c r="G940" s="343" t="str" cm="1">
        <f t="array" ref="G940:H940">_xlfn.TEXTSPLIT(I940,"-")</f>
        <v>A04AN082</v>
      </c>
      <c r="H940" s="343" t="str">
        <v>00007</v>
      </c>
      <c r="I940" t="s">
        <v>2550</v>
      </c>
      <c r="J940" t="s">
        <v>946</v>
      </c>
      <c r="K940" t="s">
        <v>2352</v>
      </c>
      <c r="L940" t="s">
        <v>2353</v>
      </c>
      <c r="M940" t="s">
        <v>1414</v>
      </c>
      <c r="N940" t="s">
        <v>2531</v>
      </c>
      <c r="O940" t="s">
        <v>2532</v>
      </c>
      <c r="P940" t="s">
        <v>2533</v>
      </c>
      <c r="Q940" t="s">
        <v>2551</v>
      </c>
      <c r="R940" t="s">
        <v>2552</v>
      </c>
      <c r="S940" t="s">
        <v>954</v>
      </c>
      <c r="T940">
        <v>0</v>
      </c>
      <c r="U940" t="s">
        <v>954</v>
      </c>
      <c r="V940">
        <v>0</v>
      </c>
      <c r="W940" t="s">
        <v>954</v>
      </c>
      <c r="X940">
        <v>0</v>
      </c>
      <c r="Y940" t="s">
        <v>954</v>
      </c>
      <c r="Z940">
        <v>0</v>
      </c>
      <c r="AA940" t="s">
        <v>1762</v>
      </c>
      <c r="AB940" t="s">
        <v>2535</v>
      </c>
      <c r="AC940" t="s">
        <v>954</v>
      </c>
      <c r="AD940">
        <v>0</v>
      </c>
      <c r="AE940" t="s">
        <v>954</v>
      </c>
      <c r="AF940">
        <v>0</v>
      </c>
      <c r="AG940">
        <v>0</v>
      </c>
      <c r="AH940" t="s">
        <v>2536</v>
      </c>
      <c r="AI940">
        <v>0</v>
      </c>
      <c r="AJ940">
        <v>0</v>
      </c>
      <c r="AK940">
        <v>0</v>
      </c>
      <c r="AL940">
        <v>0</v>
      </c>
      <c r="AM940">
        <v>0</v>
      </c>
      <c r="AN940">
        <v>0</v>
      </c>
      <c r="AO940" t="s">
        <v>954</v>
      </c>
      <c r="AP940" t="s">
        <v>1021</v>
      </c>
      <c r="AQ940" t="s">
        <v>1021</v>
      </c>
      <c r="AR940" t="s">
        <v>2537</v>
      </c>
      <c r="AS940" t="s">
        <v>2550</v>
      </c>
    </row>
    <row r="941" spans="2:45" ht="17.25" customHeight="1">
      <c r="B941" s="356" t="b">
        <v>0</v>
      </c>
      <c r="C941" s="356"/>
      <c r="D941" s="357" t="str">
        <f t="shared" si="42"/>
        <v>Finishing Work_Tile Work</v>
      </c>
      <c r="E941" s="356" t="str">
        <f t="shared" si="43"/>
        <v>M2</v>
      </c>
      <c r="F941" s="357" t="str">
        <f t="shared" si="44"/>
        <v xml:space="preserve">A04AN082-00008 Finishing Work Tile Work Wall Tile Acoustic Tile     w/ Mortar Bond Coat or Adhesive  </v>
      </c>
      <c r="G941" s="343" t="str" cm="1">
        <f t="array" ref="G941:H941">_xlfn.TEXTSPLIT(I941,"-")</f>
        <v>A04AN082</v>
      </c>
      <c r="H941" s="343" t="str">
        <v>00008</v>
      </c>
      <c r="I941" t="s">
        <v>2553</v>
      </c>
      <c r="J941" t="s">
        <v>946</v>
      </c>
      <c r="K941" t="s">
        <v>2352</v>
      </c>
      <c r="L941" t="s">
        <v>2353</v>
      </c>
      <c r="M941" t="s">
        <v>1414</v>
      </c>
      <c r="N941" t="s">
        <v>2531</v>
      </c>
      <c r="O941" t="s">
        <v>2532</v>
      </c>
      <c r="P941" t="s">
        <v>2533</v>
      </c>
      <c r="Q941" t="s">
        <v>2554</v>
      </c>
      <c r="R941" t="s">
        <v>2555</v>
      </c>
      <c r="S941" t="s">
        <v>954</v>
      </c>
      <c r="T941">
        <v>0</v>
      </c>
      <c r="U941" t="s">
        <v>954</v>
      </c>
      <c r="V941">
        <v>0</v>
      </c>
      <c r="W941" t="s">
        <v>954</v>
      </c>
      <c r="X941">
        <v>0</v>
      </c>
      <c r="Y941" t="s">
        <v>954</v>
      </c>
      <c r="Z941">
        <v>0</v>
      </c>
      <c r="AA941" t="s">
        <v>1762</v>
      </c>
      <c r="AB941" t="s">
        <v>2535</v>
      </c>
      <c r="AC941" t="s">
        <v>954</v>
      </c>
      <c r="AD941">
        <v>0</v>
      </c>
      <c r="AE941" t="s">
        <v>954</v>
      </c>
      <c r="AF941">
        <v>0</v>
      </c>
      <c r="AG941">
        <v>0</v>
      </c>
      <c r="AH941" t="s">
        <v>2536</v>
      </c>
      <c r="AI941">
        <v>0</v>
      </c>
      <c r="AJ941">
        <v>0</v>
      </c>
      <c r="AK941">
        <v>0</v>
      </c>
      <c r="AL941">
        <v>0</v>
      </c>
      <c r="AM941">
        <v>0</v>
      </c>
      <c r="AN941">
        <v>0</v>
      </c>
      <c r="AO941" t="s">
        <v>954</v>
      </c>
      <c r="AP941" t="s">
        <v>1021</v>
      </c>
      <c r="AQ941" t="s">
        <v>1021</v>
      </c>
      <c r="AR941" t="s">
        <v>2537</v>
      </c>
      <c r="AS941" t="s">
        <v>2553</v>
      </c>
    </row>
    <row r="942" spans="2:45" ht="17.25" customHeight="1">
      <c r="B942" s="356" t="b">
        <v>0</v>
      </c>
      <c r="C942" s="356"/>
      <c r="D942" s="357" t="str">
        <f t="shared" si="42"/>
        <v>Finishing Work_Tile Work</v>
      </c>
      <c r="E942" s="356" t="str">
        <f t="shared" si="43"/>
        <v>M2</v>
      </c>
      <c r="F942" s="357" t="str">
        <f t="shared" si="44"/>
        <v xml:space="preserve">A04AN082-00009 Finishing Work Tile Work Wall Tile Porcelain Tile     w/ Mortar Bond Coat or Adhesive  </v>
      </c>
      <c r="G942" s="343" t="str" cm="1">
        <f t="array" ref="G942:H942">_xlfn.TEXTSPLIT(I942,"-")</f>
        <v>A04AN082</v>
      </c>
      <c r="H942" s="343" t="str">
        <v>00009</v>
      </c>
      <c r="I942" t="s">
        <v>2556</v>
      </c>
      <c r="J942" t="s">
        <v>946</v>
      </c>
      <c r="K942" t="s">
        <v>2352</v>
      </c>
      <c r="L942" t="s">
        <v>2353</v>
      </c>
      <c r="M942" t="s">
        <v>1414</v>
      </c>
      <c r="N942" t="s">
        <v>2531</v>
      </c>
      <c r="O942" t="s">
        <v>2532</v>
      </c>
      <c r="P942" t="s">
        <v>2533</v>
      </c>
      <c r="Q942" t="s">
        <v>2513</v>
      </c>
      <c r="R942" t="s">
        <v>2557</v>
      </c>
      <c r="S942" t="s">
        <v>954</v>
      </c>
      <c r="T942">
        <v>0</v>
      </c>
      <c r="U942" t="s">
        <v>954</v>
      </c>
      <c r="V942">
        <v>0</v>
      </c>
      <c r="W942" t="s">
        <v>954</v>
      </c>
      <c r="X942">
        <v>0</v>
      </c>
      <c r="Y942" t="s">
        <v>954</v>
      </c>
      <c r="Z942">
        <v>0</v>
      </c>
      <c r="AA942" t="s">
        <v>1762</v>
      </c>
      <c r="AB942" t="s">
        <v>2535</v>
      </c>
      <c r="AC942" t="s">
        <v>954</v>
      </c>
      <c r="AD942">
        <v>0</v>
      </c>
      <c r="AE942" t="s">
        <v>954</v>
      </c>
      <c r="AF942">
        <v>0</v>
      </c>
      <c r="AG942">
        <v>0</v>
      </c>
      <c r="AH942" t="s">
        <v>2536</v>
      </c>
      <c r="AI942">
        <v>0</v>
      </c>
      <c r="AJ942">
        <v>0</v>
      </c>
      <c r="AK942">
        <v>0</v>
      </c>
      <c r="AL942">
        <v>0</v>
      </c>
      <c r="AM942">
        <v>0</v>
      </c>
      <c r="AN942">
        <v>0</v>
      </c>
      <c r="AO942" t="s">
        <v>954</v>
      </c>
      <c r="AP942" t="s">
        <v>1021</v>
      </c>
      <c r="AQ942" t="s">
        <v>1021</v>
      </c>
      <c r="AR942" t="s">
        <v>2537</v>
      </c>
      <c r="AS942" t="s">
        <v>2556</v>
      </c>
    </row>
    <row r="943" spans="2:45" ht="17.25" customHeight="1">
      <c r="B943" s="349" t="b">
        <v>1</v>
      </c>
      <c r="C943" s="349"/>
      <c r="D943" s="352" t="str">
        <f t="shared" si="42"/>
        <v>Finishing Work_Tile Work</v>
      </c>
      <c r="E943" s="349" t="str">
        <f t="shared" si="43"/>
        <v>M2</v>
      </c>
      <c r="F943" s="352" t="str">
        <f t="shared" si="44"/>
        <v xml:space="preserve">A04AN083-00001 Finishing Work Tile Work Floor Tile Ceramic Tile     Non-Slip Type, w/ Mortar Bond Coat or Adhesive  </v>
      </c>
      <c r="G943" s="343" t="str" cm="1">
        <f t="array" ref="G943:H943">_xlfn.TEXTSPLIT(I943,"-")</f>
        <v>A04AN083</v>
      </c>
      <c r="H943" s="343" t="str">
        <v>00001</v>
      </c>
      <c r="I943" t="s">
        <v>2558</v>
      </c>
      <c r="J943" t="s">
        <v>946</v>
      </c>
      <c r="K943" t="s">
        <v>2352</v>
      </c>
      <c r="L943" t="s">
        <v>2353</v>
      </c>
      <c r="M943" t="s">
        <v>1414</v>
      </c>
      <c r="N943" t="s">
        <v>2531</v>
      </c>
      <c r="O943" t="s">
        <v>2559</v>
      </c>
      <c r="P943" t="s">
        <v>2560</v>
      </c>
      <c r="Q943" t="s">
        <v>2516</v>
      </c>
      <c r="R943" t="s">
        <v>2561</v>
      </c>
      <c r="S943" t="s">
        <v>954</v>
      </c>
      <c r="T943">
        <v>0</v>
      </c>
      <c r="U943" t="s">
        <v>954</v>
      </c>
      <c r="V943">
        <v>0</v>
      </c>
      <c r="W943" t="s">
        <v>954</v>
      </c>
      <c r="X943">
        <v>0</v>
      </c>
      <c r="Y943" t="s">
        <v>954</v>
      </c>
      <c r="Z943">
        <v>0</v>
      </c>
      <c r="AA943" t="s">
        <v>1831</v>
      </c>
      <c r="AB943" t="s">
        <v>2562</v>
      </c>
      <c r="AC943" t="s">
        <v>954</v>
      </c>
      <c r="AD943">
        <v>0</v>
      </c>
      <c r="AE943" t="s">
        <v>954</v>
      </c>
      <c r="AF943">
        <v>0</v>
      </c>
      <c r="AG943">
        <v>0</v>
      </c>
      <c r="AH943" t="s">
        <v>2536</v>
      </c>
      <c r="AI943">
        <v>0</v>
      </c>
      <c r="AJ943">
        <v>0</v>
      </c>
      <c r="AK943">
        <v>0</v>
      </c>
      <c r="AL943">
        <v>0</v>
      </c>
      <c r="AM943">
        <v>0</v>
      </c>
      <c r="AN943">
        <v>0</v>
      </c>
      <c r="AO943" t="s">
        <v>954</v>
      </c>
      <c r="AP943" t="s">
        <v>1021</v>
      </c>
      <c r="AQ943" t="s">
        <v>1021</v>
      </c>
      <c r="AR943" t="s">
        <v>2563</v>
      </c>
      <c r="AS943" t="s">
        <v>2558</v>
      </c>
    </row>
    <row r="944" spans="2:45" ht="17.25" customHeight="1">
      <c r="B944" s="349" t="b">
        <v>0</v>
      </c>
      <c r="C944" s="349"/>
      <c r="D944" s="352" t="str">
        <f t="shared" si="42"/>
        <v>Finishing Work_Tile Work</v>
      </c>
      <c r="E944" s="349" t="str">
        <f t="shared" si="43"/>
        <v>M2</v>
      </c>
      <c r="F944" s="352" t="str">
        <f t="shared" si="44"/>
        <v xml:space="preserve">A04AN083-00002 Finishing Work Tile Work Floor Tile Acid/Alkaline Resistant Tile     Non-Slip Type, w/ Mortar Bond Coat or Adhesive  </v>
      </c>
      <c r="G944" s="343" t="str" cm="1">
        <f t="array" ref="G944:H944">_xlfn.TEXTSPLIT(I944,"-")</f>
        <v>A04AN083</v>
      </c>
      <c r="H944" s="343" t="str">
        <v>00002</v>
      </c>
      <c r="I944" t="s">
        <v>2564</v>
      </c>
      <c r="J944" t="s">
        <v>946</v>
      </c>
      <c r="K944" t="s">
        <v>2352</v>
      </c>
      <c r="L944" t="s">
        <v>2353</v>
      </c>
      <c r="M944" t="s">
        <v>1414</v>
      </c>
      <c r="N944" t="s">
        <v>2531</v>
      </c>
      <c r="O944" t="s">
        <v>2559</v>
      </c>
      <c r="P944" t="s">
        <v>2560</v>
      </c>
      <c r="Q944" t="s">
        <v>985</v>
      </c>
      <c r="R944" t="s">
        <v>2541</v>
      </c>
      <c r="S944" t="s">
        <v>954</v>
      </c>
      <c r="T944">
        <v>0</v>
      </c>
      <c r="U944" t="s">
        <v>954</v>
      </c>
      <c r="V944">
        <v>0</v>
      </c>
      <c r="W944" t="s">
        <v>954</v>
      </c>
      <c r="X944">
        <v>0</v>
      </c>
      <c r="Y944" t="s">
        <v>954</v>
      </c>
      <c r="Z944">
        <v>0</v>
      </c>
      <c r="AA944" t="s">
        <v>1831</v>
      </c>
      <c r="AB944" t="s">
        <v>2562</v>
      </c>
      <c r="AC944" t="s">
        <v>954</v>
      </c>
      <c r="AD944">
        <v>0</v>
      </c>
      <c r="AE944" t="s">
        <v>954</v>
      </c>
      <c r="AF944">
        <v>0</v>
      </c>
      <c r="AG944">
        <v>0</v>
      </c>
      <c r="AH944" t="s">
        <v>2536</v>
      </c>
      <c r="AI944">
        <v>0</v>
      </c>
      <c r="AJ944">
        <v>0</v>
      </c>
      <c r="AK944">
        <v>0</v>
      </c>
      <c r="AL944">
        <v>0</v>
      </c>
      <c r="AM944">
        <v>0</v>
      </c>
      <c r="AN944">
        <v>0</v>
      </c>
      <c r="AO944" t="s">
        <v>954</v>
      </c>
      <c r="AP944" t="s">
        <v>1021</v>
      </c>
      <c r="AQ944" t="s">
        <v>1021</v>
      </c>
      <c r="AR944" t="s">
        <v>2563</v>
      </c>
      <c r="AS944" t="s">
        <v>2564</v>
      </c>
    </row>
    <row r="945" spans="2:45" ht="17.25" customHeight="1">
      <c r="B945" s="349" t="b">
        <v>0</v>
      </c>
      <c r="C945" s="349"/>
      <c r="D945" s="352" t="str">
        <f t="shared" si="42"/>
        <v>Finishing Work_Tile Work</v>
      </c>
      <c r="E945" s="349" t="str">
        <f t="shared" si="43"/>
        <v>M2</v>
      </c>
      <c r="F945" s="352" t="str">
        <f t="shared" si="44"/>
        <v xml:space="preserve">A04AN083-00003 Finishing Work Tile Work Floor Tile Terrazzo Tile     Non-Slip Type, w/ Mortar Bond Coat or Adhesive  </v>
      </c>
      <c r="G945" s="343" t="str" cm="1">
        <f t="array" ref="G945:H945">_xlfn.TEXTSPLIT(I945,"-")</f>
        <v>A04AN083</v>
      </c>
      <c r="H945" s="343" t="str">
        <v>00003</v>
      </c>
      <c r="I945" t="s">
        <v>2565</v>
      </c>
      <c r="J945" t="s">
        <v>946</v>
      </c>
      <c r="K945" t="s">
        <v>2352</v>
      </c>
      <c r="L945" t="s">
        <v>2353</v>
      </c>
      <c r="M945" t="s">
        <v>1414</v>
      </c>
      <c r="N945" t="s">
        <v>2531</v>
      </c>
      <c r="O945" t="s">
        <v>2559</v>
      </c>
      <c r="P945" t="s">
        <v>2560</v>
      </c>
      <c r="Q945" t="s">
        <v>2566</v>
      </c>
      <c r="R945" t="s">
        <v>2567</v>
      </c>
      <c r="S945" t="s">
        <v>954</v>
      </c>
      <c r="T945">
        <v>0</v>
      </c>
      <c r="U945" t="s">
        <v>954</v>
      </c>
      <c r="V945">
        <v>0</v>
      </c>
      <c r="W945" t="s">
        <v>954</v>
      </c>
      <c r="X945">
        <v>0</v>
      </c>
      <c r="Y945" t="s">
        <v>954</v>
      </c>
      <c r="Z945">
        <v>0</v>
      </c>
      <c r="AA945" t="s">
        <v>1831</v>
      </c>
      <c r="AB945" t="s">
        <v>2562</v>
      </c>
      <c r="AC945" t="s">
        <v>954</v>
      </c>
      <c r="AD945">
        <v>0</v>
      </c>
      <c r="AE945" t="s">
        <v>954</v>
      </c>
      <c r="AF945">
        <v>0</v>
      </c>
      <c r="AG945">
        <v>0</v>
      </c>
      <c r="AH945" t="s">
        <v>2536</v>
      </c>
      <c r="AI945">
        <v>0</v>
      </c>
      <c r="AJ945">
        <v>0</v>
      </c>
      <c r="AK945">
        <v>0</v>
      </c>
      <c r="AL945">
        <v>0</v>
      </c>
      <c r="AM945">
        <v>0</v>
      </c>
      <c r="AN945">
        <v>0</v>
      </c>
      <c r="AO945" t="s">
        <v>954</v>
      </c>
      <c r="AP945" t="s">
        <v>1021</v>
      </c>
      <c r="AQ945" t="s">
        <v>1021</v>
      </c>
      <c r="AR945" t="s">
        <v>2563</v>
      </c>
      <c r="AS945" t="s">
        <v>2565</v>
      </c>
    </row>
    <row r="946" spans="2:45" ht="17.25" customHeight="1">
      <c r="B946" s="349" t="b">
        <v>1</v>
      </c>
      <c r="C946" s="349"/>
      <c r="D946" s="352" t="str">
        <f t="shared" si="42"/>
        <v>Finishing Work_Tile Work</v>
      </c>
      <c r="E946" s="349" t="str">
        <f t="shared" si="43"/>
        <v>M2</v>
      </c>
      <c r="F946" s="352" t="str">
        <f t="shared" si="44"/>
        <v xml:space="preserve">A04AN083-00004 Finishing Work Tile Work Floor Tile Vinyl Tile     w/ Mortar Bond Coat or Adhesive  </v>
      </c>
      <c r="G946" s="343" t="str" cm="1">
        <f t="array" ref="G946:H946">_xlfn.TEXTSPLIT(I946,"-")</f>
        <v>A04AN083</v>
      </c>
      <c r="H946" s="343" t="str">
        <v>00004</v>
      </c>
      <c r="I946" t="s">
        <v>2568</v>
      </c>
      <c r="J946" t="s">
        <v>946</v>
      </c>
      <c r="K946" t="s">
        <v>2352</v>
      </c>
      <c r="L946" t="s">
        <v>2353</v>
      </c>
      <c r="M946" t="s">
        <v>1414</v>
      </c>
      <c r="N946" t="s">
        <v>2531</v>
      </c>
      <c r="O946" t="s">
        <v>2559</v>
      </c>
      <c r="P946" t="s">
        <v>2560</v>
      </c>
      <c r="Q946" t="s">
        <v>2569</v>
      </c>
      <c r="R946" t="s">
        <v>2570</v>
      </c>
      <c r="S946" t="s">
        <v>954</v>
      </c>
      <c r="T946">
        <v>0</v>
      </c>
      <c r="U946" t="s">
        <v>954</v>
      </c>
      <c r="V946">
        <v>0</v>
      </c>
      <c r="W946" t="s">
        <v>954</v>
      </c>
      <c r="X946">
        <v>0</v>
      </c>
      <c r="Y946" t="s">
        <v>954</v>
      </c>
      <c r="Z946">
        <v>0</v>
      </c>
      <c r="AA946" t="s">
        <v>1762</v>
      </c>
      <c r="AB946" t="s">
        <v>2535</v>
      </c>
      <c r="AC946" t="s">
        <v>954</v>
      </c>
      <c r="AD946">
        <v>0</v>
      </c>
      <c r="AE946" t="s">
        <v>954</v>
      </c>
      <c r="AF946">
        <v>0</v>
      </c>
      <c r="AG946">
        <v>0</v>
      </c>
      <c r="AH946" t="s">
        <v>2536</v>
      </c>
      <c r="AI946">
        <v>0</v>
      </c>
      <c r="AJ946">
        <v>0</v>
      </c>
      <c r="AK946">
        <v>0</v>
      </c>
      <c r="AL946">
        <v>0</v>
      </c>
      <c r="AM946">
        <v>0</v>
      </c>
      <c r="AN946">
        <v>0</v>
      </c>
      <c r="AO946" t="s">
        <v>954</v>
      </c>
      <c r="AP946" t="s">
        <v>1021</v>
      </c>
      <c r="AQ946" t="s">
        <v>1021</v>
      </c>
      <c r="AR946" t="s">
        <v>2563</v>
      </c>
      <c r="AS946" t="s">
        <v>2568</v>
      </c>
    </row>
    <row r="947" spans="2:45" ht="17.25" customHeight="1">
      <c r="B947" s="349" t="b">
        <v>0</v>
      </c>
      <c r="C947" s="349"/>
      <c r="D947" s="352" t="str">
        <f t="shared" si="42"/>
        <v>Finishing Work_Tile Work</v>
      </c>
      <c r="E947" s="349" t="str">
        <f t="shared" si="43"/>
        <v>M2</v>
      </c>
      <c r="F947" s="352" t="str">
        <f t="shared" si="44"/>
        <v xml:space="preserve">A04AN083-00005 Finishing Work Tile Work Floor Tile Anti-Static Vinyl Tile     w/ Mortar Bond Coat or Adhesive  </v>
      </c>
      <c r="G947" s="343" t="str" cm="1">
        <f t="array" ref="G947:H947">_xlfn.TEXTSPLIT(I947,"-")</f>
        <v>A04AN083</v>
      </c>
      <c r="H947" s="343" t="str">
        <v>00005</v>
      </c>
      <c r="I947" t="s">
        <v>2571</v>
      </c>
      <c r="J947" t="s">
        <v>946</v>
      </c>
      <c r="K947" t="s">
        <v>2352</v>
      </c>
      <c r="L947" t="s">
        <v>2353</v>
      </c>
      <c r="M947" t="s">
        <v>1414</v>
      </c>
      <c r="N947" t="s">
        <v>2531</v>
      </c>
      <c r="O947" t="s">
        <v>2559</v>
      </c>
      <c r="P947" t="s">
        <v>2560</v>
      </c>
      <c r="Q947" t="s">
        <v>2572</v>
      </c>
      <c r="R947" t="s">
        <v>2573</v>
      </c>
      <c r="S947" t="s">
        <v>954</v>
      </c>
      <c r="T947">
        <v>0</v>
      </c>
      <c r="U947" t="s">
        <v>954</v>
      </c>
      <c r="V947">
        <v>0</v>
      </c>
      <c r="W947" t="s">
        <v>954</v>
      </c>
      <c r="X947">
        <v>0</v>
      </c>
      <c r="Y947" t="s">
        <v>954</v>
      </c>
      <c r="Z947">
        <v>0</v>
      </c>
      <c r="AA947" t="s">
        <v>1762</v>
      </c>
      <c r="AB947" t="s">
        <v>2535</v>
      </c>
      <c r="AC947" t="s">
        <v>954</v>
      </c>
      <c r="AD947">
        <v>0</v>
      </c>
      <c r="AE947" t="s">
        <v>954</v>
      </c>
      <c r="AF947">
        <v>0</v>
      </c>
      <c r="AG947">
        <v>0</v>
      </c>
      <c r="AH947" t="s">
        <v>2536</v>
      </c>
      <c r="AI947">
        <v>0</v>
      </c>
      <c r="AJ947">
        <v>0</v>
      </c>
      <c r="AK947">
        <v>0</v>
      </c>
      <c r="AL947">
        <v>0</v>
      </c>
      <c r="AM947">
        <v>0</v>
      </c>
      <c r="AN947">
        <v>0</v>
      </c>
      <c r="AO947" t="s">
        <v>954</v>
      </c>
      <c r="AP947" t="s">
        <v>1021</v>
      </c>
      <c r="AQ947" t="s">
        <v>1021</v>
      </c>
      <c r="AR947" t="s">
        <v>2563</v>
      </c>
      <c r="AS947" t="s">
        <v>2571</v>
      </c>
    </row>
    <row r="948" spans="2:45" ht="17.25" customHeight="1">
      <c r="B948" s="349" t="b">
        <v>0</v>
      </c>
      <c r="C948" s="349"/>
      <c r="D948" s="352" t="str">
        <f t="shared" si="42"/>
        <v>Finishing Work_Tile Work</v>
      </c>
      <c r="E948" s="349" t="str">
        <f t="shared" si="43"/>
        <v>M2</v>
      </c>
      <c r="F948" s="352" t="str">
        <f t="shared" si="44"/>
        <v xml:space="preserve">A04AN083-00006 Finishing Work Tile Work Floor Tile Granite Tile     Non-Slip Type, w/ Mortar Bond Coat or Adhesive  </v>
      </c>
      <c r="G948" s="343" t="str" cm="1">
        <f t="array" ref="G948:H948">_xlfn.TEXTSPLIT(I948,"-")</f>
        <v>A04AN083</v>
      </c>
      <c r="H948" s="343" t="str">
        <v>00006</v>
      </c>
      <c r="I948" t="s">
        <v>2574</v>
      </c>
      <c r="J948" t="s">
        <v>946</v>
      </c>
      <c r="K948" t="s">
        <v>2352</v>
      </c>
      <c r="L948" t="s">
        <v>2353</v>
      </c>
      <c r="M948" t="s">
        <v>1414</v>
      </c>
      <c r="N948" t="s">
        <v>2531</v>
      </c>
      <c r="O948" t="s">
        <v>2559</v>
      </c>
      <c r="P948" t="s">
        <v>2560</v>
      </c>
      <c r="Q948" t="s">
        <v>1867</v>
      </c>
      <c r="R948" t="s">
        <v>2543</v>
      </c>
      <c r="S948" t="s">
        <v>954</v>
      </c>
      <c r="T948">
        <v>0</v>
      </c>
      <c r="U948" t="s">
        <v>954</v>
      </c>
      <c r="V948">
        <v>0</v>
      </c>
      <c r="W948" t="s">
        <v>954</v>
      </c>
      <c r="X948">
        <v>0</v>
      </c>
      <c r="Y948" t="s">
        <v>954</v>
      </c>
      <c r="Z948">
        <v>0</v>
      </c>
      <c r="AA948" t="s">
        <v>1831</v>
      </c>
      <c r="AB948" t="s">
        <v>2562</v>
      </c>
      <c r="AC948" t="s">
        <v>954</v>
      </c>
      <c r="AD948">
        <v>0</v>
      </c>
      <c r="AE948" t="s">
        <v>954</v>
      </c>
      <c r="AF948">
        <v>0</v>
      </c>
      <c r="AG948">
        <v>0</v>
      </c>
      <c r="AH948" t="s">
        <v>2536</v>
      </c>
      <c r="AI948">
        <v>0</v>
      </c>
      <c r="AJ948">
        <v>0</v>
      </c>
      <c r="AK948">
        <v>0</v>
      </c>
      <c r="AL948">
        <v>0</v>
      </c>
      <c r="AM948">
        <v>0</v>
      </c>
      <c r="AN948">
        <v>0</v>
      </c>
      <c r="AO948" t="s">
        <v>954</v>
      </c>
      <c r="AP948" t="s">
        <v>1021</v>
      </c>
      <c r="AQ948" t="s">
        <v>1021</v>
      </c>
      <c r="AR948" t="s">
        <v>2563</v>
      </c>
      <c r="AS948" t="s">
        <v>2574</v>
      </c>
    </row>
    <row r="949" spans="2:45" ht="17.25" customHeight="1">
      <c r="B949" s="349" t="b">
        <v>0</v>
      </c>
      <c r="C949" s="349"/>
      <c r="D949" s="352" t="str">
        <f t="shared" si="42"/>
        <v>Finishing Work_Tile Work</v>
      </c>
      <c r="E949" s="349" t="str">
        <f t="shared" si="43"/>
        <v>M2</v>
      </c>
      <c r="F949" s="352" t="str">
        <f t="shared" si="44"/>
        <v xml:space="preserve">A04AN083-00007 Finishing Work Tile Work Floor Tile Marble Tile     Non-Slip Type, w/ Mortar Bond Coat or Adhesive  </v>
      </c>
      <c r="G949" s="343" t="str" cm="1">
        <f t="array" ref="G949:H949">_xlfn.TEXTSPLIT(I949,"-")</f>
        <v>A04AN083</v>
      </c>
      <c r="H949" s="343" t="str">
        <v>00007</v>
      </c>
      <c r="I949" t="s">
        <v>2575</v>
      </c>
      <c r="J949" t="s">
        <v>946</v>
      </c>
      <c r="K949" t="s">
        <v>2352</v>
      </c>
      <c r="L949" t="s">
        <v>2353</v>
      </c>
      <c r="M949" t="s">
        <v>1414</v>
      </c>
      <c r="N949" t="s">
        <v>2531</v>
      </c>
      <c r="O949" t="s">
        <v>2559</v>
      </c>
      <c r="P949" t="s">
        <v>2560</v>
      </c>
      <c r="Q949" t="s">
        <v>1870</v>
      </c>
      <c r="R949" t="s">
        <v>2546</v>
      </c>
      <c r="S949" t="s">
        <v>954</v>
      </c>
      <c r="T949">
        <v>0</v>
      </c>
      <c r="U949" t="s">
        <v>954</v>
      </c>
      <c r="V949">
        <v>0</v>
      </c>
      <c r="W949" t="s">
        <v>954</v>
      </c>
      <c r="X949">
        <v>0</v>
      </c>
      <c r="Y949" t="s">
        <v>954</v>
      </c>
      <c r="Z949">
        <v>0</v>
      </c>
      <c r="AA949" t="s">
        <v>1831</v>
      </c>
      <c r="AB949" t="s">
        <v>2562</v>
      </c>
      <c r="AC949" t="s">
        <v>954</v>
      </c>
      <c r="AD949">
        <v>0</v>
      </c>
      <c r="AE949" t="s">
        <v>954</v>
      </c>
      <c r="AF949">
        <v>0</v>
      </c>
      <c r="AG949">
        <v>0</v>
      </c>
      <c r="AH949" t="s">
        <v>2536</v>
      </c>
      <c r="AI949">
        <v>0</v>
      </c>
      <c r="AJ949">
        <v>0</v>
      </c>
      <c r="AK949">
        <v>0</v>
      </c>
      <c r="AL949">
        <v>0</v>
      </c>
      <c r="AM949">
        <v>0</v>
      </c>
      <c r="AN949">
        <v>0</v>
      </c>
      <c r="AO949" t="s">
        <v>954</v>
      </c>
      <c r="AP949" t="s">
        <v>1021</v>
      </c>
      <c r="AQ949" t="s">
        <v>1021</v>
      </c>
      <c r="AR949" t="s">
        <v>2563</v>
      </c>
      <c r="AS949" t="s">
        <v>2575</v>
      </c>
    </row>
    <row r="950" spans="2:45" ht="17.25" customHeight="1">
      <c r="B950" s="349" t="b">
        <v>0</v>
      </c>
      <c r="C950" s="349"/>
      <c r="D950" s="352" t="str">
        <f t="shared" si="42"/>
        <v>Finishing Work_Tile Work</v>
      </c>
      <c r="E950" s="349" t="str">
        <f t="shared" si="43"/>
        <v>M2</v>
      </c>
      <c r="F950" s="352" t="str">
        <f t="shared" si="44"/>
        <v xml:space="preserve">A04AN083-00008 Finishing Work Tile Work Floor Tile Stone Tile     Non-Slip Type, w/ Mortar Bond Coat or Adhesive  </v>
      </c>
      <c r="G950" s="343" t="str" cm="1">
        <f t="array" ref="G950:H950">_xlfn.TEXTSPLIT(I950,"-")</f>
        <v>A04AN083</v>
      </c>
      <c r="H950" s="343" t="str">
        <v>00008</v>
      </c>
      <c r="I950" t="s">
        <v>2576</v>
      </c>
      <c r="J950" t="s">
        <v>946</v>
      </c>
      <c r="K950" t="s">
        <v>2352</v>
      </c>
      <c r="L950" t="s">
        <v>2353</v>
      </c>
      <c r="M950" t="s">
        <v>1414</v>
      </c>
      <c r="N950" t="s">
        <v>2531</v>
      </c>
      <c r="O950" t="s">
        <v>2559</v>
      </c>
      <c r="P950" t="s">
        <v>2560</v>
      </c>
      <c r="Q950" t="s">
        <v>2548</v>
      </c>
      <c r="R950" t="s">
        <v>2549</v>
      </c>
      <c r="S950" t="s">
        <v>954</v>
      </c>
      <c r="T950">
        <v>0</v>
      </c>
      <c r="U950" t="s">
        <v>954</v>
      </c>
      <c r="V950">
        <v>0</v>
      </c>
      <c r="W950" t="s">
        <v>954</v>
      </c>
      <c r="X950">
        <v>0</v>
      </c>
      <c r="Y950" t="s">
        <v>954</v>
      </c>
      <c r="Z950">
        <v>0</v>
      </c>
      <c r="AA950" t="s">
        <v>1831</v>
      </c>
      <c r="AB950" t="s">
        <v>2562</v>
      </c>
      <c r="AC950" t="s">
        <v>954</v>
      </c>
      <c r="AD950">
        <v>0</v>
      </c>
      <c r="AE950" t="s">
        <v>954</v>
      </c>
      <c r="AF950">
        <v>0</v>
      </c>
      <c r="AG950">
        <v>0</v>
      </c>
      <c r="AH950" t="s">
        <v>2536</v>
      </c>
      <c r="AI950">
        <v>0</v>
      </c>
      <c r="AJ950">
        <v>0</v>
      </c>
      <c r="AK950">
        <v>0</v>
      </c>
      <c r="AL950">
        <v>0</v>
      </c>
      <c r="AM950">
        <v>0</v>
      </c>
      <c r="AN950">
        <v>0</v>
      </c>
      <c r="AO950" t="s">
        <v>954</v>
      </c>
      <c r="AP950" t="s">
        <v>1021</v>
      </c>
      <c r="AQ950" t="s">
        <v>1021</v>
      </c>
      <c r="AR950" t="s">
        <v>2563</v>
      </c>
      <c r="AS950" t="s">
        <v>2576</v>
      </c>
    </row>
    <row r="951" spans="2:45" ht="17.25" customHeight="1">
      <c r="B951" s="349" t="b">
        <v>0</v>
      </c>
      <c r="C951" s="349"/>
      <c r="D951" s="352" t="str">
        <f t="shared" si="42"/>
        <v>Finishing Work_Tile Work</v>
      </c>
      <c r="E951" s="349" t="str">
        <f t="shared" si="43"/>
        <v>M2</v>
      </c>
      <c r="F951" s="352" t="str">
        <f t="shared" si="44"/>
        <v xml:space="preserve">A04AN083-00009 Finishing Work Tile Work Floor Tile Concrete Tile     Non-Slip Type, w/ Mortar Bond Coat or Adhesive  </v>
      </c>
      <c r="G951" s="343" t="str" cm="1">
        <f t="array" ref="G951:H951">_xlfn.TEXTSPLIT(I951,"-")</f>
        <v>A04AN083</v>
      </c>
      <c r="H951" s="343" t="str">
        <v>00009</v>
      </c>
      <c r="I951" t="s">
        <v>2577</v>
      </c>
      <c r="J951" t="s">
        <v>946</v>
      </c>
      <c r="K951" t="s">
        <v>2352</v>
      </c>
      <c r="L951" t="s">
        <v>2353</v>
      </c>
      <c r="M951" t="s">
        <v>1414</v>
      </c>
      <c r="N951" t="s">
        <v>2531</v>
      </c>
      <c r="O951" t="s">
        <v>2559</v>
      </c>
      <c r="P951" t="s">
        <v>2560</v>
      </c>
      <c r="Q951" t="s">
        <v>2578</v>
      </c>
      <c r="R951" t="s">
        <v>2579</v>
      </c>
      <c r="S951" t="s">
        <v>954</v>
      </c>
      <c r="T951">
        <v>0</v>
      </c>
      <c r="U951" t="s">
        <v>954</v>
      </c>
      <c r="V951">
        <v>0</v>
      </c>
      <c r="W951" t="s">
        <v>954</v>
      </c>
      <c r="X951">
        <v>0</v>
      </c>
      <c r="Y951" t="s">
        <v>954</v>
      </c>
      <c r="Z951">
        <v>0</v>
      </c>
      <c r="AA951" t="s">
        <v>1831</v>
      </c>
      <c r="AB951" t="s">
        <v>2562</v>
      </c>
      <c r="AC951" t="s">
        <v>954</v>
      </c>
      <c r="AD951">
        <v>0</v>
      </c>
      <c r="AE951" t="s">
        <v>954</v>
      </c>
      <c r="AF951">
        <v>0</v>
      </c>
      <c r="AG951">
        <v>0</v>
      </c>
      <c r="AH951" t="s">
        <v>2536</v>
      </c>
      <c r="AI951">
        <v>0</v>
      </c>
      <c r="AJ951">
        <v>0</v>
      </c>
      <c r="AK951">
        <v>0</v>
      </c>
      <c r="AL951">
        <v>0</v>
      </c>
      <c r="AM951">
        <v>0</v>
      </c>
      <c r="AN951">
        <v>0</v>
      </c>
      <c r="AO951" t="s">
        <v>954</v>
      </c>
      <c r="AP951" t="s">
        <v>1021</v>
      </c>
      <c r="AQ951" t="s">
        <v>1021</v>
      </c>
      <c r="AR951" t="s">
        <v>2563</v>
      </c>
      <c r="AS951" t="s">
        <v>2577</v>
      </c>
    </row>
    <row r="952" spans="2:45" ht="17.25" customHeight="1">
      <c r="B952" s="349" t="b">
        <v>0</v>
      </c>
      <c r="C952" s="349"/>
      <c r="D952" s="352" t="str">
        <f t="shared" si="42"/>
        <v>Finishing Work_Tile Work</v>
      </c>
      <c r="E952" s="349" t="str">
        <f t="shared" si="43"/>
        <v>M2</v>
      </c>
      <c r="F952" s="352" t="str">
        <f t="shared" si="44"/>
        <v xml:space="preserve">A04AN083-00010 Finishing Work Tile Work Floor Tile Mosaic Tile     Non-Slip Type, w/ Mortar Bond Coat or Adhesive  </v>
      </c>
      <c r="G952" s="343" t="str" cm="1">
        <f t="array" ref="G952:H952">_xlfn.TEXTSPLIT(I952,"-")</f>
        <v>A04AN083</v>
      </c>
      <c r="H952" s="343" t="str">
        <v>00010</v>
      </c>
      <c r="I952" t="s">
        <v>2580</v>
      </c>
      <c r="J952" t="s">
        <v>946</v>
      </c>
      <c r="K952" t="s">
        <v>2352</v>
      </c>
      <c r="L952" t="s">
        <v>2353</v>
      </c>
      <c r="M952" t="s">
        <v>1414</v>
      </c>
      <c r="N952" t="s">
        <v>2531</v>
      </c>
      <c r="O952" t="s">
        <v>2559</v>
      </c>
      <c r="P952" t="s">
        <v>2560</v>
      </c>
      <c r="Q952" t="s">
        <v>2551</v>
      </c>
      <c r="R952" t="s">
        <v>2552</v>
      </c>
      <c r="S952" t="s">
        <v>954</v>
      </c>
      <c r="T952">
        <v>0</v>
      </c>
      <c r="U952" t="s">
        <v>954</v>
      </c>
      <c r="V952">
        <v>0</v>
      </c>
      <c r="W952" t="s">
        <v>954</v>
      </c>
      <c r="X952">
        <v>0</v>
      </c>
      <c r="Y952" t="s">
        <v>954</v>
      </c>
      <c r="Z952">
        <v>0</v>
      </c>
      <c r="AA952" t="s">
        <v>1831</v>
      </c>
      <c r="AB952" t="s">
        <v>2562</v>
      </c>
      <c r="AC952" t="s">
        <v>954</v>
      </c>
      <c r="AD952">
        <v>0</v>
      </c>
      <c r="AE952" t="s">
        <v>954</v>
      </c>
      <c r="AF952">
        <v>0</v>
      </c>
      <c r="AG952">
        <v>0</v>
      </c>
      <c r="AH952" t="s">
        <v>2536</v>
      </c>
      <c r="AI952">
        <v>0</v>
      </c>
      <c r="AJ952">
        <v>0</v>
      </c>
      <c r="AK952">
        <v>0</v>
      </c>
      <c r="AL952">
        <v>0</v>
      </c>
      <c r="AM952">
        <v>0</v>
      </c>
      <c r="AN952">
        <v>0</v>
      </c>
      <c r="AO952" t="s">
        <v>954</v>
      </c>
      <c r="AP952" t="s">
        <v>1021</v>
      </c>
      <c r="AQ952" t="s">
        <v>1021</v>
      </c>
      <c r="AR952" t="s">
        <v>2563</v>
      </c>
      <c r="AS952" t="s">
        <v>2580</v>
      </c>
    </row>
    <row r="953" spans="2:45" ht="17.25" customHeight="1">
      <c r="B953" s="349" t="b">
        <v>0</v>
      </c>
      <c r="C953" s="349"/>
      <c r="D953" s="352" t="str">
        <f t="shared" si="42"/>
        <v>Finishing Work_Tile Work</v>
      </c>
      <c r="E953" s="349" t="str">
        <f t="shared" si="43"/>
        <v>M2</v>
      </c>
      <c r="F953" s="352" t="str">
        <f t="shared" si="44"/>
        <v xml:space="preserve">A04AN083-00011 Finishing Work Tile Work Floor Tile Porcelain Tile     Non-Slip Type, w/ Mortar Bond Coat or Adhesive  </v>
      </c>
      <c r="G953" s="343" t="str" cm="1">
        <f t="array" ref="G953:H953">_xlfn.TEXTSPLIT(I953,"-")</f>
        <v>A04AN083</v>
      </c>
      <c r="H953" s="343" t="str">
        <v>00011</v>
      </c>
      <c r="I953" t="s">
        <v>2581</v>
      </c>
      <c r="J953" t="s">
        <v>946</v>
      </c>
      <c r="K953" t="s">
        <v>2352</v>
      </c>
      <c r="L953" t="s">
        <v>2353</v>
      </c>
      <c r="M953" t="s">
        <v>1414</v>
      </c>
      <c r="N953" t="s">
        <v>2531</v>
      </c>
      <c r="O953" t="s">
        <v>2559</v>
      </c>
      <c r="P953" t="s">
        <v>2560</v>
      </c>
      <c r="Q953" t="s">
        <v>2513</v>
      </c>
      <c r="R953" t="s">
        <v>2557</v>
      </c>
      <c r="S953" t="s">
        <v>954</v>
      </c>
      <c r="T953">
        <v>0</v>
      </c>
      <c r="U953" t="s">
        <v>954</v>
      </c>
      <c r="V953">
        <v>0</v>
      </c>
      <c r="W953" t="s">
        <v>954</v>
      </c>
      <c r="X953">
        <v>0</v>
      </c>
      <c r="Y953" t="s">
        <v>954</v>
      </c>
      <c r="Z953">
        <v>0</v>
      </c>
      <c r="AA953" t="s">
        <v>1831</v>
      </c>
      <c r="AB953" t="s">
        <v>2562</v>
      </c>
      <c r="AC953" t="s">
        <v>954</v>
      </c>
      <c r="AD953">
        <v>0</v>
      </c>
      <c r="AE953" t="s">
        <v>954</v>
      </c>
      <c r="AF953">
        <v>0</v>
      </c>
      <c r="AG953">
        <v>0</v>
      </c>
      <c r="AH953" t="s">
        <v>2536</v>
      </c>
      <c r="AI953">
        <v>0</v>
      </c>
      <c r="AJ953">
        <v>0</v>
      </c>
      <c r="AK953">
        <v>0</v>
      </c>
      <c r="AL953">
        <v>0</v>
      </c>
      <c r="AM953">
        <v>0</v>
      </c>
      <c r="AN953">
        <v>0</v>
      </c>
      <c r="AO953" t="s">
        <v>954</v>
      </c>
      <c r="AP953" t="s">
        <v>1021</v>
      </c>
      <c r="AQ953" t="s">
        <v>1021</v>
      </c>
      <c r="AR953" t="s">
        <v>2563</v>
      </c>
      <c r="AS953" t="s">
        <v>2581</v>
      </c>
    </row>
    <row r="954" spans="2:45" ht="17.25" customHeight="1">
      <c r="B954" s="349" t="b">
        <v>0</v>
      </c>
      <c r="C954" s="349"/>
      <c r="D954" s="352" t="str">
        <f t="shared" si="42"/>
        <v>Finishing Work_Tile Work</v>
      </c>
      <c r="E954" s="349" t="str">
        <f t="shared" si="43"/>
        <v>M2</v>
      </c>
      <c r="F954" s="352" t="str">
        <f t="shared" si="44"/>
        <v xml:space="preserve">A04AN083-00012 Finishing Work Tile Work Floor Tile Rubber Tile     w/ Mortar Bond Coat or Adhesive  </v>
      </c>
      <c r="G954" s="343" t="str" cm="1">
        <f t="array" ref="G954:H954">_xlfn.TEXTSPLIT(I954,"-")</f>
        <v>A04AN083</v>
      </c>
      <c r="H954" s="343" t="str">
        <v>00012</v>
      </c>
      <c r="I954" t="s">
        <v>2582</v>
      </c>
      <c r="J954" t="s">
        <v>946</v>
      </c>
      <c r="K954" t="s">
        <v>2352</v>
      </c>
      <c r="L954" t="s">
        <v>2353</v>
      </c>
      <c r="M954" t="s">
        <v>1414</v>
      </c>
      <c r="N954" t="s">
        <v>2531</v>
      </c>
      <c r="O954" t="s">
        <v>2559</v>
      </c>
      <c r="P954" t="s">
        <v>2560</v>
      </c>
      <c r="Q954" t="s">
        <v>2583</v>
      </c>
      <c r="R954" t="s">
        <v>2584</v>
      </c>
      <c r="S954" t="s">
        <v>954</v>
      </c>
      <c r="T954">
        <v>0</v>
      </c>
      <c r="U954" t="s">
        <v>954</v>
      </c>
      <c r="V954">
        <v>0</v>
      </c>
      <c r="W954" t="s">
        <v>954</v>
      </c>
      <c r="X954">
        <v>0</v>
      </c>
      <c r="Y954" t="s">
        <v>954</v>
      </c>
      <c r="Z954">
        <v>0</v>
      </c>
      <c r="AA954" t="s">
        <v>1762</v>
      </c>
      <c r="AB954" t="s">
        <v>2535</v>
      </c>
      <c r="AC954" t="s">
        <v>954</v>
      </c>
      <c r="AD954">
        <v>0</v>
      </c>
      <c r="AE954" t="s">
        <v>954</v>
      </c>
      <c r="AF954">
        <v>0</v>
      </c>
      <c r="AG954">
        <v>0</v>
      </c>
      <c r="AH954" t="s">
        <v>2536</v>
      </c>
      <c r="AI954">
        <v>0</v>
      </c>
      <c r="AJ954">
        <v>0</v>
      </c>
      <c r="AK954">
        <v>0</v>
      </c>
      <c r="AL954">
        <v>0</v>
      </c>
      <c r="AM954">
        <v>0</v>
      </c>
      <c r="AN954">
        <v>0</v>
      </c>
      <c r="AO954" t="s">
        <v>954</v>
      </c>
      <c r="AP954" t="s">
        <v>1021</v>
      </c>
      <c r="AQ954" t="s">
        <v>1021</v>
      </c>
      <c r="AR954" t="s">
        <v>2563</v>
      </c>
      <c r="AS954" t="s">
        <v>2582</v>
      </c>
    </row>
    <row r="955" spans="2:45" ht="17.25" customHeight="1">
      <c r="B955" s="356" t="b">
        <v>1</v>
      </c>
      <c r="C955" s="356"/>
      <c r="D955" s="357" t="str">
        <f t="shared" si="42"/>
        <v>Finishing Work_Tile Work</v>
      </c>
      <c r="E955" s="356" t="str">
        <f t="shared" si="43"/>
        <v>M</v>
      </c>
      <c r="F955" s="357" t="str">
        <f t="shared" si="44"/>
        <v>A04AN084-00001 Finishing Work Tile Work Skirt Tile Unglazed Ceramic Tile     w/ Mortar Bond Coat or Adhesive  H&lt;150mm</v>
      </c>
      <c r="G955" s="343" t="str" cm="1">
        <f t="array" ref="G955:H955">_xlfn.TEXTSPLIT(I955,"-")</f>
        <v>A04AN084</v>
      </c>
      <c r="H955" s="343" t="str">
        <v>00001</v>
      </c>
      <c r="I955" t="s">
        <v>2585</v>
      </c>
      <c r="J955" t="s">
        <v>946</v>
      </c>
      <c r="K955" t="s">
        <v>2352</v>
      </c>
      <c r="L955" t="s">
        <v>2353</v>
      </c>
      <c r="M955" t="s">
        <v>1414</v>
      </c>
      <c r="N955" t="s">
        <v>2531</v>
      </c>
      <c r="O955" t="s">
        <v>2586</v>
      </c>
      <c r="P955" t="s">
        <v>2587</v>
      </c>
      <c r="Q955" t="s">
        <v>973</v>
      </c>
      <c r="R955" t="s">
        <v>2534</v>
      </c>
      <c r="S955" t="s">
        <v>954</v>
      </c>
      <c r="T955">
        <v>0</v>
      </c>
      <c r="U955" t="s">
        <v>954</v>
      </c>
      <c r="V955">
        <v>0</v>
      </c>
      <c r="W955" t="s">
        <v>954</v>
      </c>
      <c r="X955">
        <v>0</v>
      </c>
      <c r="Y955" t="s">
        <v>954</v>
      </c>
      <c r="Z955">
        <v>0</v>
      </c>
      <c r="AA955" t="s">
        <v>1762</v>
      </c>
      <c r="AB955" t="s">
        <v>2535</v>
      </c>
      <c r="AC955" t="s">
        <v>954</v>
      </c>
      <c r="AD955">
        <v>0</v>
      </c>
      <c r="AE955" t="s">
        <v>2508</v>
      </c>
      <c r="AF955" t="s">
        <v>2509</v>
      </c>
      <c r="AG955">
        <v>0</v>
      </c>
      <c r="AH955" t="s">
        <v>2510</v>
      </c>
      <c r="AI955">
        <v>0</v>
      </c>
      <c r="AJ955">
        <v>0</v>
      </c>
      <c r="AK955">
        <v>0</v>
      </c>
      <c r="AL955">
        <v>0</v>
      </c>
      <c r="AM955">
        <v>0</v>
      </c>
      <c r="AN955">
        <v>0</v>
      </c>
      <c r="AO955" t="s">
        <v>954</v>
      </c>
      <c r="AP955" t="s">
        <v>1102</v>
      </c>
      <c r="AQ955" t="s">
        <v>1102</v>
      </c>
      <c r="AR955" t="s">
        <v>2588</v>
      </c>
      <c r="AS955" t="s">
        <v>2585</v>
      </c>
    </row>
    <row r="956" spans="2:45" ht="17.25" customHeight="1">
      <c r="B956" s="356" t="b">
        <v>0</v>
      </c>
      <c r="C956" s="356"/>
      <c r="D956" s="357" t="str">
        <f t="shared" si="42"/>
        <v>Finishing Work_Tile Work</v>
      </c>
      <c r="E956" s="356" t="str">
        <f t="shared" si="43"/>
        <v>M</v>
      </c>
      <c r="F956" s="357" t="str">
        <f t="shared" si="44"/>
        <v>A04AN084-00002 Finishing Work Tile Work Skirt Tile Unglazed Ceramic Tile     w/ Mortar Bond Coat or Adhesive  150mm≤H&lt;200mm</v>
      </c>
      <c r="G956" s="343" t="str" cm="1">
        <f t="array" ref="G956:H956">_xlfn.TEXTSPLIT(I956,"-")</f>
        <v>A04AN084</v>
      </c>
      <c r="H956" s="343" t="str">
        <v>00002</v>
      </c>
      <c r="I956" t="s">
        <v>2589</v>
      </c>
      <c r="J956" t="s">
        <v>946</v>
      </c>
      <c r="K956" t="s">
        <v>2352</v>
      </c>
      <c r="L956" t="s">
        <v>2353</v>
      </c>
      <c r="M956" t="s">
        <v>1414</v>
      </c>
      <c r="N956" t="s">
        <v>2531</v>
      </c>
      <c r="O956" t="s">
        <v>2586</v>
      </c>
      <c r="P956" t="s">
        <v>2587</v>
      </c>
      <c r="Q956" t="s">
        <v>973</v>
      </c>
      <c r="R956" t="s">
        <v>2534</v>
      </c>
      <c r="S956" t="s">
        <v>954</v>
      </c>
      <c r="T956">
        <v>0</v>
      </c>
      <c r="U956" t="s">
        <v>954</v>
      </c>
      <c r="V956">
        <v>0</v>
      </c>
      <c r="W956" t="s">
        <v>954</v>
      </c>
      <c r="X956">
        <v>0</v>
      </c>
      <c r="Y956" t="s">
        <v>954</v>
      </c>
      <c r="Z956">
        <v>0</v>
      </c>
      <c r="AA956" t="s">
        <v>1762</v>
      </c>
      <c r="AB956" t="s">
        <v>2535</v>
      </c>
      <c r="AC956" t="s">
        <v>954</v>
      </c>
      <c r="AD956">
        <v>0</v>
      </c>
      <c r="AE956" t="s">
        <v>2513</v>
      </c>
      <c r="AF956" t="s">
        <v>2514</v>
      </c>
      <c r="AG956">
        <v>0</v>
      </c>
      <c r="AH956" t="s">
        <v>2510</v>
      </c>
      <c r="AI956">
        <v>0</v>
      </c>
      <c r="AJ956">
        <v>0</v>
      </c>
      <c r="AK956">
        <v>0</v>
      </c>
      <c r="AL956">
        <v>0</v>
      </c>
      <c r="AM956">
        <v>0</v>
      </c>
      <c r="AN956">
        <v>0</v>
      </c>
      <c r="AO956" t="s">
        <v>954</v>
      </c>
      <c r="AP956" t="s">
        <v>1102</v>
      </c>
      <c r="AQ956" t="s">
        <v>1102</v>
      </c>
      <c r="AR956" t="s">
        <v>2588</v>
      </c>
      <c r="AS956" t="s">
        <v>2589</v>
      </c>
    </row>
    <row r="957" spans="2:45" ht="17.25" customHeight="1">
      <c r="B957" s="356" t="b">
        <v>0</v>
      </c>
      <c r="C957" s="356"/>
      <c r="D957" s="357" t="str">
        <f t="shared" si="42"/>
        <v>Finishing Work_Tile Work</v>
      </c>
      <c r="E957" s="356" t="str">
        <f t="shared" si="43"/>
        <v>M</v>
      </c>
      <c r="F957" s="357" t="str">
        <f t="shared" si="44"/>
        <v>A04AN084-00003 Finishing Work Tile Work Skirt Tile Unglazed Ceramic Tile     w/ Mortar Bond Coat or Adhesive  200mm≤H</v>
      </c>
      <c r="G957" s="343" t="str" cm="1">
        <f t="array" ref="G957:H957">_xlfn.TEXTSPLIT(I957,"-")</f>
        <v>A04AN084</v>
      </c>
      <c r="H957" s="343" t="str">
        <v>00003</v>
      </c>
      <c r="I957" t="s">
        <v>2590</v>
      </c>
      <c r="J957" t="s">
        <v>946</v>
      </c>
      <c r="K957" t="s">
        <v>2352</v>
      </c>
      <c r="L957" t="s">
        <v>2353</v>
      </c>
      <c r="M957" t="s">
        <v>1414</v>
      </c>
      <c r="N957" t="s">
        <v>2531</v>
      </c>
      <c r="O957" t="s">
        <v>2586</v>
      </c>
      <c r="P957" t="s">
        <v>2587</v>
      </c>
      <c r="Q957" t="s">
        <v>973</v>
      </c>
      <c r="R957" t="s">
        <v>2534</v>
      </c>
      <c r="S957" t="s">
        <v>954</v>
      </c>
      <c r="T957">
        <v>0</v>
      </c>
      <c r="U957" t="s">
        <v>954</v>
      </c>
      <c r="V957">
        <v>0</v>
      </c>
      <c r="W957" t="s">
        <v>954</v>
      </c>
      <c r="X957">
        <v>0</v>
      </c>
      <c r="Y957" t="s">
        <v>954</v>
      </c>
      <c r="Z957">
        <v>0</v>
      </c>
      <c r="AA957" t="s">
        <v>1762</v>
      </c>
      <c r="AB957" t="s">
        <v>2535</v>
      </c>
      <c r="AC957" t="s">
        <v>954</v>
      </c>
      <c r="AD957">
        <v>0</v>
      </c>
      <c r="AE957" t="s">
        <v>2516</v>
      </c>
      <c r="AF957" t="s">
        <v>2517</v>
      </c>
      <c r="AG957">
        <v>0</v>
      </c>
      <c r="AH957" t="s">
        <v>2510</v>
      </c>
      <c r="AI957">
        <v>0</v>
      </c>
      <c r="AJ957">
        <v>0</v>
      </c>
      <c r="AK957">
        <v>0</v>
      </c>
      <c r="AL957">
        <v>0</v>
      </c>
      <c r="AM957">
        <v>0</v>
      </c>
      <c r="AN957">
        <v>0</v>
      </c>
      <c r="AO957" t="s">
        <v>954</v>
      </c>
      <c r="AP957" t="s">
        <v>1102</v>
      </c>
      <c r="AQ957" t="s">
        <v>1102</v>
      </c>
      <c r="AR957" t="s">
        <v>2588</v>
      </c>
      <c r="AS957" t="s">
        <v>2590</v>
      </c>
    </row>
    <row r="958" spans="2:45" ht="17.25" customHeight="1">
      <c r="B958" s="356" t="b">
        <v>0</v>
      </c>
      <c r="C958" s="356"/>
      <c r="D958" s="357" t="str">
        <f t="shared" si="42"/>
        <v>Finishing Work_Tile Work</v>
      </c>
      <c r="E958" s="356" t="str">
        <f t="shared" si="43"/>
        <v>M</v>
      </c>
      <c r="F958" s="357" t="str">
        <f t="shared" si="44"/>
        <v>A04AN084-00004 Finishing Work Tile Work Skirt Tile Glazed Ceramic Tile     w/ Mortar Bond Coat or Adhesive  H&lt;150mm</v>
      </c>
      <c r="G958" s="343" t="str" cm="1">
        <f t="array" ref="G958:H958">_xlfn.TEXTSPLIT(I958,"-")</f>
        <v>A04AN084</v>
      </c>
      <c r="H958" s="343" t="str">
        <v>00004</v>
      </c>
      <c r="I958" t="s">
        <v>2591</v>
      </c>
      <c r="J958" t="s">
        <v>946</v>
      </c>
      <c r="K958" t="s">
        <v>2352</v>
      </c>
      <c r="L958" t="s">
        <v>2353</v>
      </c>
      <c r="M958" t="s">
        <v>1414</v>
      </c>
      <c r="N958" t="s">
        <v>2531</v>
      </c>
      <c r="O958" t="s">
        <v>2586</v>
      </c>
      <c r="P958" t="s">
        <v>2587</v>
      </c>
      <c r="Q958" t="s">
        <v>981</v>
      </c>
      <c r="R958" t="s">
        <v>2539</v>
      </c>
      <c r="S958" t="s">
        <v>954</v>
      </c>
      <c r="T958">
        <v>0</v>
      </c>
      <c r="U958" t="s">
        <v>954</v>
      </c>
      <c r="V958">
        <v>0</v>
      </c>
      <c r="W958" t="s">
        <v>954</v>
      </c>
      <c r="X958">
        <v>0</v>
      </c>
      <c r="Y958" t="s">
        <v>954</v>
      </c>
      <c r="Z958">
        <v>0</v>
      </c>
      <c r="AA958" t="s">
        <v>1762</v>
      </c>
      <c r="AB958" t="s">
        <v>2535</v>
      </c>
      <c r="AC958" t="s">
        <v>954</v>
      </c>
      <c r="AD958">
        <v>0</v>
      </c>
      <c r="AE958" t="s">
        <v>2508</v>
      </c>
      <c r="AF958" t="s">
        <v>2509</v>
      </c>
      <c r="AG958">
        <v>0</v>
      </c>
      <c r="AH958" t="s">
        <v>2510</v>
      </c>
      <c r="AI958">
        <v>0</v>
      </c>
      <c r="AJ958">
        <v>0</v>
      </c>
      <c r="AK958">
        <v>0</v>
      </c>
      <c r="AL958">
        <v>0</v>
      </c>
      <c r="AM958">
        <v>0</v>
      </c>
      <c r="AN958">
        <v>0</v>
      </c>
      <c r="AO958" t="s">
        <v>954</v>
      </c>
      <c r="AP958" t="s">
        <v>1102</v>
      </c>
      <c r="AQ958" t="s">
        <v>1102</v>
      </c>
      <c r="AR958" t="s">
        <v>2588</v>
      </c>
      <c r="AS958" t="s">
        <v>2591</v>
      </c>
    </row>
    <row r="959" spans="2:45" ht="17.25" customHeight="1">
      <c r="B959" s="356" t="b">
        <v>0</v>
      </c>
      <c r="C959" s="356"/>
      <c r="D959" s="357" t="str">
        <f t="shared" si="42"/>
        <v>Finishing Work_Tile Work</v>
      </c>
      <c r="E959" s="356" t="str">
        <f t="shared" si="43"/>
        <v>M</v>
      </c>
      <c r="F959" s="357" t="str">
        <f t="shared" si="44"/>
        <v>A04AN084-00005 Finishing Work Tile Work Skirt Tile Glazed Ceramic Tile     w/ Mortar Bond Coat or Adhesive  150mm≤H&lt;200mm</v>
      </c>
      <c r="G959" s="343" t="str" cm="1">
        <f t="array" ref="G959:H959">_xlfn.TEXTSPLIT(I959,"-")</f>
        <v>A04AN084</v>
      </c>
      <c r="H959" s="343" t="str">
        <v>00005</v>
      </c>
      <c r="I959" t="s">
        <v>2592</v>
      </c>
      <c r="J959" t="s">
        <v>946</v>
      </c>
      <c r="K959" t="s">
        <v>2352</v>
      </c>
      <c r="L959" t="s">
        <v>2353</v>
      </c>
      <c r="M959" t="s">
        <v>1414</v>
      </c>
      <c r="N959" t="s">
        <v>2531</v>
      </c>
      <c r="O959" t="s">
        <v>2586</v>
      </c>
      <c r="P959" t="s">
        <v>2587</v>
      </c>
      <c r="Q959" t="s">
        <v>981</v>
      </c>
      <c r="R959" t="s">
        <v>2539</v>
      </c>
      <c r="S959" t="s">
        <v>954</v>
      </c>
      <c r="T959">
        <v>0</v>
      </c>
      <c r="U959" t="s">
        <v>954</v>
      </c>
      <c r="V959">
        <v>0</v>
      </c>
      <c r="W959" t="s">
        <v>954</v>
      </c>
      <c r="X959">
        <v>0</v>
      </c>
      <c r="Y959" t="s">
        <v>954</v>
      </c>
      <c r="Z959">
        <v>0</v>
      </c>
      <c r="AA959" t="s">
        <v>1762</v>
      </c>
      <c r="AB959" t="s">
        <v>2535</v>
      </c>
      <c r="AC959" t="s">
        <v>954</v>
      </c>
      <c r="AD959">
        <v>0</v>
      </c>
      <c r="AE959" t="s">
        <v>2513</v>
      </c>
      <c r="AF959" t="s">
        <v>2514</v>
      </c>
      <c r="AG959">
        <v>0</v>
      </c>
      <c r="AH959" t="s">
        <v>2510</v>
      </c>
      <c r="AI959">
        <v>0</v>
      </c>
      <c r="AJ959">
        <v>0</v>
      </c>
      <c r="AK959">
        <v>0</v>
      </c>
      <c r="AL959">
        <v>0</v>
      </c>
      <c r="AM959">
        <v>0</v>
      </c>
      <c r="AN959">
        <v>0</v>
      </c>
      <c r="AO959" t="s">
        <v>954</v>
      </c>
      <c r="AP959" t="s">
        <v>1102</v>
      </c>
      <c r="AQ959" t="s">
        <v>1102</v>
      </c>
      <c r="AR959" t="s">
        <v>2588</v>
      </c>
      <c r="AS959" t="s">
        <v>2592</v>
      </c>
    </row>
    <row r="960" spans="2:45" ht="17.25" customHeight="1">
      <c r="B960" s="356" t="b">
        <v>0</v>
      </c>
      <c r="C960" s="356"/>
      <c r="D960" s="357" t="str">
        <f t="shared" si="42"/>
        <v>Finishing Work_Tile Work</v>
      </c>
      <c r="E960" s="356" t="str">
        <f t="shared" si="43"/>
        <v>M</v>
      </c>
      <c r="F960" s="357" t="str">
        <f t="shared" si="44"/>
        <v>A04AN084-00006 Finishing Work Tile Work Skirt Tile Glazed Ceramic Tile     w/ Mortar Bond Coat or Adhesive  200mm≤H</v>
      </c>
      <c r="G960" s="343" t="str" cm="1">
        <f t="array" ref="G960:H960">_xlfn.TEXTSPLIT(I960,"-")</f>
        <v>A04AN084</v>
      </c>
      <c r="H960" s="343" t="str">
        <v>00006</v>
      </c>
      <c r="I960" t="s">
        <v>2593</v>
      </c>
      <c r="J960" t="s">
        <v>946</v>
      </c>
      <c r="K960" t="s">
        <v>2352</v>
      </c>
      <c r="L960" t="s">
        <v>2353</v>
      </c>
      <c r="M960" t="s">
        <v>1414</v>
      </c>
      <c r="N960" t="s">
        <v>2531</v>
      </c>
      <c r="O960" t="s">
        <v>2586</v>
      </c>
      <c r="P960" t="s">
        <v>2587</v>
      </c>
      <c r="Q960" t="s">
        <v>981</v>
      </c>
      <c r="R960" t="s">
        <v>2539</v>
      </c>
      <c r="S960" t="s">
        <v>954</v>
      </c>
      <c r="T960">
        <v>0</v>
      </c>
      <c r="U960" t="s">
        <v>954</v>
      </c>
      <c r="V960">
        <v>0</v>
      </c>
      <c r="W960" t="s">
        <v>954</v>
      </c>
      <c r="X960">
        <v>0</v>
      </c>
      <c r="Y960" t="s">
        <v>954</v>
      </c>
      <c r="Z960">
        <v>0</v>
      </c>
      <c r="AA960" t="s">
        <v>1762</v>
      </c>
      <c r="AB960" t="s">
        <v>2535</v>
      </c>
      <c r="AC960" t="s">
        <v>954</v>
      </c>
      <c r="AD960">
        <v>0</v>
      </c>
      <c r="AE960" t="s">
        <v>2516</v>
      </c>
      <c r="AF960" t="s">
        <v>2517</v>
      </c>
      <c r="AG960">
        <v>0</v>
      </c>
      <c r="AH960" t="s">
        <v>2510</v>
      </c>
      <c r="AI960">
        <v>0</v>
      </c>
      <c r="AJ960">
        <v>0</v>
      </c>
      <c r="AK960">
        <v>0</v>
      </c>
      <c r="AL960">
        <v>0</v>
      </c>
      <c r="AM960">
        <v>0</v>
      </c>
      <c r="AN960">
        <v>0</v>
      </c>
      <c r="AO960" t="s">
        <v>954</v>
      </c>
      <c r="AP960" t="s">
        <v>1102</v>
      </c>
      <c r="AQ960" t="s">
        <v>1102</v>
      </c>
      <c r="AR960" t="s">
        <v>2588</v>
      </c>
      <c r="AS960" t="s">
        <v>2593</v>
      </c>
    </row>
    <row r="961" spans="1:45" ht="17.25" customHeight="1">
      <c r="B961" s="356" t="b">
        <v>1</v>
      </c>
      <c r="C961" s="356"/>
      <c r="D961" s="357" t="str">
        <f t="shared" si="42"/>
        <v>Finishing Work_Tile Work</v>
      </c>
      <c r="E961" s="356" t="str">
        <f t="shared" si="43"/>
        <v>M</v>
      </c>
      <c r="F961" s="357" t="str">
        <f t="shared" si="44"/>
        <v>A04AN084-00007 Finishing Work Tile Work Skirt Tile Acid/Alkaline Resistant Tile     w/ Mortar Bond Coat or Adhesive  H&lt;150mm</v>
      </c>
      <c r="G961" s="343" t="str" cm="1">
        <f t="array" ref="G961:H961">_xlfn.TEXTSPLIT(I961,"-")</f>
        <v>A04AN084</v>
      </c>
      <c r="H961" s="343" t="str">
        <v>00007</v>
      </c>
      <c r="I961" t="s">
        <v>2594</v>
      </c>
      <c r="J961" t="s">
        <v>946</v>
      </c>
      <c r="K961" t="s">
        <v>2352</v>
      </c>
      <c r="L961" t="s">
        <v>2353</v>
      </c>
      <c r="M961" t="s">
        <v>1414</v>
      </c>
      <c r="N961" t="s">
        <v>2531</v>
      </c>
      <c r="O961" t="s">
        <v>2586</v>
      </c>
      <c r="P961" t="s">
        <v>2587</v>
      </c>
      <c r="Q961" t="s">
        <v>985</v>
      </c>
      <c r="R961" t="s">
        <v>2541</v>
      </c>
      <c r="S961" t="s">
        <v>954</v>
      </c>
      <c r="T961">
        <v>0</v>
      </c>
      <c r="U961" t="s">
        <v>954</v>
      </c>
      <c r="V961">
        <v>0</v>
      </c>
      <c r="W961" t="s">
        <v>954</v>
      </c>
      <c r="X961">
        <v>0</v>
      </c>
      <c r="Y961" t="s">
        <v>954</v>
      </c>
      <c r="Z961">
        <v>0</v>
      </c>
      <c r="AA961" t="s">
        <v>1762</v>
      </c>
      <c r="AB961" t="s">
        <v>2535</v>
      </c>
      <c r="AC961" t="s">
        <v>954</v>
      </c>
      <c r="AD961">
        <v>0</v>
      </c>
      <c r="AE961" t="s">
        <v>2508</v>
      </c>
      <c r="AF961" t="s">
        <v>2509</v>
      </c>
      <c r="AG961">
        <v>0</v>
      </c>
      <c r="AH961" t="s">
        <v>2510</v>
      </c>
      <c r="AI961">
        <v>0</v>
      </c>
      <c r="AJ961">
        <v>0</v>
      </c>
      <c r="AK961">
        <v>0</v>
      </c>
      <c r="AL961">
        <v>0</v>
      </c>
      <c r="AM961">
        <v>0</v>
      </c>
      <c r="AN961">
        <v>0</v>
      </c>
      <c r="AO961" t="s">
        <v>954</v>
      </c>
      <c r="AP961" t="s">
        <v>1102</v>
      </c>
      <c r="AQ961" t="s">
        <v>1102</v>
      </c>
      <c r="AR961" t="s">
        <v>2588</v>
      </c>
      <c r="AS961" t="s">
        <v>2594</v>
      </c>
    </row>
    <row r="962" spans="1:45" s="369" customFormat="1" ht="17.25" customHeight="1">
      <c r="A962" s="341"/>
      <c r="B962" s="356" t="b">
        <v>0</v>
      </c>
      <c r="C962" s="356"/>
      <c r="D962" s="357" t="str">
        <f t="shared" si="42"/>
        <v>Finishing Work_Tile Work</v>
      </c>
      <c r="E962" s="356" t="str">
        <f t="shared" si="43"/>
        <v>M</v>
      </c>
      <c r="F962" s="357" t="str">
        <f t="shared" si="44"/>
        <v>A04AN084-00008 Finishing Work Tile Work Skirt Tile Acid/Alkaline Resistant Tile     w/ Mortar Bond Coat or Adhesive  150mm≤H&lt;200mm</v>
      </c>
      <c r="G962" s="343" t="str" cm="1">
        <f t="array" ref="G962:H962">_xlfn.TEXTSPLIT(I962,"-")</f>
        <v>A04AN084</v>
      </c>
      <c r="H962" s="343" t="str">
        <v>00008</v>
      </c>
      <c r="I962" t="s">
        <v>2595</v>
      </c>
      <c r="J962" t="s">
        <v>946</v>
      </c>
      <c r="K962" t="s">
        <v>2352</v>
      </c>
      <c r="L962" t="s">
        <v>2353</v>
      </c>
      <c r="M962" t="s">
        <v>1414</v>
      </c>
      <c r="N962" t="s">
        <v>2531</v>
      </c>
      <c r="O962" t="s">
        <v>2586</v>
      </c>
      <c r="P962" t="s">
        <v>2587</v>
      </c>
      <c r="Q962" t="s">
        <v>985</v>
      </c>
      <c r="R962" t="s">
        <v>2541</v>
      </c>
      <c r="S962" t="s">
        <v>954</v>
      </c>
      <c r="T962">
        <v>0</v>
      </c>
      <c r="U962" t="s">
        <v>954</v>
      </c>
      <c r="V962">
        <v>0</v>
      </c>
      <c r="W962" t="s">
        <v>954</v>
      </c>
      <c r="X962">
        <v>0</v>
      </c>
      <c r="Y962" t="s">
        <v>954</v>
      </c>
      <c r="Z962">
        <v>0</v>
      </c>
      <c r="AA962" t="s">
        <v>1762</v>
      </c>
      <c r="AB962" t="s">
        <v>2535</v>
      </c>
      <c r="AC962" t="s">
        <v>954</v>
      </c>
      <c r="AD962">
        <v>0</v>
      </c>
      <c r="AE962" t="s">
        <v>2513</v>
      </c>
      <c r="AF962" t="s">
        <v>2514</v>
      </c>
      <c r="AG962">
        <v>0</v>
      </c>
      <c r="AH962" t="s">
        <v>2510</v>
      </c>
      <c r="AI962">
        <v>0</v>
      </c>
      <c r="AJ962">
        <v>0</v>
      </c>
      <c r="AK962">
        <v>0</v>
      </c>
      <c r="AL962">
        <v>0</v>
      </c>
      <c r="AM962">
        <v>0</v>
      </c>
      <c r="AN962">
        <v>0</v>
      </c>
      <c r="AO962" t="s">
        <v>954</v>
      </c>
      <c r="AP962" t="s">
        <v>1102</v>
      </c>
      <c r="AQ962" t="s">
        <v>1102</v>
      </c>
      <c r="AR962" t="s">
        <v>2588</v>
      </c>
      <c r="AS962" t="s">
        <v>2595</v>
      </c>
    </row>
    <row r="963" spans="1:45" ht="17.25" customHeight="1">
      <c r="B963" s="356" t="b">
        <v>0</v>
      </c>
      <c r="C963" s="356"/>
      <c r="D963" s="357" t="str">
        <f t="shared" si="42"/>
        <v>Finishing Work_Tile Work</v>
      </c>
      <c r="E963" s="356" t="str">
        <f t="shared" si="43"/>
        <v>M</v>
      </c>
      <c r="F963" s="357" t="str">
        <f t="shared" si="44"/>
        <v>A04AN084-00009 Finishing Work Tile Work Skirt Tile Acid/Alkaline Resistant Tile     w/ Mortar Bond Coat or Adhesive  200mm≤H</v>
      </c>
      <c r="G963" s="343" t="str" cm="1">
        <f t="array" ref="G963:H963">_xlfn.TEXTSPLIT(I963,"-")</f>
        <v>A04AN084</v>
      </c>
      <c r="H963" s="343" t="str">
        <v>00009</v>
      </c>
      <c r="I963" t="s">
        <v>2596</v>
      </c>
      <c r="J963" t="s">
        <v>946</v>
      </c>
      <c r="K963" t="s">
        <v>2352</v>
      </c>
      <c r="L963" t="s">
        <v>2353</v>
      </c>
      <c r="M963" t="s">
        <v>1414</v>
      </c>
      <c r="N963" t="s">
        <v>2531</v>
      </c>
      <c r="O963" t="s">
        <v>2586</v>
      </c>
      <c r="P963" t="s">
        <v>2587</v>
      </c>
      <c r="Q963" t="s">
        <v>985</v>
      </c>
      <c r="R963" t="s">
        <v>2541</v>
      </c>
      <c r="S963" t="s">
        <v>954</v>
      </c>
      <c r="T963">
        <v>0</v>
      </c>
      <c r="U963" t="s">
        <v>954</v>
      </c>
      <c r="V963">
        <v>0</v>
      </c>
      <c r="W963" t="s">
        <v>954</v>
      </c>
      <c r="X963">
        <v>0</v>
      </c>
      <c r="Y963" t="s">
        <v>954</v>
      </c>
      <c r="Z963">
        <v>0</v>
      </c>
      <c r="AA963" t="s">
        <v>1762</v>
      </c>
      <c r="AB963" t="s">
        <v>2535</v>
      </c>
      <c r="AC963" t="s">
        <v>954</v>
      </c>
      <c r="AD963">
        <v>0</v>
      </c>
      <c r="AE963" t="s">
        <v>2516</v>
      </c>
      <c r="AF963" t="s">
        <v>2517</v>
      </c>
      <c r="AG963">
        <v>0</v>
      </c>
      <c r="AH963" t="s">
        <v>2510</v>
      </c>
      <c r="AI963">
        <v>0</v>
      </c>
      <c r="AJ963">
        <v>0</v>
      </c>
      <c r="AK963">
        <v>0</v>
      </c>
      <c r="AL963">
        <v>0</v>
      </c>
      <c r="AM963">
        <v>0</v>
      </c>
      <c r="AN963">
        <v>0</v>
      </c>
      <c r="AO963" t="s">
        <v>954</v>
      </c>
      <c r="AP963" t="s">
        <v>1102</v>
      </c>
      <c r="AQ963" t="s">
        <v>1102</v>
      </c>
      <c r="AR963" t="s">
        <v>2588</v>
      </c>
      <c r="AS963" t="s">
        <v>2596</v>
      </c>
    </row>
    <row r="964" spans="1:45" ht="17.25" customHeight="1">
      <c r="B964" s="356" t="b">
        <v>0</v>
      </c>
      <c r="C964" s="356"/>
      <c r="D964" s="357" t="str">
        <f t="shared" si="42"/>
        <v>Finishing Work_Tile Work</v>
      </c>
      <c r="E964" s="356" t="str">
        <f t="shared" si="43"/>
        <v>M</v>
      </c>
      <c r="F964" s="357" t="str">
        <f t="shared" si="44"/>
        <v>A04AN084-00010 Finishing Work Tile Work Skirt Tile Terrazzo Tile     w/ Mortar Bond Coat or Adhesive  H&lt;150mm</v>
      </c>
      <c r="G964" s="343" t="str" cm="1">
        <f t="array" ref="G964:H964">_xlfn.TEXTSPLIT(I964,"-")</f>
        <v>A04AN084</v>
      </c>
      <c r="H964" s="343" t="str">
        <v>00010</v>
      </c>
      <c r="I964" t="s">
        <v>2597</v>
      </c>
      <c r="J964" t="s">
        <v>946</v>
      </c>
      <c r="K964" t="s">
        <v>2352</v>
      </c>
      <c r="L964" t="s">
        <v>2353</v>
      </c>
      <c r="M964" t="s">
        <v>1414</v>
      </c>
      <c r="N964" t="s">
        <v>2531</v>
      </c>
      <c r="O964" t="s">
        <v>2586</v>
      </c>
      <c r="P964" t="s">
        <v>2587</v>
      </c>
      <c r="Q964" t="s">
        <v>2566</v>
      </c>
      <c r="R964" t="s">
        <v>2567</v>
      </c>
      <c r="S964" t="s">
        <v>954</v>
      </c>
      <c r="T964">
        <v>0</v>
      </c>
      <c r="U964" t="s">
        <v>954</v>
      </c>
      <c r="V964">
        <v>0</v>
      </c>
      <c r="W964" t="s">
        <v>954</v>
      </c>
      <c r="X964">
        <v>0</v>
      </c>
      <c r="Y964" t="s">
        <v>954</v>
      </c>
      <c r="Z964">
        <v>0</v>
      </c>
      <c r="AA964" t="s">
        <v>1762</v>
      </c>
      <c r="AB964" t="s">
        <v>2535</v>
      </c>
      <c r="AC964" t="s">
        <v>954</v>
      </c>
      <c r="AD964">
        <v>0</v>
      </c>
      <c r="AE964" t="s">
        <v>2508</v>
      </c>
      <c r="AF964" t="s">
        <v>2509</v>
      </c>
      <c r="AG964">
        <v>0</v>
      </c>
      <c r="AH964" t="s">
        <v>2510</v>
      </c>
      <c r="AI964">
        <v>0</v>
      </c>
      <c r="AJ964">
        <v>0</v>
      </c>
      <c r="AK964">
        <v>0</v>
      </c>
      <c r="AL964">
        <v>0</v>
      </c>
      <c r="AM964">
        <v>0</v>
      </c>
      <c r="AN964">
        <v>0</v>
      </c>
      <c r="AO964" t="s">
        <v>954</v>
      </c>
      <c r="AP964" t="s">
        <v>1102</v>
      </c>
      <c r="AQ964" t="s">
        <v>1102</v>
      </c>
      <c r="AR964" t="s">
        <v>2588</v>
      </c>
      <c r="AS964" t="s">
        <v>2597</v>
      </c>
    </row>
    <row r="965" spans="1:45" ht="17.25" customHeight="1">
      <c r="B965" s="356" t="b">
        <v>0</v>
      </c>
      <c r="C965" s="356"/>
      <c r="D965" s="357" t="str">
        <f t="shared" si="42"/>
        <v>Finishing Work_Tile Work</v>
      </c>
      <c r="E965" s="356" t="str">
        <f t="shared" si="43"/>
        <v>M</v>
      </c>
      <c r="F965" s="357" t="str">
        <f t="shared" si="44"/>
        <v>A04AN084-00011 Finishing Work Tile Work Skirt Tile Terrazzo Tile     w/ Mortar Bond Coat or Adhesive  150mm≤H&lt;200mm</v>
      </c>
      <c r="G965" s="343" t="str" cm="1">
        <f t="array" ref="G965:H965">_xlfn.TEXTSPLIT(I965,"-")</f>
        <v>A04AN084</v>
      </c>
      <c r="H965" s="343" t="str">
        <v>00011</v>
      </c>
      <c r="I965" t="s">
        <v>2598</v>
      </c>
      <c r="J965" t="s">
        <v>946</v>
      </c>
      <c r="K965" t="s">
        <v>2352</v>
      </c>
      <c r="L965" t="s">
        <v>2353</v>
      </c>
      <c r="M965" t="s">
        <v>1414</v>
      </c>
      <c r="N965" t="s">
        <v>2531</v>
      </c>
      <c r="O965" t="s">
        <v>2586</v>
      </c>
      <c r="P965" t="s">
        <v>2587</v>
      </c>
      <c r="Q965" t="s">
        <v>2566</v>
      </c>
      <c r="R965" t="s">
        <v>2567</v>
      </c>
      <c r="S965" t="s">
        <v>954</v>
      </c>
      <c r="T965">
        <v>0</v>
      </c>
      <c r="U965" t="s">
        <v>954</v>
      </c>
      <c r="V965">
        <v>0</v>
      </c>
      <c r="W965" t="s">
        <v>954</v>
      </c>
      <c r="X965">
        <v>0</v>
      </c>
      <c r="Y965" t="s">
        <v>954</v>
      </c>
      <c r="Z965">
        <v>0</v>
      </c>
      <c r="AA965" t="s">
        <v>1762</v>
      </c>
      <c r="AB965" t="s">
        <v>2535</v>
      </c>
      <c r="AC965" t="s">
        <v>954</v>
      </c>
      <c r="AD965">
        <v>0</v>
      </c>
      <c r="AE965" t="s">
        <v>2513</v>
      </c>
      <c r="AF965" t="s">
        <v>2514</v>
      </c>
      <c r="AG965">
        <v>0</v>
      </c>
      <c r="AH965" t="s">
        <v>2510</v>
      </c>
      <c r="AI965">
        <v>0</v>
      </c>
      <c r="AJ965">
        <v>0</v>
      </c>
      <c r="AK965">
        <v>0</v>
      </c>
      <c r="AL965">
        <v>0</v>
      </c>
      <c r="AM965">
        <v>0</v>
      </c>
      <c r="AN965">
        <v>0</v>
      </c>
      <c r="AO965" t="s">
        <v>954</v>
      </c>
      <c r="AP965" t="s">
        <v>1102</v>
      </c>
      <c r="AQ965" t="s">
        <v>1102</v>
      </c>
      <c r="AR965" t="s">
        <v>2588</v>
      </c>
      <c r="AS965" t="s">
        <v>2598</v>
      </c>
    </row>
    <row r="966" spans="1:45" ht="17.25" customHeight="1">
      <c r="B966" s="356" t="b">
        <v>0</v>
      </c>
      <c r="C966" s="356"/>
      <c r="D966" s="357" t="str">
        <f t="shared" si="42"/>
        <v>Finishing Work_Tile Work</v>
      </c>
      <c r="E966" s="356" t="str">
        <f t="shared" si="43"/>
        <v>M</v>
      </c>
      <c r="F966" s="357" t="str">
        <f t="shared" si="44"/>
        <v>A04AN084-00012 Finishing Work Tile Work Skirt Tile Terrazzo Tile     w/ Mortar Bond Coat or Adhesive  200mm≤H</v>
      </c>
      <c r="G966" s="343" t="str" cm="1">
        <f t="array" ref="G966:H966">_xlfn.TEXTSPLIT(I966,"-")</f>
        <v>A04AN084</v>
      </c>
      <c r="H966" s="343" t="str">
        <v>00012</v>
      </c>
      <c r="I966" t="s">
        <v>2599</v>
      </c>
      <c r="J966" t="s">
        <v>946</v>
      </c>
      <c r="K966" t="s">
        <v>2352</v>
      </c>
      <c r="L966" t="s">
        <v>2353</v>
      </c>
      <c r="M966" t="s">
        <v>1414</v>
      </c>
      <c r="N966" t="s">
        <v>2531</v>
      </c>
      <c r="O966" t="s">
        <v>2586</v>
      </c>
      <c r="P966" t="s">
        <v>2587</v>
      </c>
      <c r="Q966" t="s">
        <v>2566</v>
      </c>
      <c r="R966" t="s">
        <v>2567</v>
      </c>
      <c r="S966" t="s">
        <v>954</v>
      </c>
      <c r="T966">
        <v>0</v>
      </c>
      <c r="U966" t="s">
        <v>954</v>
      </c>
      <c r="V966">
        <v>0</v>
      </c>
      <c r="W966" t="s">
        <v>954</v>
      </c>
      <c r="X966">
        <v>0</v>
      </c>
      <c r="Y966" t="s">
        <v>954</v>
      </c>
      <c r="Z966">
        <v>0</v>
      </c>
      <c r="AA966" t="s">
        <v>1762</v>
      </c>
      <c r="AB966" t="s">
        <v>2535</v>
      </c>
      <c r="AC966" t="s">
        <v>954</v>
      </c>
      <c r="AD966">
        <v>0</v>
      </c>
      <c r="AE966" t="s">
        <v>2516</v>
      </c>
      <c r="AF966" t="s">
        <v>2517</v>
      </c>
      <c r="AG966">
        <v>0</v>
      </c>
      <c r="AH966" t="s">
        <v>2510</v>
      </c>
      <c r="AI966">
        <v>0</v>
      </c>
      <c r="AJ966">
        <v>0</v>
      </c>
      <c r="AK966">
        <v>0</v>
      </c>
      <c r="AL966">
        <v>0</v>
      </c>
      <c r="AM966">
        <v>0</v>
      </c>
      <c r="AN966">
        <v>0</v>
      </c>
      <c r="AO966" t="s">
        <v>954</v>
      </c>
      <c r="AP966" t="s">
        <v>1102</v>
      </c>
      <c r="AQ966" t="s">
        <v>1102</v>
      </c>
      <c r="AR966" t="s">
        <v>2588</v>
      </c>
      <c r="AS966" t="s">
        <v>2599</v>
      </c>
    </row>
    <row r="967" spans="1:45" ht="17.25" customHeight="1">
      <c r="B967" s="356" t="b">
        <v>1</v>
      </c>
      <c r="C967" s="356"/>
      <c r="D967" s="357" t="str">
        <f t="shared" si="42"/>
        <v>Finishing Work_Tile Work</v>
      </c>
      <c r="E967" s="356" t="str">
        <f t="shared" si="43"/>
        <v>M</v>
      </c>
      <c r="F967" s="357" t="str">
        <f t="shared" si="44"/>
        <v>A04AN084-00013 Finishing Work Tile Work Skirt Tile Vinyl Tile     w/ Mortar Bond Coat or Adhesive  H&lt;150mm</v>
      </c>
      <c r="G967" s="343" t="str" cm="1">
        <f t="array" ref="G967:H967">_xlfn.TEXTSPLIT(I967,"-")</f>
        <v>A04AN084</v>
      </c>
      <c r="H967" s="343" t="str">
        <v>00013</v>
      </c>
      <c r="I967" t="s">
        <v>2600</v>
      </c>
      <c r="J967" t="s">
        <v>946</v>
      </c>
      <c r="K967" t="s">
        <v>2352</v>
      </c>
      <c r="L967" t="s">
        <v>2353</v>
      </c>
      <c r="M967" t="s">
        <v>1414</v>
      </c>
      <c r="N967" t="s">
        <v>2531</v>
      </c>
      <c r="O967" t="s">
        <v>2586</v>
      </c>
      <c r="P967" t="s">
        <v>2587</v>
      </c>
      <c r="Q967" t="s">
        <v>2569</v>
      </c>
      <c r="R967" t="s">
        <v>2570</v>
      </c>
      <c r="S967" t="s">
        <v>954</v>
      </c>
      <c r="T967">
        <v>0</v>
      </c>
      <c r="U967" t="s">
        <v>954</v>
      </c>
      <c r="V967">
        <v>0</v>
      </c>
      <c r="W967" t="s">
        <v>954</v>
      </c>
      <c r="X967">
        <v>0</v>
      </c>
      <c r="Y967" t="s">
        <v>954</v>
      </c>
      <c r="Z967">
        <v>0</v>
      </c>
      <c r="AA967" t="s">
        <v>1762</v>
      </c>
      <c r="AB967" t="s">
        <v>2535</v>
      </c>
      <c r="AC967" t="s">
        <v>954</v>
      </c>
      <c r="AD967">
        <v>0</v>
      </c>
      <c r="AE967" t="s">
        <v>2508</v>
      </c>
      <c r="AF967" t="s">
        <v>2509</v>
      </c>
      <c r="AG967">
        <v>0</v>
      </c>
      <c r="AH967" t="s">
        <v>2510</v>
      </c>
      <c r="AI967">
        <v>0</v>
      </c>
      <c r="AJ967">
        <v>0</v>
      </c>
      <c r="AK967">
        <v>0</v>
      </c>
      <c r="AL967">
        <v>0</v>
      </c>
      <c r="AM967">
        <v>0</v>
      </c>
      <c r="AN967">
        <v>0</v>
      </c>
      <c r="AO967" t="s">
        <v>954</v>
      </c>
      <c r="AP967" t="s">
        <v>1102</v>
      </c>
      <c r="AQ967" t="s">
        <v>1102</v>
      </c>
      <c r="AR967" t="s">
        <v>2588</v>
      </c>
      <c r="AS967" t="s">
        <v>2600</v>
      </c>
    </row>
    <row r="968" spans="1:45" ht="17.25" customHeight="1">
      <c r="B968" s="356" t="b">
        <v>0</v>
      </c>
      <c r="C968" s="356"/>
      <c r="D968" s="357" t="str">
        <f t="shared" ref="D968:D1031" si="45">L968&amp;"_"&amp;N968</f>
        <v>Finishing Work_Tile Work</v>
      </c>
      <c r="E968" s="356" t="str">
        <f t="shared" ref="E968:E1031" si="46">AP968</f>
        <v>M</v>
      </c>
      <c r="F968" s="357" t="str">
        <f t="shared" si="44"/>
        <v>A04AN084-00014 Finishing Work Tile Work Skirt Tile Vinyl Tile     w/ Mortar Bond Coat or Adhesive  150mm≤H&lt;200mm</v>
      </c>
      <c r="G968" s="343" t="str" cm="1">
        <f t="array" ref="G968:H968">_xlfn.TEXTSPLIT(I968,"-")</f>
        <v>A04AN084</v>
      </c>
      <c r="H968" s="343" t="str">
        <v>00014</v>
      </c>
      <c r="I968" t="s">
        <v>2601</v>
      </c>
      <c r="J968" t="s">
        <v>946</v>
      </c>
      <c r="K968" t="s">
        <v>2352</v>
      </c>
      <c r="L968" t="s">
        <v>2353</v>
      </c>
      <c r="M968" t="s">
        <v>1414</v>
      </c>
      <c r="N968" t="s">
        <v>2531</v>
      </c>
      <c r="O968" t="s">
        <v>2586</v>
      </c>
      <c r="P968" t="s">
        <v>2587</v>
      </c>
      <c r="Q968" t="s">
        <v>2569</v>
      </c>
      <c r="R968" t="s">
        <v>2570</v>
      </c>
      <c r="S968" t="s">
        <v>954</v>
      </c>
      <c r="T968">
        <v>0</v>
      </c>
      <c r="U968" t="s">
        <v>954</v>
      </c>
      <c r="V968">
        <v>0</v>
      </c>
      <c r="W968" t="s">
        <v>954</v>
      </c>
      <c r="X968">
        <v>0</v>
      </c>
      <c r="Y968" t="s">
        <v>954</v>
      </c>
      <c r="Z968">
        <v>0</v>
      </c>
      <c r="AA968" t="s">
        <v>1762</v>
      </c>
      <c r="AB968" t="s">
        <v>2535</v>
      </c>
      <c r="AC968" t="s">
        <v>954</v>
      </c>
      <c r="AD968">
        <v>0</v>
      </c>
      <c r="AE968" t="s">
        <v>2513</v>
      </c>
      <c r="AF968" t="s">
        <v>2514</v>
      </c>
      <c r="AG968">
        <v>0</v>
      </c>
      <c r="AH968" t="s">
        <v>2510</v>
      </c>
      <c r="AI968">
        <v>0</v>
      </c>
      <c r="AJ968">
        <v>0</v>
      </c>
      <c r="AK968">
        <v>0</v>
      </c>
      <c r="AL968">
        <v>0</v>
      </c>
      <c r="AM968">
        <v>0</v>
      </c>
      <c r="AN968">
        <v>0</v>
      </c>
      <c r="AO968" t="s">
        <v>954</v>
      </c>
      <c r="AP968" t="s">
        <v>1102</v>
      </c>
      <c r="AQ968" t="s">
        <v>1102</v>
      </c>
      <c r="AR968" t="s">
        <v>2588</v>
      </c>
      <c r="AS968" t="s">
        <v>2601</v>
      </c>
    </row>
    <row r="969" spans="1:45" ht="17.25" customHeight="1">
      <c r="B969" s="356" t="b">
        <v>0</v>
      </c>
      <c r="C969" s="356"/>
      <c r="D969" s="357" t="str">
        <f t="shared" si="45"/>
        <v>Finishing Work_Tile Work</v>
      </c>
      <c r="E969" s="356" t="str">
        <f t="shared" si="46"/>
        <v>M</v>
      </c>
      <c r="F969" s="357"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3" t="str" cm="1">
        <f t="array" ref="G969:H969">_xlfn.TEXTSPLIT(I969,"-")</f>
        <v>A04AN084</v>
      </c>
      <c r="H969" s="343" t="str">
        <v>00015</v>
      </c>
      <c r="I969" t="s">
        <v>2602</v>
      </c>
      <c r="J969" t="s">
        <v>946</v>
      </c>
      <c r="K969" t="s">
        <v>2352</v>
      </c>
      <c r="L969" t="s">
        <v>2353</v>
      </c>
      <c r="M969" t="s">
        <v>1414</v>
      </c>
      <c r="N969" t="s">
        <v>2531</v>
      </c>
      <c r="O969" t="s">
        <v>2586</v>
      </c>
      <c r="P969" t="s">
        <v>2587</v>
      </c>
      <c r="Q969" t="s">
        <v>2569</v>
      </c>
      <c r="R969" t="s">
        <v>2570</v>
      </c>
      <c r="S969" t="s">
        <v>954</v>
      </c>
      <c r="T969">
        <v>0</v>
      </c>
      <c r="U969" t="s">
        <v>954</v>
      </c>
      <c r="V969">
        <v>0</v>
      </c>
      <c r="W969" t="s">
        <v>954</v>
      </c>
      <c r="X969">
        <v>0</v>
      </c>
      <c r="Y969" t="s">
        <v>954</v>
      </c>
      <c r="Z969">
        <v>0</v>
      </c>
      <c r="AA969" t="s">
        <v>1762</v>
      </c>
      <c r="AB969" t="s">
        <v>2535</v>
      </c>
      <c r="AC969" t="s">
        <v>954</v>
      </c>
      <c r="AD969">
        <v>0</v>
      </c>
      <c r="AE969" t="s">
        <v>2516</v>
      </c>
      <c r="AF969" t="s">
        <v>2517</v>
      </c>
      <c r="AG969">
        <v>0</v>
      </c>
      <c r="AH969" t="s">
        <v>2510</v>
      </c>
      <c r="AI969">
        <v>0</v>
      </c>
      <c r="AJ969">
        <v>0</v>
      </c>
      <c r="AK969">
        <v>0</v>
      </c>
      <c r="AL969">
        <v>0</v>
      </c>
      <c r="AM969">
        <v>0</v>
      </c>
      <c r="AN969">
        <v>0</v>
      </c>
      <c r="AO969" t="s">
        <v>954</v>
      </c>
      <c r="AP969" t="s">
        <v>1102</v>
      </c>
      <c r="AQ969" t="s">
        <v>1102</v>
      </c>
      <c r="AR969" t="s">
        <v>2588</v>
      </c>
      <c r="AS969" t="s">
        <v>2602</v>
      </c>
    </row>
    <row r="970" spans="1:45" ht="17.25" customHeight="1">
      <c r="B970" s="356" t="b">
        <v>0</v>
      </c>
      <c r="C970" s="356"/>
      <c r="D970" s="357" t="str">
        <f t="shared" si="45"/>
        <v>Finishing Work_Tile Work</v>
      </c>
      <c r="E970" s="356" t="str">
        <f t="shared" si="46"/>
        <v>M</v>
      </c>
      <c r="F970" s="357" t="str">
        <f t="shared" si="47"/>
        <v>A04AN084-00016 Finishing Work Tile Work Skirt Tile Anti-Static Vinyl Tile     w/ Mortar Bond Coat or Adhesive  H&lt;150mm</v>
      </c>
      <c r="G970" s="343" t="str" cm="1">
        <f t="array" ref="G970:H970">_xlfn.TEXTSPLIT(I970,"-")</f>
        <v>A04AN084</v>
      </c>
      <c r="H970" s="343" t="str">
        <v>00016</v>
      </c>
      <c r="I970" t="s">
        <v>2603</v>
      </c>
      <c r="J970" t="s">
        <v>946</v>
      </c>
      <c r="K970" t="s">
        <v>2352</v>
      </c>
      <c r="L970" t="s">
        <v>2353</v>
      </c>
      <c r="M970" t="s">
        <v>1414</v>
      </c>
      <c r="N970" t="s">
        <v>2531</v>
      </c>
      <c r="O970" t="s">
        <v>2586</v>
      </c>
      <c r="P970" t="s">
        <v>2587</v>
      </c>
      <c r="Q970" t="s">
        <v>2572</v>
      </c>
      <c r="R970" t="s">
        <v>2573</v>
      </c>
      <c r="S970" t="s">
        <v>954</v>
      </c>
      <c r="T970">
        <v>0</v>
      </c>
      <c r="U970" t="s">
        <v>954</v>
      </c>
      <c r="V970">
        <v>0</v>
      </c>
      <c r="W970" t="s">
        <v>954</v>
      </c>
      <c r="X970">
        <v>0</v>
      </c>
      <c r="Y970" t="s">
        <v>954</v>
      </c>
      <c r="Z970">
        <v>0</v>
      </c>
      <c r="AA970" t="s">
        <v>1762</v>
      </c>
      <c r="AB970" t="s">
        <v>2535</v>
      </c>
      <c r="AC970" t="s">
        <v>954</v>
      </c>
      <c r="AD970">
        <v>0</v>
      </c>
      <c r="AE970" t="s">
        <v>2508</v>
      </c>
      <c r="AF970" t="s">
        <v>2509</v>
      </c>
      <c r="AG970">
        <v>0</v>
      </c>
      <c r="AH970" t="s">
        <v>2510</v>
      </c>
      <c r="AI970">
        <v>0</v>
      </c>
      <c r="AJ970">
        <v>0</v>
      </c>
      <c r="AK970">
        <v>0</v>
      </c>
      <c r="AL970">
        <v>0</v>
      </c>
      <c r="AM970">
        <v>0</v>
      </c>
      <c r="AN970">
        <v>0</v>
      </c>
      <c r="AO970" t="s">
        <v>954</v>
      </c>
      <c r="AP970" t="s">
        <v>1102</v>
      </c>
      <c r="AQ970" t="s">
        <v>1102</v>
      </c>
      <c r="AR970" t="s">
        <v>2588</v>
      </c>
      <c r="AS970" t="s">
        <v>2603</v>
      </c>
    </row>
    <row r="971" spans="1:45" ht="17.25" customHeight="1">
      <c r="B971" s="356" t="b">
        <v>0</v>
      </c>
      <c r="C971" s="356"/>
      <c r="D971" s="357" t="str">
        <f t="shared" si="45"/>
        <v>Finishing Work_Tile Work</v>
      </c>
      <c r="E971" s="356" t="str">
        <f t="shared" si="46"/>
        <v>M</v>
      </c>
      <c r="F971" s="357" t="str">
        <f t="shared" si="47"/>
        <v>A04AN084-00017 Finishing Work Tile Work Skirt Tile Anti-Static Vinyl Tile     w/ Mortar Bond Coat or Adhesive  150mm≤H&lt;200mm</v>
      </c>
      <c r="G971" s="343" t="str" cm="1">
        <f t="array" ref="G971:H971">_xlfn.TEXTSPLIT(I971,"-")</f>
        <v>A04AN084</v>
      </c>
      <c r="H971" s="343" t="str">
        <v>00017</v>
      </c>
      <c r="I971" t="s">
        <v>2604</v>
      </c>
      <c r="J971" t="s">
        <v>946</v>
      </c>
      <c r="K971" t="s">
        <v>2352</v>
      </c>
      <c r="L971" t="s">
        <v>2353</v>
      </c>
      <c r="M971" t="s">
        <v>1414</v>
      </c>
      <c r="N971" t="s">
        <v>2531</v>
      </c>
      <c r="O971" t="s">
        <v>2586</v>
      </c>
      <c r="P971" t="s">
        <v>2587</v>
      </c>
      <c r="Q971" t="s">
        <v>2572</v>
      </c>
      <c r="R971" t="s">
        <v>2573</v>
      </c>
      <c r="S971" t="s">
        <v>954</v>
      </c>
      <c r="T971">
        <v>0</v>
      </c>
      <c r="U971" t="s">
        <v>954</v>
      </c>
      <c r="V971">
        <v>0</v>
      </c>
      <c r="W971" t="s">
        <v>954</v>
      </c>
      <c r="X971">
        <v>0</v>
      </c>
      <c r="Y971" t="s">
        <v>954</v>
      </c>
      <c r="Z971">
        <v>0</v>
      </c>
      <c r="AA971" t="s">
        <v>1762</v>
      </c>
      <c r="AB971" t="s">
        <v>2535</v>
      </c>
      <c r="AC971" t="s">
        <v>954</v>
      </c>
      <c r="AD971">
        <v>0</v>
      </c>
      <c r="AE971" t="s">
        <v>2513</v>
      </c>
      <c r="AF971" t="s">
        <v>2514</v>
      </c>
      <c r="AG971">
        <v>0</v>
      </c>
      <c r="AH971" t="s">
        <v>2510</v>
      </c>
      <c r="AI971">
        <v>0</v>
      </c>
      <c r="AJ971">
        <v>0</v>
      </c>
      <c r="AK971">
        <v>0</v>
      </c>
      <c r="AL971">
        <v>0</v>
      </c>
      <c r="AM971">
        <v>0</v>
      </c>
      <c r="AN971">
        <v>0</v>
      </c>
      <c r="AO971" t="s">
        <v>954</v>
      </c>
      <c r="AP971" t="s">
        <v>1102</v>
      </c>
      <c r="AQ971" t="s">
        <v>1102</v>
      </c>
      <c r="AR971" t="s">
        <v>2588</v>
      </c>
      <c r="AS971" t="s">
        <v>2604</v>
      </c>
    </row>
    <row r="972" spans="1:45" ht="17.25" customHeight="1">
      <c r="B972" s="356" t="b">
        <v>0</v>
      </c>
      <c r="C972" s="356"/>
      <c r="D972" s="357" t="str">
        <f t="shared" si="45"/>
        <v>Finishing Work_Tile Work</v>
      </c>
      <c r="E972" s="356" t="str">
        <f t="shared" si="46"/>
        <v>M</v>
      </c>
      <c r="F972" s="357" t="str">
        <f t="shared" si="47"/>
        <v>A04AN084-00018 Finishing Work Tile Work Skirt Tile Anti-Static Vinyl Tile     w/ Mortar Bond Coat or Adhesive  200mm≤H</v>
      </c>
      <c r="G972" s="343" t="str" cm="1">
        <f t="array" ref="G972:H972">_xlfn.TEXTSPLIT(I972,"-")</f>
        <v>A04AN084</v>
      </c>
      <c r="H972" s="343" t="str">
        <v>00018</v>
      </c>
      <c r="I972" t="s">
        <v>2605</v>
      </c>
      <c r="J972" t="s">
        <v>946</v>
      </c>
      <c r="K972" t="s">
        <v>2352</v>
      </c>
      <c r="L972" t="s">
        <v>2353</v>
      </c>
      <c r="M972" t="s">
        <v>1414</v>
      </c>
      <c r="N972" t="s">
        <v>2531</v>
      </c>
      <c r="O972" t="s">
        <v>2586</v>
      </c>
      <c r="P972" t="s">
        <v>2587</v>
      </c>
      <c r="Q972" t="s">
        <v>2572</v>
      </c>
      <c r="R972" t="s">
        <v>2573</v>
      </c>
      <c r="S972" t="s">
        <v>954</v>
      </c>
      <c r="T972">
        <v>0</v>
      </c>
      <c r="U972" t="s">
        <v>954</v>
      </c>
      <c r="V972">
        <v>0</v>
      </c>
      <c r="W972" t="s">
        <v>954</v>
      </c>
      <c r="X972">
        <v>0</v>
      </c>
      <c r="Y972" t="s">
        <v>954</v>
      </c>
      <c r="Z972">
        <v>0</v>
      </c>
      <c r="AA972" t="s">
        <v>1762</v>
      </c>
      <c r="AB972" t="s">
        <v>2535</v>
      </c>
      <c r="AC972" t="s">
        <v>954</v>
      </c>
      <c r="AD972">
        <v>0</v>
      </c>
      <c r="AE972" t="s">
        <v>2516</v>
      </c>
      <c r="AF972" t="s">
        <v>2517</v>
      </c>
      <c r="AG972">
        <v>0</v>
      </c>
      <c r="AH972" t="s">
        <v>2510</v>
      </c>
      <c r="AI972">
        <v>0</v>
      </c>
      <c r="AJ972">
        <v>0</v>
      </c>
      <c r="AK972">
        <v>0</v>
      </c>
      <c r="AL972">
        <v>0</v>
      </c>
      <c r="AM972">
        <v>0</v>
      </c>
      <c r="AN972">
        <v>0</v>
      </c>
      <c r="AO972" t="s">
        <v>954</v>
      </c>
      <c r="AP972" t="s">
        <v>1102</v>
      </c>
      <c r="AQ972" t="s">
        <v>1102</v>
      </c>
      <c r="AR972" t="s">
        <v>2588</v>
      </c>
      <c r="AS972" t="s">
        <v>2605</v>
      </c>
    </row>
    <row r="973" spans="1:45" ht="17.25" customHeight="1">
      <c r="B973" s="356" t="b">
        <v>0</v>
      </c>
      <c r="C973" s="356"/>
      <c r="D973" s="357" t="str">
        <f t="shared" si="45"/>
        <v>Finishing Work_Tile Work</v>
      </c>
      <c r="E973" s="356" t="str">
        <f t="shared" si="46"/>
        <v>M</v>
      </c>
      <c r="F973" s="357" t="str">
        <f t="shared" si="47"/>
        <v>A04AN084-00019 Finishing Work Tile Work Skirt Tile Granite Tile     w/ Mortar Bond Coat or Adhesive  H&lt;150mm</v>
      </c>
      <c r="G973" s="343" t="str" cm="1">
        <f t="array" ref="G973:H973">_xlfn.TEXTSPLIT(I973,"-")</f>
        <v>A04AN084</v>
      </c>
      <c r="H973" s="343" t="str">
        <v>00019</v>
      </c>
      <c r="I973" t="s">
        <v>2606</v>
      </c>
      <c r="J973" t="s">
        <v>946</v>
      </c>
      <c r="K973" t="s">
        <v>2352</v>
      </c>
      <c r="L973" t="s">
        <v>2353</v>
      </c>
      <c r="M973" t="s">
        <v>1414</v>
      </c>
      <c r="N973" t="s">
        <v>2531</v>
      </c>
      <c r="O973" t="s">
        <v>2586</v>
      </c>
      <c r="P973" t="s">
        <v>2587</v>
      </c>
      <c r="Q973" t="s">
        <v>1867</v>
      </c>
      <c r="R973" t="s">
        <v>2543</v>
      </c>
      <c r="S973" t="s">
        <v>954</v>
      </c>
      <c r="T973">
        <v>0</v>
      </c>
      <c r="U973" t="s">
        <v>954</v>
      </c>
      <c r="V973">
        <v>0</v>
      </c>
      <c r="W973" t="s">
        <v>954</v>
      </c>
      <c r="X973">
        <v>0</v>
      </c>
      <c r="Y973" t="s">
        <v>954</v>
      </c>
      <c r="Z973">
        <v>0</v>
      </c>
      <c r="AA973" t="s">
        <v>1762</v>
      </c>
      <c r="AB973" t="s">
        <v>2535</v>
      </c>
      <c r="AC973" t="s">
        <v>954</v>
      </c>
      <c r="AD973">
        <v>0</v>
      </c>
      <c r="AE973" t="s">
        <v>2508</v>
      </c>
      <c r="AF973" t="s">
        <v>2509</v>
      </c>
      <c r="AG973">
        <v>0</v>
      </c>
      <c r="AH973" t="s">
        <v>2510</v>
      </c>
      <c r="AI973">
        <v>0</v>
      </c>
      <c r="AJ973">
        <v>0</v>
      </c>
      <c r="AK973">
        <v>0</v>
      </c>
      <c r="AL973">
        <v>0</v>
      </c>
      <c r="AM973">
        <v>0</v>
      </c>
      <c r="AN973">
        <v>0</v>
      </c>
      <c r="AO973" t="s">
        <v>954</v>
      </c>
      <c r="AP973" t="s">
        <v>1102</v>
      </c>
      <c r="AQ973" t="s">
        <v>1102</v>
      </c>
      <c r="AR973" t="s">
        <v>2588</v>
      </c>
      <c r="AS973" t="s">
        <v>2606</v>
      </c>
    </row>
    <row r="974" spans="1:45" ht="17.25" customHeight="1">
      <c r="B974" s="356" t="b">
        <v>0</v>
      </c>
      <c r="C974" s="356"/>
      <c r="D974" s="357" t="str">
        <f t="shared" si="45"/>
        <v>Finishing Work_Tile Work</v>
      </c>
      <c r="E974" s="356" t="str">
        <f t="shared" si="46"/>
        <v>M</v>
      </c>
      <c r="F974" s="357" t="str">
        <f t="shared" si="47"/>
        <v>A04AN084-00020 Finishing Work Tile Work Skirt Tile Granite Tile     w/ Mortar Bond Coat or Adhesive  150mm≤H&lt;200mm</v>
      </c>
      <c r="G974" s="343" t="str" cm="1">
        <f t="array" ref="G974:H974">_xlfn.TEXTSPLIT(I974,"-")</f>
        <v>A04AN084</v>
      </c>
      <c r="H974" s="343" t="str">
        <v>00020</v>
      </c>
      <c r="I974" t="s">
        <v>2607</v>
      </c>
      <c r="J974" t="s">
        <v>946</v>
      </c>
      <c r="K974" t="s">
        <v>2352</v>
      </c>
      <c r="L974" t="s">
        <v>2353</v>
      </c>
      <c r="M974" t="s">
        <v>1414</v>
      </c>
      <c r="N974" t="s">
        <v>2531</v>
      </c>
      <c r="O974" t="s">
        <v>2586</v>
      </c>
      <c r="P974" t="s">
        <v>2587</v>
      </c>
      <c r="Q974" t="s">
        <v>1867</v>
      </c>
      <c r="R974" t="s">
        <v>2543</v>
      </c>
      <c r="S974" t="s">
        <v>954</v>
      </c>
      <c r="T974">
        <v>0</v>
      </c>
      <c r="U974" t="s">
        <v>954</v>
      </c>
      <c r="V974">
        <v>0</v>
      </c>
      <c r="W974" t="s">
        <v>954</v>
      </c>
      <c r="X974">
        <v>0</v>
      </c>
      <c r="Y974" t="s">
        <v>954</v>
      </c>
      <c r="Z974">
        <v>0</v>
      </c>
      <c r="AA974" t="s">
        <v>1762</v>
      </c>
      <c r="AB974" t="s">
        <v>2535</v>
      </c>
      <c r="AC974" t="s">
        <v>954</v>
      </c>
      <c r="AD974">
        <v>0</v>
      </c>
      <c r="AE974" t="s">
        <v>2513</v>
      </c>
      <c r="AF974" t="s">
        <v>2514</v>
      </c>
      <c r="AG974">
        <v>0</v>
      </c>
      <c r="AH974" t="s">
        <v>2510</v>
      </c>
      <c r="AI974">
        <v>0</v>
      </c>
      <c r="AJ974">
        <v>0</v>
      </c>
      <c r="AK974">
        <v>0</v>
      </c>
      <c r="AL974">
        <v>0</v>
      </c>
      <c r="AM974">
        <v>0</v>
      </c>
      <c r="AN974">
        <v>0</v>
      </c>
      <c r="AO974" t="s">
        <v>954</v>
      </c>
      <c r="AP974" t="s">
        <v>1102</v>
      </c>
      <c r="AQ974" t="s">
        <v>1102</v>
      </c>
      <c r="AR974" t="s">
        <v>2588</v>
      </c>
      <c r="AS974" t="s">
        <v>2607</v>
      </c>
    </row>
    <row r="975" spans="1:45" s="369" customFormat="1" ht="17.25" customHeight="1">
      <c r="A975" s="341"/>
      <c r="B975" s="356" t="b">
        <v>0</v>
      </c>
      <c r="C975" s="356"/>
      <c r="D975" s="357" t="str">
        <f t="shared" si="45"/>
        <v>Finishing Work_Tile Work</v>
      </c>
      <c r="E975" s="356" t="str">
        <f t="shared" si="46"/>
        <v>M</v>
      </c>
      <c r="F975" s="357" t="str">
        <f t="shared" si="47"/>
        <v>A04AN084-00021 Finishing Work Tile Work Skirt Tile Granite Tile     w/ Mortar Bond Coat or Adhesive  200mm≤H</v>
      </c>
      <c r="G975" s="343" t="str" cm="1">
        <f t="array" ref="G975:H975">_xlfn.TEXTSPLIT(I975,"-")</f>
        <v>A04AN084</v>
      </c>
      <c r="H975" s="343" t="str">
        <v>00021</v>
      </c>
      <c r="I975" t="s">
        <v>2608</v>
      </c>
      <c r="J975" t="s">
        <v>946</v>
      </c>
      <c r="K975" t="s">
        <v>2352</v>
      </c>
      <c r="L975" t="s">
        <v>2353</v>
      </c>
      <c r="M975" t="s">
        <v>1414</v>
      </c>
      <c r="N975" t="s">
        <v>2531</v>
      </c>
      <c r="O975" t="s">
        <v>2586</v>
      </c>
      <c r="P975" t="s">
        <v>2587</v>
      </c>
      <c r="Q975" t="s">
        <v>1867</v>
      </c>
      <c r="R975" t="s">
        <v>2543</v>
      </c>
      <c r="S975" t="s">
        <v>954</v>
      </c>
      <c r="T975">
        <v>0</v>
      </c>
      <c r="U975" t="s">
        <v>954</v>
      </c>
      <c r="V975">
        <v>0</v>
      </c>
      <c r="W975" t="s">
        <v>954</v>
      </c>
      <c r="X975">
        <v>0</v>
      </c>
      <c r="Y975" t="s">
        <v>954</v>
      </c>
      <c r="Z975">
        <v>0</v>
      </c>
      <c r="AA975" t="s">
        <v>1762</v>
      </c>
      <c r="AB975" t="s">
        <v>2535</v>
      </c>
      <c r="AC975" t="s">
        <v>954</v>
      </c>
      <c r="AD975">
        <v>0</v>
      </c>
      <c r="AE975" t="s">
        <v>2516</v>
      </c>
      <c r="AF975" t="s">
        <v>2517</v>
      </c>
      <c r="AG975">
        <v>0</v>
      </c>
      <c r="AH975" t="s">
        <v>2510</v>
      </c>
      <c r="AI975">
        <v>0</v>
      </c>
      <c r="AJ975">
        <v>0</v>
      </c>
      <c r="AK975">
        <v>0</v>
      </c>
      <c r="AL975">
        <v>0</v>
      </c>
      <c r="AM975">
        <v>0</v>
      </c>
      <c r="AN975">
        <v>0</v>
      </c>
      <c r="AO975" t="s">
        <v>954</v>
      </c>
      <c r="AP975" t="s">
        <v>1102</v>
      </c>
      <c r="AQ975" t="s">
        <v>1102</v>
      </c>
      <c r="AR975" t="s">
        <v>2588</v>
      </c>
      <c r="AS975" t="s">
        <v>2608</v>
      </c>
    </row>
    <row r="976" spans="1:45" s="369" customFormat="1" ht="17.25" customHeight="1">
      <c r="A976" s="341"/>
      <c r="B976" s="356" t="b">
        <v>0</v>
      </c>
      <c r="C976" s="356"/>
      <c r="D976" s="357" t="str">
        <f t="shared" si="45"/>
        <v>Finishing Work_Tile Work</v>
      </c>
      <c r="E976" s="356" t="str">
        <f t="shared" si="46"/>
        <v>M</v>
      </c>
      <c r="F976" s="357" t="str">
        <f t="shared" si="47"/>
        <v>A04AN084-00022 Finishing Work Tile Work Skirt Tile Marble Tile     w/ Mortar Bond Coat or Adhesive  H&lt;150mm</v>
      </c>
      <c r="G976" s="343" t="str" cm="1">
        <f t="array" ref="G976:H976">_xlfn.TEXTSPLIT(I976,"-")</f>
        <v>A04AN084</v>
      </c>
      <c r="H976" s="343" t="str">
        <v>00022</v>
      </c>
      <c r="I976" t="s">
        <v>2609</v>
      </c>
      <c r="J976" t="s">
        <v>946</v>
      </c>
      <c r="K976" t="s">
        <v>2352</v>
      </c>
      <c r="L976" t="s">
        <v>2353</v>
      </c>
      <c r="M976" t="s">
        <v>1414</v>
      </c>
      <c r="N976" t="s">
        <v>2531</v>
      </c>
      <c r="O976" t="s">
        <v>2586</v>
      </c>
      <c r="P976" t="s">
        <v>2587</v>
      </c>
      <c r="Q976" t="s">
        <v>1870</v>
      </c>
      <c r="R976" t="s">
        <v>2546</v>
      </c>
      <c r="S976" t="s">
        <v>954</v>
      </c>
      <c r="T976">
        <v>0</v>
      </c>
      <c r="U976" t="s">
        <v>954</v>
      </c>
      <c r="V976">
        <v>0</v>
      </c>
      <c r="W976" t="s">
        <v>954</v>
      </c>
      <c r="X976">
        <v>0</v>
      </c>
      <c r="Y976" t="s">
        <v>954</v>
      </c>
      <c r="Z976">
        <v>0</v>
      </c>
      <c r="AA976" t="s">
        <v>1762</v>
      </c>
      <c r="AB976" t="s">
        <v>2535</v>
      </c>
      <c r="AC976" t="s">
        <v>954</v>
      </c>
      <c r="AD976">
        <v>0</v>
      </c>
      <c r="AE976" t="s">
        <v>2508</v>
      </c>
      <c r="AF976" t="s">
        <v>2509</v>
      </c>
      <c r="AG976">
        <v>0</v>
      </c>
      <c r="AH976" t="s">
        <v>2510</v>
      </c>
      <c r="AI976">
        <v>0</v>
      </c>
      <c r="AJ976">
        <v>0</v>
      </c>
      <c r="AK976">
        <v>0</v>
      </c>
      <c r="AL976">
        <v>0</v>
      </c>
      <c r="AM976">
        <v>0</v>
      </c>
      <c r="AN976">
        <v>0</v>
      </c>
      <c r="AO976" t="s">
        <v>954</v>
      </c>
      <c r="AP976" t="s">
        <v>1102</v>
      </c>
      <c r="AQ976" t="s">
        <v>1102</v>
      </c>
      <c r="AR976" t="s">
        <v>2588</v>
      </c>
      <c r="AS976" t="s">
        <v>2609</v>
      </c>
    </row>
    <row r="977" spans="1:45" s="369" customFormat="1" ht="17.25" customHeight="1">
      <c r="A977" s="341"/>
      <c r="B977" s="356" t="b">
        <v>0</v>
      </c>
      <c r="C977" s="356"/>
      <c r="D977" s="357" t="str">
        <f t="shared" si="45"/>
        <v>Finishing Work_Tile Work</v>
      </c>
      <c r="E977" s="356" t="str">
        <f t="shared" si="46"/>
        <v>M</v>
      </c>
      <c r="F977" s="357" t="str">
        <f t="shared" si="47"/>
        <v>A04AN084-00023 Finishing Work Tile Work Skirt Tile Marble Tile     w/ Mortar Bond Coat or Adhesive  150mm≤H&lt;200mm</v>
      </c>
      <c r="G977" s="343" t="str" cm="1">
        <f t="array" ref="G977:H977">_xlfn.TEXTSPLIT(I977,"-")</f>
        <v>A04AN084</v>
      </c>
      <c r="H977" s="343" t="str">
        <v>00023</v>
      </c>
      <c r="I977" t="s">
        <v>2610</v>
      </c>
      <c r="J977" t="s">
        <v>946</v>
      </c>
      <c r="K977" t="s">
        <v>2352</v>
      </c>
      <c r="L977" t="s">
        <v>2353</v>
      </c>
      <c r="M977" t="s">
        <v>1414</v>
      </c>
      <c r="N977" t="s">
        <v>2531</v>
      </c>
      <c r="O977" t="s">
        <v>2586</v>
      </c>
      <c r="P977" t="s">
        <v>2587</v>
      </c>
      <c r="Q977" t="s">
        <v>1870</v>
      </c>
      <c r="R977" t="s">
        <v>2546</v>
      </c>
      <c r="S977" t="s">
        <v>954</v>
      </c>
      <c r="T977">
        <v>0</v>
      </c>
      <c r="U977" t="s">
        <v>954</v>
      </c>
      <c r="V977">
        <v>0</v>
      </c>
      <c r="W977" t="s">
        <v>954</v>
      </c>
      <c r="X977">
        <v>0</v>
      </c>
      <c r="Y977" t="s">
        <v>954</v>
      </c>
      <c r="Z977">
        <v>0</v>
      </c>
      <c r="AA977" t="s">
        <v>1762</v>
      </c>
      <c r="AB977" t="s">
        <v>2535</v>
      </c>
      <c r="AC977" t="s">
        <v>954</v>
      </c>
      <c r="AD977">
        <v>0</v>
      </c>
      <c r="AE977" t="s">
        <v>2513</v>
      </c>
      <c r="AF977" t="s">
        <v>2514</v>
      </c>
      <c r="AG977">
        <v>0</v>
      </c>
      <c r="AH977" t="s">
        <v>2510</v>
      </c>
      <c r="AI977">
        <v>0</v>
      </c>
      <c r="AJ977">
        <v>0</v>
      </c>
      <c r="AK977">
        <v>0</v>
      </c>
      <c r="AL977">
        <v>0</v>
      </c>
      <c r="AM977">
        <v>0</v>
      </c>
      <c r="AN977">
        <v>0</v>
      </c>
      <c r="AO977" t="s">
        <v>954</v>
      </c>
      <c r="AP977" t="s">
        <v>1102</v>
      </c>
      <c r="AQ977" t="s">
        <v>1102</v>
      </c>
      <c r="AR977" t="s">
        <v>2588</v>
      </c>
      <c r="AS977" t="s">
        <v>2610</v>
      </c>
    </row>
    <row r="978" spans="1:45" s="369" customFormat="1" ht="17.25" customHeight="1">
      <c r="A978" s="341"/>
      <c r="B978" s="356" t="b">
        <v>0</v>
      </c>
      <c r="C978" s="356"/>
      <c r="D978" s="357" t="str">
        <f t="shared" si="45"/>
        <v>Finishing Work_Tile Work</v>
      </c>
      <c r="E978" s="356" t="str">
        <f t="shared" si="46"/>
        <v>M</v>
      </c>
      <c r="F978" s="357" t="str">
        <f t="shared" si="47"/>
        <v>A04AN084-00024 Finishing Work Tile Work Skirt Tile Marble Tile     w/ Mortar Bond Coat or Adhesive  200mm≤H</v>
      </c>
      <c r="G978" s="343" t="str" cm="1">
        <f t="array" ref="G978:H978">_xlfn.TEXTSPLIT(I978,"-")</f>
        <v>A04AN084</v>
      </c>
      <c r="H978" s="343" t="str">
        <v>00024</v>
      </c>
      <c r="I978" t="s">
        <v>2611</v>
      </c>
      <c r="J978" t="s">
        <v>946</v>
      </c>
      <c r="K978" t="s">
        <v>2352</v>
      </c>
      <c r="L978" t="s">
        <v>2353</v>
      </c>
      <c r="M978" t="s">
        <v>1414</v>
      </c>
      <c r="N978" t="s">
        <v>2531</v>
      </c>
      <c r="O978" t="s">
        <v>2586</v>
      </c>
      <c r="P978" t="s">
        <v>2587</v>
      </c>
      <c r="Q978" t="s">
        <v>1870</v>
      </c>
      <c r="R978" t="s">
        <v>2546</v>
      </c>
      <c r="S978" t="s">
        <v>954</v>
      </c>
      <c r="T978">
        <v>0</v>
      </c>
      <c r="U978" t="s">
        <v>954</v>
      </c>
      <c r="V978">
        <v>0</v>
      </c>
      <c r="W978" t="s">
        <v>954</v>
      </c>
      <c r="X978">
        <v>0</v>
      </c>
      <c r="Y978" t="s">
        <v>954</v>
      </c>
      <c r="Z978">
        <v>0</v>
      </c>
      <c r="AA978" t="s">
        <v>1762</v>
      </c>
      <c r="AB978" t="s">
        <v>2535</v>
      </c>
      <c r="AC978" t="s">
        <v>954</v>
      </c>
      <c r="AD978">
        <v>0</v>
      </c>
      <c r="AE978" t="s">
        <v>2516</v>
      </c>
      <c r="AF978" t="s">
        <v>2517</v>
      </c>
      <c r="AG978">
        <v>0</v>
      </c>
      <c r="AH978" t="s">
        <v>2510</v>
      </c>
      <c r="AI978">
        <v>0</v>
      </c>
      <c r="AJ978">
        <v>0</v>
      </c>
      <c r="AK978">
        <v>0</v>
      </c>
      <c r="AL978">
        <v>0</v>
      </c>
      <c r="AM978">
        <v>0</v>
      </c>
      <c r="AN978">
        <v>0</v>
      </c>
      <c r="AO978" t="s">
        <v>954</v>
      </c>
      <c r="AP978" t="s">
        <v>1102</v>
      </c>
      <c r="AQ978" t="s">
        <v>1102</v>
      </c>
      <c r="AR978" t="s">
        <v>2588</v>
      </c>
      <c r="AS978" t="s">
        <v>2611</v>
      </c>
    </row>
    <row r="979" spans="1:45" s="369" customFormat="1" ht="17.25" customHeight="1">
      <c r="A979" s="341"/>
      <c r="B979" s="356" t="b">
        <v>0</v>
      </c>
      <c r="C979" s="356"/>
      <c r="D979" s="357" t="str">
        <f t="shared" si="45"/>
        <v>Finishing Work_Tile Work</v>
      </c>
      <c r="E979" s="356" t="str">
        <f t="shared" si="46"/>
        <v>M</v>
      </c>
      <c r="F979" s="357" t="str">
        <f t="shared" si="47"/>
        <v>A04AN084-00025 Finishing Work Tile Work Skirt Tile Stone Tile     w/ Mortar Bond Coat or Adhesive  H&lt;150mm</v>
      </c>
      <c r="G979" s="343" t="str" cm="1">
        <f t="array" ref="G979:H979">_xlfn.TEXTSPLIT(I979,"-")</f>
        <v>A04AN084</v>
      </c>
      <c r="H979" s="343" t="str">
        <v>00025</v>
      </c>
      <c r="I979" t="s">
        <v>2612</v>
      </c>
      <c r="J979" t="s">
        <v>946</v>
      </c>
      <c r="K979" t="s">
        <v>2352</v>
      </c>
      <c r="L979" t="s">
        <v>2353</v>
      </c>
      <c r="M979" t="s">
        <v>1414</v>
      </c>
      <c r="N979" t="s">
        <v>2531</v>
      </c>
      <c r="O979" t="s">
        <v>2586</v>
      </c>
      <c r="P979" t="s">
        <v>2587</v>
      </c>
      <c r="Q979" t="s">
        <v>2548</v>
      </c>
      <c r="R979" t="s">
        <v>2549</v>
      </c>
      <c r="S979" t="s">
        <v>954</v>
      </c>
      <c r="T979">
        <v>0</v>
      </c>
      <c r="U979" t="s">
        <v>954</v>
      </c>
      <c r="V979">
        <v>0</v>
      </c>
      <c r="W979" t="s">
        <v>954</v>
      </c>
      <c r="X979">
        <v>0</v>
      </c>
      <c r="Y979" t="s">
        <v>954</v>
      </c>
      <c r="Z979">
        <v>0</v>
      </c>
      <c r="AA979" t="s">
        <v>1762</v>
      </c>
      <c r="AB979" t="s">
        <v>2535</v>
      </c>
      <c r="AC979" t="s">
        <v>954</v>
      </c>
      <c r="AD979">
        <v>0</v>
      </c>
      <c r="AE979" t="s">
        <v>2508</v>
      </c>
      <c r="AF979" t="s">
        <v>2509</v>
      </c>
      <c r="AG979">
        <v>0</v>
      </c>
      <c r="AH979" t="s">
        <v>2510</v>
      </c>
      <c r="AI979">
        <v>0</v>
      </c>
      <c r="AJ979">
        <v>0</v>
      </c>
      <c r="AK979">
        <v>0</v>
      </c>
      <c r="AL979">
        <v>0</v>
      </c>
      <c r="AM979">
        <v>0</v>
      </c>
      <c r="AN979">
        <v>0</v>
      </c>
      <c r="AO979" t="s">
        <v>954</v>
      </c>
      <c r="AP979" t="s">
        <v>1102</v>
      </c>
      <c r="AQ979" t="s">
        <v>1102</v>
      </c>
      <c r="AR979" t="s">
        <v>2588</v>
      </c>
      <c r="AS979" t="s">
        <v>2612</v>
      </c>
    </row>
    <row r="980" spans="1:45" s="369" customFormat="1" ht="17.25" customHeight="1">
      <c r="A980" s="341"/>
      <c r="B980" s="356" t="b">
        <v>0</v>
      </c>
      <c r="C980" s="356"/>
      <c r="D980" s="357" t="str">
        <f t="shared" si="45"/>
        <v>Finishing Work_Tile Work</v>
      </c>
      <c r="E980" s="356" t="str">
        <f t="shared" si="46"/>
        <v>M</v>
      </c>
      <c r="F980" s="357" t="str">
        <f t="shared" si="47"/>
        <v>A04AN084-00026 Finishing Work Tile Work Skirt Tile Stone Tile     w/ Mortar Bond Coat or Adhesive  150mm≤H&lt;200mm</v>
      </c>
      <c r="G980" s="343" t="str" cm="1">
        <f t="array" ref="G980:H980">_xlfn.TEXTSPLIT(I980,"-")</f>
        <v>A04AN084</v>
      </c>
      <c r="H980" s="343" t="str">
        <v>00026</v>
      </c>
      <c r="I980" t="s">
        <v>2613</v>
      </c>
      <c r="J980" t="s">
        <v>946</v>
      </c>
      <c r="K980" t="s">
        <v>2352</v>
      </c>
      <c r="L980" t="s">
        <v>2353</v>
      </c>
      <c r="M980" t="s">
        <v>1414</v>
      </c>
      <c r="N980" t="s">
        <v>2531</v>
      </c>
      <c r="O980" t="s">
        <v>2586</v>
      </c>
      <c r="P980" t="s">
        <v>2587</v>
      </c>
      <c r="Q980" t="s">
        <v>2548</v>
      </c>
      <c r="R980" t="s">
        <v>2549</v>
      </c>
      <c r="S980" t="s">
        <v>954</v>
      </c>
      <c r="T980">
        <v>0</v>
      </c>
      <c r="U980" t="s">
        <v>954</v>
      </c>
      <c r="V980">
        <v>0</v>
      </c>
      <c r="W980" t="s">
        <v>954</v>
      </c>
      <c r="X980">
        <v>0</v>
      </c>
      <c r="Y980" t="s">
        <v>954</v>
      </c>
      <c r="Z980">
        <v>0</v>
      </c>
      <c r="AA980" t="s">
        <v>1762</v>
      </c>
      <c r="AB980" t="s">
        <v>2535</v>
      </c>
      <c r="AC980" t="s">
        <v>954</v>
      </c>
      <c r="AD980">
        <v>0</v>
      </c>
      <c r="AE980" t="s">
        <v>2513</v>
      </c>
      <c r="AF980" t="s">
        <v>2514</v>
      </c>
      <c r="AG980">
        <v>0</v>
      </c>
      <c r="AH980" t="s">
        <v>2510</v>
      </c>
      <c r="AI980">
        <v>0</v>
      </c>
      <c r="AJ980">
        <v>0</v>
      </c>
      <c r="AK980">
        <v>0</v>
      </c>
      <c r="AL980">
        <v>0</v>
      </c>
      <c r="AM980">
        <v>0</v>
      </c>
      <c r="AN980">
        <v>0</v>
      </c>
      <c r="AO980" t="s">
        <v>954</v>
      </c>
      <c r="AP980" t="s">
        <v>1102</v>
      </c>
      <c r="AQ980" t="s">
        <v>1102</v>
      </c>
      <c r="AR980" t="s">
        <v>2588</v>
      </c>
      <c r="AS980" t="s">
        <v>2613</v>
      </c>
    </row>
    <row r="981" spans="1:45" s="369" customFormat="1" ht="17.25" customHeight="1">
      <c r="A981" s="341"/>
      <c r="B981" s="356" t="b">
        <v>0</v>
      </c>
      <c r="C981" s="356"/>
      <c r="D981" s="357" t="str">
        <f t="shared" si="45"/>
        <v>Finishing Work_Tile Work</v>
      </c>
      <c r="E981" s="356" t="str">
        <f t="shared" si="46"/>
        <v>M</v>
      </c>
      <c r="F981" s="357" t="str">
        <f t="shared" si="47"/>
        <v>A04AN084-00027 Finishing Work Tile Work Skirt Tile Stone Tile     w/ Mortar Bond Coat or Adhesive  200mm≤H</v>
      </c>
      <c r="G981" s="343" t="str" cm="1">
        <f t="array" ref="G981:H981">_xlfn.TEXTSPLIT(I981,"-")</f>
        <v>A04AN084</v>
      </c>
      <c r="H981" s="343" t="str">
        <v>00027</v>
      </c>
      <c r="I981" t="s">
        <v>2614</v>
      </c>
      <c r="J981" t="s">
        <v>946</v>
      </c>
      <c r="K981" t="s">
        <v>2352</v>
      </c>
      <c r="L981" t="s">
        <v>2353</v>
      </c>
      <c r="M981" t="s">
        <v>1414</v>
      </c>
      <c r="N981" t="s">
        <v>2531</v>
      </c>
      <c r="O981" t="s">
        <v>2586</v>
      </c>
      <c r="P981" t="s">
        <v>2587</v>
      </c>
      <c r="Q981" t="s">
        <v>2548</v>
      </c>
      <c r="R981" t="s">
        <v>2549</v>
      </c>
      <c r="S981" t="s">
        <v>954</v>
      </c>
      <c r="T981">
        <v>0</v>
      </c>
      <c r="U981" t="s">
        <v>954</v>
      </c>
      <c r="V981">
        <v>0</v>
      </c>
      <c r="W981" t="s">
        <v>954</v>
      </c>
      <c r="X981">
        <v>0</v>
      </c>
      <c r="Y981" t="s">
        <v>954</v>
      </c>
      <c r="Z981">
        <v>0</v>
      </c>
      <c r="AA981" t="s">
        <v>1762</v>
      </c>
      <c r="AB981" t="s">
        <v>2535</v>
      </c>
      <c r="AC981" t="s">
        <v>954</v>
      </c>
      <c r="AD981">
        <v>0</v>
      </c>
      <c r="AE981" t="s">
        <v>2516</v>
      </c>
      <c r="AF981" t="s">
        <v>2517</v>
      </c>
      <c r="AG981">
        <v>0</v>
      </c>
      <c r="AH981" t="s">
        <v>2510</v>
      </c>
      <c r="AI981">
        <v>0</v>
      </c>
      <c r="AJ981">
        <v>0</v>
      </c>
      <c r="AK981">
        <v>0</v>
      </c>
      <c r="AL981">
        <v>0</v>
      </c>
      <c r="AM981">
        <v>0</v>
      </c>
      <c r="AN981">
        <v>0</v>
      </c>
      <c r="AO981" t="s">
        <v>954</v>
      </c>
      <c r="AP981" t="s">
        <v>1102</v>
      </c>
      <c r="AQ981" t="s">
        <v>1102</v>
      </c>
      <c r="AR981" t="s">
        <v>2588</v>
      </c>
      <c r="AS981" t="s">
        <v>2614</v>
      </c>
    </row>
    <row r="982" spans="1:45" s="369" customFormat="1" ht="17.25" customHeight="1">
      <c r="A982" s="341"/>
      <c r="B982" s="356" t="b">
        <v>0</v>
      </c>
      <c r="C982" s="356"/>
      <c r="D982" s="357" t="str">
        <f t="shared" si="45"/>
        <v>Finishing Work_Tile Work</v>
      </c>
      <c r="E982" s="356" t="str">
        <f t="shared" si="46"/>
        <v>M</v>
      </c>
      <c r="F982" s="357" t="str">
        <f t="shared" si="47"/>
        <v>A04AN084-00028 Finishing Work Tile Work Skirt Tile Concrete Tile     w/ Mortar Bond Coat or Adhesive  H&lt;150mm</v>
      </c>
      <c r="G982" s="343" t="str" cm="1">
        <f t="array" ref="G982:H982">_xlfn.TEXTSPLIT(I982,"-")</f>
        <v>A04AN084</v>
      </c>
      <c r="H982" s="343" t="str">
        <v>00028</v>
      </c>
      <c r="I982" t="s">
        <v>2615</v>
      </c>
      <c r="J982" t="s">
        <v>946</v>
      </c>
      <c r="K982" t="s">
        <v>2352</v>
      </c>
      <c r="L982" t="s">
        <v>2353</v>
      </c>
      <c r="M982" t="s">
        <v>1414</v>
      </c>
      <c r="N982" t="s">
        <v>2531</v>
      </c>
      <c r="O982" t="s">
        <v>2586</v>
      </c>
      <c r="P982" t="s">
        <v>2587</v>
      </c>
      <c r="Q982" t="s">
        <v>2578</v>
      </c>
      <c r="R982" t="s">
        <v>2579</v>
      </c>
      <c r="S982" t="s">
        <v>954</v>
      </c>
      <c r="T982">
        <v>0</v>
      </c>
      <c r="U982" t="s">
        <v>954</v>
      </c>
      <c r="V982">
        <v>0</v>
      </c>
      <c r="W982" t="s">
        <v>954</v>
      </c>
      <c r="X982">
        <v>0</v>
      </c>
      <c r="Y982" t="s">
        <v>954</v>
      </c>
      <c r="Z982">
        <v>0</v>
      </c>
      <c r="AA982" t="s">
        <v>1762</v>
      </c>
      <c r="AB982" t="s">
        <v>2535</v>
      </c>
      <c r="AC982" t="s">
        <v>954</v>
      </c>
      <c r="AD982">
        <v>0</v>
      </c>
      <c r="AE982" t="s">
        <v>2508</v>
      </c>
      <c r="AF982" t="s">
        <v>2509</v>
      </c>
      <c r="AG982">
        <v>0</v>
      </c>
      <c r="AH982" t="s">
        <v>2510</v>
      </c>
      <c r="AI982">
        <v>0</v>
      </c>
      <c r="AJ982">
        <v>0</v>
      </c>
      <c r="AK982">
        <v>0</v>
      </c>
      <c r="AL982">
        <v>0</v>
      </c>
      <c r="AM982">
        <v>0</v>
      </c>
      <c r="AN982">
        <v>0</v>
      </c>
      <c r="AO982" t="s">
        <v>954</v>
      </c>
      <c r="AP982" t="s">
        <v>1102</v>
      </c>
      <c r="AQ982" t="s">
        <v>1102</v>
      </c>
      <c r="AR982" t="s">
        <v>2588</v>
      </c>
      <c r="AS982" t="s">
        <v>2615</v>
      </c>
    </row>
    <row r="983" spans="1:45" s="369" customFormat="1" ht="17.25" customHeight="1">
      <c r="A983" s="341"/>
      <c r="B983" s="356" t="b">
        <v>0</v>
      </c>
      <c r="C983" s="356"/>
      <c r="D983" s="357" t="str">
        <f t="shared" si="45"/>
        <v>Finishing Work_Tile Work</v>
      </c>
      <c r="E983" s="356" t="str">
        <f t="shared" si="46"/>
        <v>M</v>
      </c>
      <c r="F983" s="357" t="str">
        <f t="shared" si="47"/>
        <v>A04AN084-00029 Finishing Work Tile Work Skirt Tile Concrete Tile     w/ Mortar Bond Coat or Adhesive  150mm≤H&lt;200mm</v>
      </c>
      <c r="G983" s="343" t="str" cm="1">
        <f t="array" ref="G983:H983">_xlfn.TEXTSPLIT(I983,"-")</f>
        <v>A04AN084</v>
      </c>
      <c r="H983" s="343" t="str">
        <v>00029</v>
      </c>
      <c r="I983" t="s">
        <v>2616</v>
      </c>
      <c r="J983" t="s">
        <v>946</v>
      </c>
      <c r="K983" t="s">
        <v>2352</v>
      </c>
      <c r="L983" t="s">
        <v>2353</v>
      </c>
      <c r="M983" t="s">
        <v>1414</v>
      </c>
      <c r="N983" t="s">
        <v>2531</v>
      </c>
      <c r="O983" t="s">
        <v>2586</v>
      </c>
      <c r="P983" t="s">
        <v>2587</v>
      </c>
      <c r="Q983" t="s">
        <v>2578</v>
      </c>
      <c r="R983" t="s">
        <v>2579</v>
      </c>
      <c r="S983" t="s">
        <v>954</v>
      </c>
      <c r="T983">
        <v>0</v>
      </c>
      <c r="U983" t="s">
        <v>954</v>
      </c>
      <c r="V983">
        <v>0</v>
      </c>
      <c r="W983" t="s">
        <v>954</v>
      </c>
      <c r="X983">
        <v>0</v>
      </c>
      <c r="Y983" t="s">
        <v>954</v>
      </c>
      <c r="Z983">
        <v>0</v>
      </c>
      <c r="AA983" t="s">
        <v>1762</v>
      </c>
      <c r="AB983" t="s">
        <v>2535</v>
      </c>
      <c r="AC983" t="s">
        <v>954</v>
      </c>
      <c r="AD983">
        <v>0</v>
      </c>
      <c r="AE983" t="s">
        <v>2513</v>
      </c>
      <c r="AF983" t="s">
        <v>2514</v>
      </c>
      <c r="AG983">
        <v>0</v>
      </c>
      <c r="AH983" t="s">
        <v>2510</v>
      </c>
      <c r="AI983">
        <v>0</v>
      </c>
      <c r="AJ983">
        <v>0</v>
      </c>
      <c r="AK983">
        <v>0</v>
      </c>
      <c r="AL983">
        <v>0</v>
      </c>
      <c r="AM983">
        <v>0</v>
      </c>
      <c r="AN983">
        <v>0</v>
      </c>
      <c r="AO983" t="s">
        <v>954</v>
      </c>
      <c r="AP983" t="s">
        <v>1102</v>
      </c>
      <c r="AQ983" t="s">
        <v>1102</v>
      </c>
      <c r="AR983" t="s">
        <v>2588</v>
      </c>
      <c r="AS983" t="s">
        <v>2616</v>
      </c>
    </row>
    <row r="984" spans="1:45" s="369" customFormat="1" ht="17.25" customHeight="1">
      <c r="A984" s="341"/>
      <c r="B984" s="356" t="b">
        <v>0</v>
      </c>
      <c r="C984" s="356"/>
      <c r="D984" s="357" t="str">
        <f t="shared" si="45"/>
        <v>Finishing Work_Tile Work</v>
      </c>
      <c r="E984" s="356" t="str">
        <f t="shared" si="46"/>
        <v>M</v>
      </c>
      <c r="F984" s="357" t="str">
        <f t="shared" si="47"/>
        <v>A04AN084-00030 Finishing Work Tile Work Skirt Tile Concrete Tile     w/ Mortar Bond Coat or Adhesive  200mm≤H</v>
      </c>
      <c r="G984" s="343" t="str" cm="1">
        <f t="array" ref="G984:H984">_xlfn.TEXTSPLIT(I984,"-")</f>
        <v>A04AN084</v>
      </c>
      <c r="H984" s="343" t="str">
        <v>00030</v>
      </c>
      <c r="I984" t="s">
        <v>2617</v>
      </c>
      <c r="J984" t="s">
        <v>946</v>
      </c>
      <c r="K984" t="s">
        <v>2352</v>
      </c>
      <c r="L984" t="s">
        <v>2353</v>
      </c>
      <c r="M984" t="s">
        <v>1414</v>
      </c>
      <c r="N984" t="s">
        <v>2531</v>
      </c>
      <c r="O984" t="s">
        <v>2586</v>
      </c>
      <c r="P984" t="s">
        <v>2587</v>
      </c>
      <c r="Q984" t="s">
        <v>2578</v>
      </c>
      <c r="R984" t="s">
        <v>2579</v>
      </c>
      <c r="S984" t="s">
        <v>954</v>
      </c>
      <c r="T984">
        <v>0</v>
      </c>
      <c r="U984" t="s">
        <v>954</v>
      </c>
      <c r="V984">
        <v>0</v>
      </c>
      <c r="W984" t="s">
        <v>954</v>
      </c>
      <c r="X984">
        <v>0</v>
      </c>
      <c r="Y984" t="s">
        <v>954</v>
      </c>
      <c r="Z984">
        <v>0</v>
      </c>
      <c r="AA984" t="s">
        <v>1762</v>
      </c>
      <c r="AB984" t="s">
        <v>2535</v>
      </c>
      <c r="AC984" t="s">
        <v>954</v>
      </c>
      <c r="AD984">
        <v>0</v>
      </c>
      <c r="AE984" t="s">
        <v>2516</v>
      </c>
      <c r="AF984" t="s">
        <v>2517</v>
      </c>
      <c r="AG984">
        <v>0</v>
      </c>
      <c r="AH984" t="s">
        <v>2510</v>
      </c>
      <c r="AI984">
        <v>0</v>
      </c>
      <c r="AJ984">
        <v>0</v>
      </c>
      <c r="AK984">
        <v>0</v>
      </c>
      <c r="AL984">
        <v>0</v>
      </c>
      <c r="AM984">
        <v>0</v>
      </c>
      <c r="AN984">
        <v>0</v>
      </c>
      <c r="AO984" t="s">
        <v>954</v>
      </c>
      <c r="AP984" t="s">
        <v>1102</v>
      </c>
      <c r="AQ984" t="s">
        <v>1102</v>
      </c>
      <c r="AR984" t="s">
        <v>2588</v>
      </c>
      <c r="AS984" t="s">
        <v>2617</v>
      </c>
    </row>
    <row r="985" spans="1:45" s="369" customFormat="1" ht="17.25" customHeight="1">
      <c r="A985" s="341"/>
      <c r="B985" s="356" t="b">
        <v>0</v>
      </c>
      <c r="C985" s="356"/>
      <c r="D985" s="357" t="str">
        <f t="shared" si="45"/>
        <v>Finishing Work_Tile Work</v>
      </c>
      <c r="E985" s="356" t="str">
        <f t="shared" si="46"/>
        <v>M</v>
      </c>
      <c r="F985" s="357" t="str">
        <f t="shared" si="47"/>
        <v>A04AN084-00031 Finishing Work Tile Work Skirt Tile Porcelain Tile     w/ Mortar Bond Coat or Adhesive  H&lt;150mm</v>
      </c>
      <c r="G985" s="343" t="str" cm="1">
        <f t="array" ref="G985:H985">_xlfn.TEXTSPLIT(I985,"-")</f>
        <v>A04AN084</v>
      </c>
      <c r="H985" s="343" t="str">
        <v>00031</v>
      </c>
      <c r="I985" t="s">
        <v>2618</v>
      </c>
      <c r="J985" t="s">
        <v>946</v>
      </c>
      <c r="K985" t="s">
        <v>2352</v>
      </c>
      <c r="L985" t="s">
        <v>2353</v>
      </c>
      <c r="M985" t="s">
        <v>1414</v>
      </c>
      <c r="N985" t="s">
        <v>2531</v>
      </c>
      <c r="O985" t="s">
        <v>2586</v>
      </c>
      <c r="P985" t="s">
        <v>2587</v>
      </c>
      <c r="Q985" t="s">
        <v>2513</v>
      </c>
      <c r="R985" t="s">
        <v>2557</v>
      </c>
      <c r="S985" t="s">
        <v>954</v>
      </c>
      <c r="T985">
        <v>0</v>
      </c>
      <c r="U985" t="s">
        <v>954</v>
      </c>
      <c r="V985">
        <v>0</v>
      </c>
      <c r="W985" t="s">
        <v>954</v>
      </c>
      <c r="X985">
        <v>0</v>
      </c>
      <c r="Y985" t="s">
        <v>954</v>
      </c>
      <c r="Z985">
        <v>0</v>
      </c>
      <c r="AA985" t="s">
        <v>1762</v>
      </c>
      <c r="AB985" t="s">
        <v>2535</v>
      </c>
      <c r="AC985" t="s">
        <v>954</v>
      </c>
      <c r="AD985">
        <v>0</v>
      </c>
      <c r="AE985" t="s">
        <v>2508</v>
      </c>
      <c r="AF985" t="s">
        <v>2509</v>
      </c>
      <c r="AG985">
        <v>0</v>
      </c>
      <c r="AH985" t="s">
        <v>2510</v>
      </c>
      <c r="AI985">
        <v>0</v>
      </c>
      <c r="AJ985">
        <v>0</v>
      </c>
      <c r="AK985">
        <v>0</v>
      </c>
      <c r="AL985">
        <v>0</v>
      </c>
      <c r="AM985">
        <v>0</v>
      </c>
      <c r="AN985">
        <v>0</v>
      </c>
      <c r="AO985" t="s">
        <v>954</v>
      </c>
      <c r="AP985" t="s">
        <v>1102</v>
      </c>
      <c r="AQ985" t="s">
        <v>1102</v>
      </c>
      <c r="AR985" t="s">
        <v>2588</v>
      </c>
      <c r="AS985" t="s">
        <v>2618</v>
      </c>
    </row>
    <row r="986" spans="1:45" s="369" customFormat="1" ht="17.25" customHeight="1">
      <c r="A986" s="341"/>
      <c r="B986" s="356" t="b">
        <v>0</v>
      </c>
      <c r="C986" s="356"/>
      <c r="D986" s="357" t="str">
        <f t="shared" si="45"/>
        <v>Finishing Work_Tile Work</v>
      </c>
      <c r="E986" s="356" t="str">
        <f t="shared" si="46"/>
        <v>M</v>
      </c>
      <c r="F986" s="357" t="str">
        <f t="shared" si="47"/>
        <v>A04AN084-00032 Finishing Work Tile Work Skirt Tile Porcelain Tile     w/ Mortar Bond Coat or Adhesive  150mm≤H&lt;200mm</v>
      </c>
      <c r="G986" s="343" t="str" cm="1">
        <f t="array" ref="G986:H986">_xlfn.TEXTSPLIT(I986,"-")</f>
        <v>A04AN084</v>
      </c>
      <c r="H986" s="343" t="str">
        <v>00032</v>
      </c>
      <c r="I986" t="s">
        <v>2619</v>
      </c>
      <c r="J986" t="s">
        <v>946</v>
      </c>
      <c r="K986" t="s">
        <v>2352</v>
      </c>
      <c r="L986" t="s">
        <v>2353</v>
      </c>
      <c r="M986" t="s">
        <v>1414</v>
      </c>
      <c r="N986" t="s">
        <v>2531</v>
      </c>
      <c r="O986" t="s">
        <v>2586</v>
      </c>
      <c r="P986" t="s">
        <v>2587</v>
      </c>
      <c r="Q986" t="s">
        <v>2513</v>
      </c>
      <c r="R986" t="s">
        <v>2557</v>
      </c>
      <c r="S986" t="s">
        <v>954</v>
      </c>
      <c r="T986">
        <v>0</v>
      </c>
      <c r="U986" t="s">
        <v>954</v>
      </c>
      <c r="V986">
        <v>0</v>
      </c>
      <c r="W986" t="s">
        <v>954</v>
      </c>
      <c r="X986">
        <v>0</v>
      </c>
      <c r="Y986" t="s">
        <v>954</v>
      </c>
      <c r="Z986">
        <v>0</v>
      </c>
      <c r="AA986" t="s">
        <v>1762</v>
      </c>
      <c r="AB986" t="s">
        <v>2535</v>
      </c>
      <c r="AC986" t="s">
        <v>954</v>
      </c>
      <c r="AD986">
        <v>0</v>
      </c>
      <c r="AE986" t="s">
        <v>2513</v>
      </c>
      <c r="AF986" t="s">
        <v>2514</v>
      </c>
      <c r="AG986">
        <v>0</v>
      </c>
      <c r="AH986" t="s">
        <v>2510</v>
      </c>
      <c r="AI986">
        <v>0</v>
      </c>
      <c r="AJ986">
        <v>0</v>
      </c>
      <c r="AK986">
        <v>0</v>
      </c>
      <c r="AL986">
        <v>0</v>
      </c>
      <c r="AM986">
        <v>0</v>
      </c>
      <c r="AN986">
        <v>0</v>
      </c>
      <c r="AO986" t="s">
        <v>954</v>
      </c>
      <c r="AP986" t="s">
        <v>1102</v>
      </c>
      <c r="AQ986" t="s">
        <v>1102</v>
      </c>
      <c r="AR986" t="s">
        <v>2588</v>
      </c>
      <c r="AS986" t="s">
        <v>2619</v>
      </c>
    </row>
    <row r="987" spans="1:45" s="369" customFormat="1" ht="17.25" customHeight="1">
      <c r="A987" s="341"/>
      <c r="B987" s="356" t="b">
        <v>0</v>
      </c>
      <c r="C987" s="356"/>
      <c r="D987" s="357" t="str">
        <f t="shared" si="45"/>
        <v>Finishing Work_Tile Work</v>
      </c>
      <c r="E987" s="356" t="str">
        <f t="shared" si="46"/>
        <v>M</v>
      </c>
      <c r="F987" s="357" t="str">
        <f t="shared" si="47"/>
        <v>A04AN084-00033 Finishing Work Tile Work Skirt Tile Porcelain Tile     w/ Mortar Bond Coat or Adhesive  200mm≤H</v>
      </c>
      <c r="G987" s="343" t="str" cm="1">
        <f t="array" ref="G987:H987">_xlfn.TEXTSPLIT(I987,"-")</f>
        <v>A04AN084</v>
      </c>
      <c r="H987" s="343" t="str">
        <v>00033</v>
      </c>
      <c r="I987" t="s">
        <v>2620</v>
      </c>
      <c r="J987" t="s">
        <v>946</v>
      </c>
      <c r="K987" t="s">
        <v>2352</v>
      </c>
      <c r="L987" t="s">
        <v>2353</v>
      </c>
      <c r="M987" t="s">
        <v>1414</v>
      </c>
      <c r="N987" t="s">
        <v>2531</v>
      </c>
      <c r="O987" t="s">
        <v>2586</v>
      </c>
      <c r="P987" t="s">
        <v>2587</v>
      </c>
      <c r="Q987" t="s">
        <v>2513</v>
      </c>
      <c r="R987" t="s">
        <v>2557</v>
      </c>
      <c r="S987" t="s">
        <v>954</v>
      </c>
      <c r="T987">
        <v>0</v>
      </c>
      <c r="U987" t="s">
        <v>954</v>
      </c>
      <c r="V987">
        <v>0</v>
      </c>
      <c r="W987" t="s">
        <v>954</v>
      </c>
      <c r="X987">
        <v>0</v>
      </c>
      <c r="Y987" t="s">
        <v>954</v>
      </c>
      <c r="Z987">
        <v>0</v>
      </c>
      <c r="AA987" t="s">
        <v>1762</v>
      </c>
      <c r="AB987" t="s">
        <v>2535</v>
      </c>
      <c r="AC987" t="s">
        <v>954</v>
      </c>
      <c r="AD987">
        <v>0</v>
      </c>
      <c r="AE987" t="s">
        <v>2516</v>
      </c>
      <c r="AF987" t="s">
        <v>2517</v>
      </c>
      <c r="AG987">
        <v>0</v>
      </c>
      <c r="AH987" t="s">
        <v>2510</v>
      </c>
      <c r="AI987">
        <v>0</v>
      </c>
      <c r="AJ987">
        <v>0</v>
      </c>
      <c r="AK987">
        <v>0</v>
      </c>
      <c r="AL987">
        <v>0</v>
      </c>
      <c r="AM987">
        <v>0</v>
      </c>
      <c r="AN987">
        <v>0</v>
      </c>
      <c r="AO987" t="s">
        <v>954</v>
      </c>
      <c r="AP987" t="s">
        <v>1102</v>
      </c>
      <c r="AQ987" t="s">
        <v>1102</v>
      </c>
      <c r="AR987" t="s">
        <v>2588</v>
      </c>
      <c r="AS987" t="s">
        <v>2620</v>
      </c>
    </row>
    <row r="988" spans="1:45" s="369" customFormat="1" ht="17.25" customHeight="1">
      <c r="A988" s="341"/>
      <c r="B988" s="349" t="b">
        <v>1</v>
      </c>
      <c r="C988" s="349"/>
      <c r="D988" s="352" t="str">
        <f t="shared" si="45"/>
        <v>Finishing Work_Waterproofing Work</v>
      </c>
      <c r="E988" s="349" t="str">
        <f t="shared" si="46"/>
        <v>M2</v>
      </c>
      <c r="F988" s="352" t="str">
        <f t="shared" si="47"/>
        <v xml:space="preserve">A04AP085-00001 Finishing Work Waterproofing Work Liquid Waterproofing     for Internal Floor Area Min. 2 Coats  </v>
      </c>
      <c r="G988" s="343" t="str" cm="1">
        <f t="array" ref="G988:H988">_xlfn.TEXTSPLIT(I988,"-")</f>
        <v>A04AP085</v>
      </c>
      <c r="H988" s="343" t="str">
        <v>00001</v>
      </c>
      <c r="I988" t="s">
        <v>2621</v>
      </c>
      <c r="J988" t="s">
        <v>946</v>
      </c>
      <c r="K988" t="s">
        <v>2352</v>
      </c>
      <c r="L988" t="s">
        <v>2353</v>
      </c>
      <c r="M988" t="s">
        <v>1430</v>
      </c>
      <c r="N988" t="s">
        <v>2622</v>
      </c>
      <c r="O988" t="s">
        <v>2623</v>
      </c>
      <c r="P988" t="s">
        <v>2624</v>
      </c>
      <c r="Q988" t="s">
        <v>954</v>
      </c>
      <c r="R988">
        <v>0</v>
      </c>
      <c r="S988" t="s">
        <v>954</v>
      </c>
      <c r="T988">
        <v>0</v>
      </c>
      <c r="U988" t="s">
        <v>954</v>
      </c>
      <c r="V988">
        <v>0</v>
      </c>
      <c r="W988" t="s">
        <v>954</v>
      </c>
      <c r="X988">
        <v>0</v>
      </c>
      <c r="Y988" t="s">
        <v>963</v>
      </c>
      <c r="Z988" t="s">
        <v>2625</v>
      </c>
      <c r="AA988" t="s">
        <v>1836</v>
      </c>
      <c r="AB988" t="s">
        <v>2626</v>
      </c>
      <c r="AC988" t="s">
        <v>954</v>
      </c>
      <c r="AD988">
        <v>0</v>
      </c>
      <c r="AE988" t="s">
        <v>954</v>
      </c>
      <c r="AF988" t="s">
        <v>954</v>
      </c>
      <c r="AG988">
        <v>0</v>
      </c>
      <c r="AH988" t="s">
        <v>954</v>
      </c>
      <c r="AI988">
        <v>0</v>
      </c>
      <c r="AJ988">
        <v>0</v>
      </c>
      <c r="AK988">
        <v>0</v>
      </c>
      <c r="AL988">
        <v>0</v>
      </c>
      <c r="AM988">
        <v>0</v>
      </c>
      <c r="AN988">
        <v>0</v>
      </c>
      <c r="AO988" t="s">
        <v>954</v>
      </c>
      <c r="AP988" t="s">
        <v>1021</v>
      </c>
      <c r="AQ988" t="s">
        <v>1021</v>
      </c>
      <c r="AR988" t="s">
        <v>2627</v>
      </c>
      <c r="AS988" t="s">
        <v>2621</v>
      </c>
    </row>
    <row r="989" spans="1:45" ht="17.25" customHeight="1">
      <c r="B989" s="349" t="b">
        <v>1</v>
      </c>
      <c r="C989" s="349"/>
      <c r="D989" s="352" t="str">
        <f t="shared" si="45"/>
        <v>Finishing Work_Waterproofing Work</v>
      </c>
      <c r="E989" s="349" t="str">
        <f t="shared" si="46"/>
        <v>M2</v>
      </c>
      <c r="F989" s="352" t="str">
        <f t="shared" si="47"/>
        <v xml:space="preserve">A04AP085-00002 Finishing Work Waterproofing Work Liquid Waterproofing     for Internal Wall Area Min. 2 Coats  </v>
      </c>
      <c r="G989" s="343" t="str" cm="1">
        <f t="array" ref="G989:H989">_xlfn.TEXTSPLIT(I989,"-")</f>
        <v>A04AP085</v>
      </c>
      <c r="H989" s="343" t="str">
        <v>00002</v>
      </c>
      <c r="I989" t="s">
        <v>2628</v>
      </c>
      <c r="J989" t="s">
        <v>946</v>
      </c>
      <c r="K989" t="s">
        <v>2352</v>
      </c>
      <c r="L989" t="s">
        <v>2353</v>
      </c>
      <c r="M989" t="s">
        <v>1430</v>
      </c>
      <c r="N989" t="s">
        <v>2622</v>
      </c>
      <c r="O989" t="s">
        <v>2623</v>
      </c>
      <c r="P989" t="s">
        <v>2624</v>
      </c>
      <c r="Q989" t="s">
        <v>954</v>
      </c>
      <c r="R989">
        <v>0</v>
      </c>
      <c r="S989" t="s">
        <v>954</v>
      </c>
      <c r="T989">
        <v>0</v>
      </c>
      <c r="U989" t="s">
        <v>954</v>
      </c>
      <c r="V989">
        <v>0</v>
      </c>
      <c r="W989" t="s">
        <v>954</v>
      </c>
      <c r="X989">
        <v>0</v>
      </c>
      <c r="Y989" t="s">
        <v>971</v>
      </c>
      <c r="Z989" t="s">
        <v>2629</v>
      </c>
      <c r="AA989" t="s">
        <v>1836</v>
      </c>
      <c r="AB989" t="s">
        <v>2626</v>
      </c>
      <c r="AC989" t="s">
        <v>954</v>
      </c>
      <c r="AD989">
        <v>0</v>
      </c>
      <c r="AE989" t="s">
        <v>954</v>
      </c>
      <c r="AF989" t="s">
        <v>954</v>
      </c>
      <c r="AG989">
        <v>0</v>
      </c>
      <c r="AH989" t="s">
        <v>954</v>
      </c>
      <c r="AI989">
        <v>0</v>
      </c>
      <c r="AJ989">
        <v>0</v>
      </c>
      <c r="AK989">
        <v>0</v>
      </c>
      <c r="AL989">
        <v>0</v>
      </c>
      <c r="AM989">
        <v>0</v>
      </c>
      <c r="AN989">
        <v>0</v>
      </c>
      <c r="AO989" t="s">
        <v>954</v>
      </c>
      <c r="AP989" t="s">
        <v>1021</v>
      </c>
      <c r="AQ989" t="s">
        <v>1021</v>
      </c>
      <c r="AR989" t="s">
        <v>2627</v>
      </c>
      <c r="AS989" t="s">
        <v>2628</v>
      </c>
    </row>
    <row r="990" spans="1:45" ht="17.25" customHeight="1">
      <c r="B990" s="349" t="b">
        <v>0</v>
      </c>
      <c r="C990" s="349"/>
      <c r="D990" s="352" t="str">
        <f t="shared" si="45"/>
        <v>Finishing Work_Waterproofing Work</v>
      </c>
      <c r="E990" s="349" t="str">
        <f t="shared" si="46"/>
        <v>M2</v>
      </c>
      <c r="F990" s="352" t="str">
        <f t="shared" si="47"/>
        <v xml:space="preserve">A04AP310-00001 Finishing Work Waterproofing Work Waterproofing Membrane     for Internal Area   </v>
      </c>
      <c r="G990" s="343" t="str" cm="1">
        <f t="array" ref="G990:H990">_xlfn.TEXTSPLIT(I990,"-")</f>
        <v>A04AP310</v>
      </c>
      <c r="H990" s="343" t="str">
        <v>00001</v>
      </c>
      <c r="I990" t="s">
        <v>2630</v>
      </c>
      <c r="J990" t="s">
        <v>946</v>
      </c>
      <c r="K990" t="s">
        <v>2352</v>
      </c>
      <c r="L990" t="s">
        <v>2353</v>
      </c>
      <c r="M990" t="s">
        <v>1430</v>
      </c>
      <c r="N990" t="s">
        <v>2622</v>
      </c>
      <c r="O990" t="s">
        <v>2631</v>
      </c>
      <c r="P990" t="s">
        <v>2632</v>
      </c>
      <c r="Q990" t="s">
        <v>954</v>
      </c>
      <c r="R990">
        <v>0</v>
      </c>
      <c r="S990" t="s">
        <v>954</v>
      </c>
      <c r="T990">
        <v>0</v>
      </c>
      <c r="U990" t="s">
        <v>954</v>
      </c>
      <c r="V990">
        <v>0</v>
      </c>
      <c r="W990" t="s">
        <v>954</v>
      </c>
      <c r="X990">
        <v>0</v>
      </c>
      <c r="Y990" t="s">
        <v>978</v>
      </c>
      <c r="Z990" t="s">
        <v>2633</v>
      </c>
      <c r="AA990" t="s">
        <v>954</v>
      </c>
      <c r="AB990" t="s">
        <v>954</v>
      </c>
      <c r="AC990" t="s">
        <v>954</v>
      </c>
      <c r="AD990">
        <v>0</v>
      </c>
      <c r="AE990" t="s">
        <v>954</v>
      </c>
      <c r="AF990" t="s">
        <v>954</v>
      </c>
      <c r="AG990">
        <v>0</v>
      </c>
      <c r="AH990" t="s">
        <v>1019</v>
      </c>
      <c r="AI990">
        <v>0</v>
      </c>
      <c r="AJ990">
        <v>0</v>
      </c>
      <c r="AK990">
        <v>0</v>
      </c>
      <c r="AL990">
        <v>0</v>
      </c>
      <c r="AM990">
        <v>0</v>
      </c>
      <c r="AN990">
        <v>0</v>
      </c>
      <c r="AO990" t="s">
        <v>954</v>
      </c>
      <c r="AP990" t="s">
        <v>1021</v>
      </c>
      <c r="AQ990" t="s">
        <v>1021</v>
      </c>
      <c r="AR990" t="s">
        <v>2634</v>
      </c>
      <c r="AS990" t="s">
        <v>2630</v>
      </c>
    </row>
    <row r="991" spans="1:45" ht="17.25" customHeight="1">
      <c r="B991" s="356" t="b">
        <v>0</v>
      </c>
      <c r="C991" s="356"/>
      <c r="D991" s="357" t="str">
        <f t="shared" si="45"/>
        <v>Finishing Work_Roof Work</v>
      </c>
      <c r="E991" s="356" t="str">
        <f t="shared" si="46"/>
        <v>M2</v>
      </c>
      <c r="F991" s="357" t="str">
        <f t="shared" si="47"/>
        <v xml:space="preserve">A04AQ012-00001 Finishing Work Roof Work PE Sheet (Vapor Barrier)        </v>
      </c>
      <c r="G991" s="343" t="str" cm="1">
        <f t="array" ref="G991:H991">_xlfn.TEXTSPLIT(I991,"-")</f>
        <v>A04AQ012</v>
      </c>
      <c r="H991" s="343" t="str">
        <v>00001</v>
      </c>
      <c r="I991" t="s">
        <v>2635</v>
      </c>
      <c r="J991" t="s">
        <v>946</v>
      </c>
      <c r="K991" t="s">
        <v>2352</v>
      </c>
      <c r="L991" t="s">
        <v>2353</v>
      </c>
      <c r="M991" t="s">
        <v>1433</v>
      </c>
      <c r="N991" t="s">
        <v>2636</v>
      </c>
      <c r="O991" t="s">
        <v>1068</v>
      </c>
      <c r="P991" t="s">
        <v>1069</v>
      </c>
      <c r="Q991" t="s">
        <v>954</v>
      </c>
      <c r="R991">
        <v>0</v>
      </c>
      <c r="S991" t="s">
        <v>954</v>
      </c>
      <c r="T991">
        <v>0</v>
      </c>
      <c r="U991" t="s">
        <v>954</v>
      </c>
      <c r="V991">
        <v>0</v>
      </c>
      <c r="W991" t="s">
        <v>954</v>
      </c>
      <c r="X991">
        <v>0</v>
      </c>
      <c r="Y991" t="s">
        <v>954</v>
      </c>
      <c r="Z991">
        <v>0</v>
      </c>
      <c r="AA991" t="s">
        <v>954</v>
      </c>
      <c r="AB991" t="s">
        <v>954</v>
      </c>
      <c r="AC991" t="s">
        <v>954</v>
      </c>
      <c r="AD991">
        <v>0</v>
      </c>
      <c r="AE991" t="s">
        <v>954</v>
      </c>
      <c r="AF991">
        <v>0</v>
      </c>
      <c r="AG991">
        <v>0</v>
      </c>
      <c r="AH991" t="s">
        <v>1019</v>
      </c>
      <c r="AI991">
        <v>0</v>
      </c>
      <c r="AJ991">
        <v>0</v>
      </c>
      <c r="AK991">
        <v>0</v>
      </c>
      <c r="AL991">
        <v>0</v>
      </c>
      <c r="AM991">
        <v>0</v>
      </c>
      <c r="AN991">
        <v>0</v>
      </c>
      <c r="AO991" t="s">
        <v>954</v>
      </c>
      <c r="AP991" t="s">
        <v>1021</v>
      </c>
      <c r="AQ991" t="s">
        <v>1021</v>
      </c>
      <c r="AR991" t="s">
        <v>2637</v>
      </c>
      <c r="AS991" t="s">
        <v>2635</v>
      </c>
    </row>
    <row r="992" spans="1:45" ht="17.25" customHeight="1">
      <c r="B992" s="349" t="b">
        <v>0</v>
      </c>
      <c r="C992" s="349"/>
      <c r="D992" s="352" t="str">
        <f t="shared" si="45"/>
        <v>Finishing Work_Roof Work</v>
      </c>
      <c r="E992" s="349" t="str">
        <f t="shared" si="46"/>
        <v>M2</v>
      </c>
      <c r="F992" s="352" t="str">
        <f t="shared" si="47"/>
        <v>A04AQ038-00001 Finishing Work Roof Work Welded Wire Fabric        DIA≤6mm</v>
      </c>
      <c r="G992" s="343" t="str" cm="1">
        <f t="array" ref="G992:H992">_xlfn.TEXTSPLIT(I992,"-")</f>
        <v>A04AQ038</v>
      </c>
      <c r="H992" s="343" t="str">
        <v>00001</v>
      </c>
      <c r="I992" t="s">
        <v>2638</v>
      </c>
      <c r="J992" t="s">
        <v>946</v>
      </c>
      <c r="K992" t="s">
        <v>2352</v>
      </c>
      <c r="L992" t="s">
        <v>2353</v>
      </c>
      <c r="M992" t="s">
        <v>1433</v>
      </c>
      <c r="N992" t="s">
        <v>2636</v>
      </c>
      <c r="O992" t="s">
        <v>1781</v>
      </c>
      <c r="P992" t="s">
        <v>1782</v>
      </c>
      <c r="Q992" t="s">
        <v>954</v>
      </c>
      <c r="R992">
        <v>0</v>
      </c>
      <c r="S992" t="s">
        <v>954</v>
      </c>
      <c r="T992">
        <v>0</v>
      </c>
      <c r="U992" t="s">
        <v>954</v>
      </c>
      <c r="V992">
        <v>0</v>
      </c>
      <c r="W992" t="s">
        <v>954</v>
      </c>
      <c r="X992">
        <v>0</v>
      </c>
      <c r="Y992" t="s">
        <v>954</v>
      </c>
      <c r="Z992">
        <v>0</v>
      </c>
      <c r="AA992" t="s">
        <v>954</v>
      </c>
      <c r="AB992">
        <v>0</v>
      </c>
      <c r="AC992" t="s">
        <v>954</v>
      </c>
      <c r="AD992">
        <v>0</v>
      </c>
      <c r="AE992" t="s">
        <v>1783</v>
      </c>
      <c r="AF992" t="s">
        <v>1784</v>
      </c>
      <c r="AG992">
        <v>0</v>
      </c>
      <c r="AH992" t="s">
        <v>1785</v>
      </c>
      <c r="AI992">
        <v>0</v>
      </c>
      <c r="AJ992">
        <v>0</v>
      </c>
      <c r="AK992">
        <v>0</v>
      </c>
      <c r="AL992">
        <v>0</v>
      </c>
      <c r="AM992">
        <v>0</v>
      </c>
      <c r="AN992">
        <v>0</v>
      </c>
      <c r="AO992" t="s">
        <v>954</v>
      </c>
      <c r="AP992" t="s">
        <v>1021</v>
      </c>
      <c r="AQ992" t="s">
        <v>1021</v>
      </c>
      <c r="AR992" t="s">
        <v>2639</v>
      </c>
      <c r="AS992" t="s">
        <v>2638</v>
      </c>
    </row>
    <row r="993" spans="2:45" ht="17.25" customHeight="1">
      <c r="B993" s="349" t="b">
        <v>1</v>
      </c>
      <c r="C993" s="349"/>
      <c r="D993" s="352" t="str">
        <f t="shared" si="45"/>
        <v>Finishing Work_Roof Work</v>
      </c>
      <c r="E993" s="349" t="str">
        <f t="shared" si="46"/>
        <v>M2</v>
      </c>
      <c r="F993" s="352" t="str">
        <f t="shared" si="47"/>
        <v>A04AQ038-00002 Finishing Work Roof Work Welded Wire Fabric        DIA&gt;6mm</v>
      </c>
      <c r="G993" s="343" t="str" cm="1">
        <f t="array" ref="G993:H993">_xlfn.TEXTSPLIT(I993,"-")</f>
        <v>A04AQ038</v>
      </c>
      <c r="H993" s="343" t="str">
        <v>00002</v>
      </c>
      <c r="I993" t="s">
        <v>2640</v>
      </c>
      <c r="J993" t="s">
        <v>946</v>
      </c>
      <c r="K993" t="s">
        <v>2352</v>
      </c>
      <c r="L993" t="s">
        <v>2353</v>
      </c>
      <c r="M993" t="s">
        <v>1433</v>
      </c>
      <c r="N993" t="s">
        <v>2636</v>
      </c>
      <c r="O993" t="s">
        <v>1781</v>
      </c>
      <c r="P993" t="s">
        <v>1782</v>
      </c>
      <c r="Q993" t="s">
        <v>954</v>
      </c>
      <c r="R993">
        <v>0</v>
      </c>
      <c r="S993" t="s">
        <v>954</v>
      </c>
      <c r="T993">
        <v>0</v>
      </c>
      <c r="U993" t="s">
        <v>954</v>
      </c>
      <c r="V993">
        <v>0</v>
      </c>
      <c r="W993" t="s">
        <v>954</v>
      </c>
      <c r="X993">
        <v>0</v>
      </c>
      <c r="Y993" t="s">
        <v>954</v>
      </c>
      <c r="Z993">
        <v>0</v>
      </c>
      <c r="AA993" t="s">
        <v>954</v>
      </c>
      <c r="AB993">
        <v>0</v>
      </c>
      <c r="AC993" t="s">
        <v>954</v>
      </c>
      <c r="AD993">
        <v>0</v>
      </c>
      <c r="AE993" t="s">
        <v>1788</v>
      </c>
      <c r="AF993" t="s">
        <v>1789</v>
      </c>
      <c r="AG993">
        <v>0</v>
      </c>
      <c r="AH993" t="s">
        <v>1785</v>
      </c>
      <c r="AI993">
        <v>0</v>
      </c>
      <c r="AJ993">
        <v>0</v>
      </c>
      <c r="AK993">
        <v>0</v>
      </c>
      <c r="AL993">
        <v>0</v>
      </c>
      <c r="AM993">
        <v>0</v>
      </c>
      <c r="AN993">
        <v>0</v>
      </c>
      <c r="AO993" t="s">
        <v>954</v>
      </c>
      <c r="AP993" t="s">
        <v>1021</v>
      </c>
      <c r="AQ993" t="s">
        <v>1021</v>
      </c>
      <c r="AR993" t="s">
        <v>2639</v>
      </c>
      <c r="AS993" t="s">
        <v>2640</v>
      </c>
    </row>
    <row r="994" spans="2:45" ht="17.25" customHeight="1">
      <c r="B994" s="356" t="b">
        <v>0</v>
      </c>
      <c r="C994" s="356"/>
      <c r="D994" s="357" t="str">
        <f t="shared" si="45"/>
        <v>Finishing Work_Roof Work</v>
      </c>
      <c r="E994" s="356" t="str">
        <f t="shared" si="46"/>
        <v>M3</v>
      </c>
      <c r="F994" s="357" t="str">
        <f t="shared" si="47"/>
        <v>A04AQ086-00001 Finishing Work Roof Work Roof Screed Light-Weight Concrete Screed     w/o Welded Wire Fabric  30mm≤Min. THK&lt;50mm</v>
      </c>
      <c r="G994" s="343" t="str" cm="1">
        <f t="array" ref="G994:H994">_xlfn.TEXTSPLIT(I994,"-")</f>
        <v>A04AQ086</v>
      </c>
      <c r="H994" s="343" t="str">
        <v>00001</v>
      </c>
      <c r="I994" t="s">
        <v>2641</v>
      </c>
      <c r="J994" t="s">
        <v>946</v>
      </c>
      <c r="K994" t="s">
        <v>2352</v>
      </c>
      <c r="L994" t="s">
        <v>2353</v>
      </c>
      <c r="M994" t="s">
        <v>1433</v>
      </c>
      <c r="N994" t="s">
        <v>2636</v>
      </c>
      <c r="O994" t="s">
        <v>2642</v>
      </c>
      <c r="P994" t="s">
        <v>2643</v>
      </c>
      <c r="Q994" t="s">
        <v>2644</v>
      </c>
      <c r="R994" t="s">
        <v>2645</v>
      </c>
      <c r="S994" t="s">
        <v>954</v>
      </c>
      <c r="T994">
        <v>0</v>
      </c>
      <c r="U994" t="s">
        <v>954</v>
      </c>
      <c r="V994">
        <v>0</v>
      </c>
      <c r="W994" t="s">
        <v>954</v>
      </c>
      <c r="X994">
        <v>0</v>
      </c>
      <c r="Y994" t="s">
        <v>954</v>
      </c>
      <c r="Z994">
        <v>0</v>
      </c>
      <c r="AA994" t="s">
        <v>1839</v>
      </c>
      <c r="AB994" t="s">
        <v>2646</v>
      </c>
      <c r="AC994" t="s">
        <v>954</v>
      </c>
      <c r="AD994">
        <v>0</v>
      </c>
      <c r="AE994" t="s">
        <v>2647</v>
      </c>
      <c r="AF994" t="s">
        <v>2648</v>
      </c>
      <c r="AG994">
        <v>0</v>
      </c>
      <c r="AH994" t="s">
        <v>2649</v>
      </c>
      <c r="AI994">
        <v>0</v>
      </c>
      <c r="AJ994">
        <v>0</v>
      </c>
      <c r="AK994">
        <v>0</v>
      </c>
      <c r="AL994">
        <v>0</v>
      </c>
      <c r="AM994">
        <v>0</v>
      </c>
      <c r="AN994">
        <v>0</v>
      </c>
      <c r="AO994" t="s">
        <v>954</v>
      </c>
      <c r="AP994" t="s">
        <v>957</v>
      </c>
      <c r="AQ994" t="s">
        <v>957</v>
      </c>
      <c r="AR994" t="s">
        <v>2650</v>
      </c>
      <c r="AS994" t="s">
        <v>2641</v>
      </c>
    </row>
    <row r="995" spans="2:45" ht="17.25" customHeight="1">
      <c r="B995" s="356" t="b">
        <v>0</v>
      </c>
      <c r="C995" s="356"/>
      <c r="D995" s="357" t="str">
        <f t="shared" si="45"/>
        <v>Finishing Work_Roof Work</v>
      </c>
      <c r="E995" s="356" t="str">
        <f t="shared" si="46"/>
        <v>M3</v>
      </c>
      <c r="F995" s="357" t="str">
        <f t="shared" si="47"/>
        <v>A04AQ086-00002 Finishing Work Roof Work Roof Screed Light-Weight Concrete Screed     w/o Welded Wire Fabric  50mm≤Min. THK&lt;75mm</v>
      </c>
      <c r="G995" s="343" t="str" cm="1">
        <f t="array" ref="G995:H995">_xlfn.TEXTSPLIT(I995,"-")</f>
        <v>A04AQ086</v>
      </c>
      <c r="H995" s="343" t="str">
        <v>00002</v>
      </c>
      <c r="I995" t="s">
        <v>2651</v>
      </c>
      <c r="J995" t="s">
        <v>946</v>
      </c>
      <c r="K995" t="s">
        <v>2352</v>
      </c>
      <c r="L995" t="s">
        <v>2353</v>
      </c>
      <c r="M995" t="s">
        <v>1433</v>
      </c>
      <c r="N995" t="s">
        <v>2636</v>
      </c>
      <c r="O995" t="s">
        <v>2642</v>
      </c>
      <c r="P995" t="s">
        <v>2643</v>
      </c>
      <c r="Q995" t="s">
        <v>2644</v>
      </c>
      <c r="R995" t="s">
        <v>2645</v>
      </c>
      <c r="S995" t="s">
        <v>954</v>
      </c>
      <c r="T995">
        <v>0</v>
      </c>
      <c r="U995" t="s">
        <v>954</v>
      </c>
      <c r="V995">
        <v>0</v>
      </c>
      <c r="W995" t="s">
        <v>954</v>
      </c>
      <c r="X995">
        <v>0</v>
      </c>
      <c r="Y995" t="s">
        <v>954</v>
      </c>
      <c r="Z995">
        <v>0</v>
      </c>
      <c r="AA995" t="s">
        <v>1839</v>
      </c>
      <c r="AB995" t="s">
        <v>2646</v>
      </c>
      <c r="AC995" t="s">
        <v>954</v>
      </c>
      <c r="AD995">
        <v>0</v>
      </c>
      <c r="AE995" t="s">
        <v>2652</v>
      </c>
      <c r="AF995" t="s">
        <v>2653</v>
      </c>
      <c r="AG995">
        <v>0</v>
      </c>
      <c r="AH995" t="s">
        <v>2649</v>
      </c>
      <c r="AI995">
        <v>0</v>
      </c>
      <c r="AJ995">
        <v>0</v>
      </c>
      <c r="AK995">
        <v>0</v>
      </c>
      <c r="AL995">
        <v>0</v>
      </c>
      <c r="AM995">
        <v>0</v>
      </c>
      <c r="AN995">
        <v>0</v>
      </c>
      <c r="AO995" t="s">
        <v>954</v>
      </c>
      <c r="AP995" t="s">
        <v>957</v>
      </c>
      <c r="AQ995" t="s">
        <v>957</v>
      </c>
      <c r="AR995" t="s">
        <v>2650</v>
      </c>
      <c r="AS995" t="s">
        <v>2651</v>
      </c>
    </row>
    <row r="996" spans="2:45" ht="17.25" customHeight="1">
      <c r="B996" s="356" t="b">
        <v>1</v>
      </c>
      <c r="C996" s="356"/>
      <c r="D996" s="357" t="str">
        <f t="shared" si="45"/>
        <v>Finishing Work_Roof Work</v>
      </c>
      <c r="E996" s="356" t="str">
        <f t="shared" si="46"/>
        <v>M3</v>
      </c>
      <c r="F996" s="357" t="str">
        <f t="shared" si="47"/>
        <v>A04AQ086-00003 Finishing Work Roof Work Roof Screed Light-Weight Concrete Screed     w/o Welded Wire Fabric  75mm≤Min. THK</v>
      </c>
      <c r="G996" s="343" t="str" cm="1">
        <f t="array" ref="G996:H996">_xlfn.TEXTSPLIT(I996,"-")</f>
        <v>A04AQ086</v>
      </c>
      <c r="H996" s="343" t="str">
        <v>00003</v>
      </c>
      <c r="I996" t="s">
        <v>2654</v>
      </c>
      <c r="J996" t="s">
        <v>946</v>
      </c>
      <c r="K996" t="s">
        <v>2352</v>
      </c>
      <c r="L996" t="s">
        <v>2353</v>
      </c>
      <c r="M996" t="s">
        <v>1433</v>
      </c>
      <c r="N996" t="s">
        <v>2636</v>
      </c>
      <c r="O996" t="s">
        <v>2642</v>
      </c>
      <c r="P996" t="s">
        <v>2643</v>
      </c>
      <c r="Q996" t="s">
        <v>2644</v>
      </c>
      <c r="R996" t="s">
        <v>2645</v>
      </c>
      <c r="S996" t="s">
        <v>954</v>
      </c>
      <c r="T996">
        <v>0</v>
      </c>
      <c r="U996" t="s">
        <v>954</v>
      </c>
      <c r="V996">
        <v>0</v>
      </c>
      <c r="W996" t="s">
        <v>954</v>
      </c>
      <c r="X996">
        <v>0</v>
      </c>
      <c r="Y996" t="s">
        <v>954</v>
      </c>
      <c r="Z996">
        <v>0</v>
      </c>
      <c r="AA996" t="s">
        <v>1839</v>
      </c>
      <c r="AB996" t="s">
        <v>2646</v>
      </c>
      <c r="AC996" t="s">
        <v>954</v>
      </c>
      <c r="AD996">
        <v>0</v>
      </c>
      <c r="AE996" t="s">
        <v>2655</v>
      </c>
      <c r="AF996" t="s">
        <v>2656</v>
      </c>
      <c r="AG996">
        <v>0</v>
      </c>
      <c r="AH996" t="s">
        <v>2649</v>
      </c>
      <c r="AI996">
        <v>0</v>
      </c>
      <c r="AJ996">
        <v>0</v>
      </c>
      <c r="AK996">
        <v>0</v>
      </c>
      <c r="AL996">
        <v>0</v>
      </c>
      <c r="AM996">
        <v>0</v>
      </c>
      <c r="AN996">
        <v>0</v>
      </c>
      <c r="AO996" t="s">
        <v>954</v>
      </c>
      <c r="AP996" t="s">
        <v>957</v>
      </c>
      <c r="AQ996" t="s">
        <v>957</v>
      </c>
      <c r="AR996" t="s">
        <v>2650</v>
      </c>
      <c r="AS996" t="s">
        <v>2654</v>
      </c>
    </row>
    <row r="997" spans="2:45" ht="17.25" customHeight="1">
      <c r="B997" s="356" t="b">
        <v>0</v>
      </c>
      <c r="C997" s="356"/>
      <c r="D997" s="357" t="str">
        <f t="shared" si="45"/>
        <v>Finishing Work_Roof Work</v>
      </c>
      <c r="E997" s="356" t="str">
        <f t="shared" si="46"/>
        <v>M3</v>
      </c>
      <c r="F997" s="357" t="str">
        <f t="shared" si="47"/>
        <v>A04AQ086-00004 Finishing Work Roof Work Roof Screed Bed Mortar Screed     w/o Welded Wire Fabric  30mm≤Min. THK&lt;50mm</v>
      </c>
      <c r="G997" s="343" t="str" cm="1">
        <f t="array" ref="G997:H997">_xlfn.TEXTSPLIT(I997,"-")</f>
        <v>A04AQ086</v>
      </c>
      <c r="H997" s="343" t="str">
        <v>00004</v>
      </c>
      <c r="I997" t="s">
        <v>2657</v>
      </c>
      <c r="J997" t="s">
        <v>946</v>
      </c>
      <c r="K997" t="s">
        <v>2352</v>
      </c>
      <c r="L997" t="s">
        <v>2353</v>
      </c>
      <c r="M997" t="s">
        <v>1433</v>
      </c>
      <c r="N997" t="s">
        <v>2636</v>
      </c>
      <c r="O997" t="s">
        <v>2642</v>
      </c>
      <c r="P997" t="s">
        <v>2643</v>
      </c>
      <c r="Q997" t="s">
        <v>2658</v>
      </c>
      <c r="R997" t="s">
        <v>2659</v>
      </c>
      <c r="S997" t="s">
        <v>954</v>
      </c>
      <c r="T997">
        <v>0</v>
      </c>
      <c r="U997" t="s">
        <v>954</v>
      </c>
      <c r="V997">
        <v>0</v>
      </c>
      <c r="W997" t="s">
        <v>954</v>
      </c>
      <c r="X997">
        <v>0</v>
      </c>
      <c r="Y997" t="s">
        <v>954</v>
      </c>
      <c r="Z997">
        <v>0</v>
      </c>
      <c r="AA997" t="s">
        <v>1839</v>
      </c>
      <c r="AB997" t="s">
        <v>2646</v>
      </c>
      <c r="AC997" t="s">
        <v>954</v>
      </c>
      <c r="AD997">
        <v>0</v>
      </c>
      <c r="AE997" t="s">
        <v>2647</v>
      </c>
      <c r="AF997" t="s">
        <v>2648</v>
      </c>
      <c r="AG997">
        <v>0</v>
      </c>
      <c r="AH997" t="s">
        <v>2649</v>
      </c>
      <c r="AI997">
        <v>0</v>
      </c>
      <c r="AJ997">
        <v>0</v>
      </c>
      <c r="AK997">
        <v>0</v>
      </c>
      <c r="AL997">
        <v>0</v>
      </c>
      <c r="AM997">
        <v>0</v>
      </c>
      <c r="AN997">
        <v>0</v>
      </c>
      <c r="AO997" t="s">
        <v>954</v>
      </c>
      <c r="AP997" t="s">
        <v>957</v>
      </c>
      <c r="AQ997" t="s">
        <v>957</v>
      </c>
      <c r="AR997" t="s">
        <v>2650</v>
      </c>
      <c r="AS997" t="s">
        <v>2657</v>
      </c>
    </row>
    <row r="998" spans="2:45" ht="17.25" customHeight="1">
      <c r="B998" s="356" t="b">
        <v>0</v>
      </c>
      <c r="C998" s="356"/>
      <c r="D998" s="357" t="str">
        <f t="shared" si="45"/>
        <v>Finishing Work_Roof Work</v>
      </c>
      <c r="E998" s="356" t="str">
        <f t="shared" si="46"/>
        <v>M3</v>
      </c>
      <c r="F998" s="357" t="str">
        <f t="shared" si="47"/>
        <v>A04AQ086-00005 Finishing Work Roof Work Roof Screed Bed Mortar Screed     w/o Welded Wire Fabric  50mm≤Min. THK&lt;75mm</v>
      </c>
      <c r="G998" s="343" t="str" cm="1">
        <f t="array" ref="G998:H998">_xlfn.TEXTSPLIT(I998,"-")</f>
        <v>A04AQ086</v>
      </c>
      <c r="H998" s="343" t="str">
        <v>00005</v>
      </c>
      <c r="I998" t="s">
        <v>2660</v>
      </c>
      <c r="J998" t="s">
        <v>946</v>
      </c>
      <c r="K998" t="s">
        <v>2352</v>
      </c>
      <c r="L998" t="s">
        <v>2353</v>
      </c>
      <c r="M998" t="s">
        <v>1433</v>
      </c>
      <c r="N998" t="s">
        <v>2636</v>
      </c>
      <c r="O998" t="s">
        <v>2642</v>
      </c>
      <c r="P998" t="s">
        <v>2643</v>
      </c>
      <c r="Q998" t="s">
        <v>2658</v>
      </c>
      <c r="R998" t="s">
        <v>2659</v>
      </c>
      <c r="S998" t="s">
        <v>954</v>
      </c>
      <c r="T998">
        <v>0</v>
      </c>
      <c r="U998" t="s">
        <v>954</v>
      </c>
      <c r="V998">
        <v>0</v>
      </c>
      <c r="W998" t="s">
        <v>954</v>
      </c>
      <c r="X998">
        <v>0</v>
      </c>
      <c r="Y998" t="s">
        <v>954</v>
      </c>
      <c r="Z998">
        <v>0</v>
      </c>
      <c r="AA998" t="s">
        <v>1839</v>
      </c>
      <c r="AB998" t="s">
        <v>2646</v>
      </c>
      <c r="AC998" t="s">
        <v>954</v>
      </c>
      <c r="AD998">
        <v>0</v>
      </c>
      <c r="AE998" t="s">
        <v>2652</v>
      </c>
      <c r="AF998" t="s">
        <v>2653</v>
      </c>
      <c r="AG998">
        <v>0</v>
      </c>
      <c r="AH998" t="s">
        <v>2649</v>
      </c>
      <c r="AI998">
        <v>0</v>
      </c>
      <c r="AJ998">
        <v>0</v>
      </c>
      <c r="AK998">
        <v>0</v>
      </c>
      <c r="AL998">
        <v>0</v>
      </c>
      <c r="AM998">
        <v>0</v>
      </c>
      <c r="AN998">
        <v>0</v>
      </c>
      <c r="AO998" t="s">
        <v>954</v>
      </c>
      <c r="AP998" t="s">
        <v>957</v>
      </c>
      <c r="AQ998" t="s">
        <v>957</v>
      </c>
      <c r="AR998" t="s">
        <v>2650</v>
      </c>
      <c r="AS998" t="s">
        <v>2660</v>
      </c>
    </row>
    <row r="999" spans="2:45" ht="17.25" customHeight="1">
      <c r="B999" s="356" t="b">
        <v>0</v>
      </c>
      <c r="C999" s="356"/>
      <c r="D999" s="357" t="str">
        <f t="shared" si="45"/>
        <v>Finishing Work_Roof Work</v>
      </c>
      <c r="E999" s="356" t="str">
        <f t="shared" si="46"/>
        <v>M3</v>
      </c>
      <c r="F999" s="357" t="str">
        <f t="shared" si="47"/>
        <v>A04AQ086-00006 Finishing Work Roof Work Roof Screed Bed Mortar Screed     w/o Welded Wire Fabric  75mm≤Min. THK</v>
      </c>
      <c r="G999" s="343" t="str" cm="1">
        <f t="array" ref="G999:H999">_xlfn.TEXTSPLIT(I999,"-")</f>
        <v>A04AQ086</v>
      </c>
      <c r="H999" s="343" t="str">
        <v>00006</v>
      </c>
      <c r="I999" t="s">
        <v>2661</v>
      </c>
      <c r="J999" t="s">
        <v>946</v>
      </c>
      <c r="K999" t="s">
        <v>2352</v>
      </c>
      <c r="L999" t="s">
        <v>2353</v>
      </c>
      <c r="M999" t="s">
        <v>1433</v>
      </c>
      <c r="N999" t="s">
        <v>2636</v>
      </c>
      <c r="O999" t="s">
        <v>2642</v>
      </c>
      <c r="P999" t="s">
        <v>2643</v>
      </c>
      <c r="Q999" t="s">
        <v>2658</v>
      </c>
      <c r="R999" t="s">
        <v>2659</v>
      </c>
      <c r="S999" t="s">
        <v>954</v>
      </c>
      <c r="T999">
        <v>0</v>
      </c>
      <c r="U999" t="s">
        <v>954</v>
      </c>
      <c r="V999">
        <v>0</v>
      </c>
      <c r="W999" t="s">
        <v>954</v>
      </c>
      <c r="X999">
        <v>0</v>
      </c>
      <c r="Y999" t="s">
        <v>954</v>
      </c>
      <c r="Z999">
        <v>0</v>
      </c>
      <c r="AA999" t="s">
        <v>1839</v>
      </c>
      <c r="AB999" t="s">
        <v>2646</v>
      </c>
      <c r="AC999" t="s">
        <v>954</v>
      </c>
      <c r="AD999">
        <v>0</v>
      </c>
      <c r="AE999" t="s">
        <v>2655</v>
      </c>
      <c r="AF999" t="s">
        <v>2656</v>
      </c>
      <c r="AG999">
        <v>0</v>
      </c>
      <c r="AH999" t="s">
        <v>2649</v>
      </c>
      <c r="AI999">
        <v>0</v>
      </c>
      <c r="AJ999">
        <v>0</v>
      </c>
      <c r="AK999">
        <v>0</v>
      </c>
      <c r="AL999">
        <v>0</v>
      </c>
      <c r="AM999">
        <v>0</v>
      </c>
      <c r="AN999">
        <v>0</v>
      </c>
      <c r="AO999" t="s">
        <v>954</v>
      </c>
      <c r="AP999" t="s">
        <v>957</v>
      </c>
      <c r="AQ999" t="s">
        <v>957</v>
      </c>
      <c r="AR999" t="s">
        <v>2650</v>
      </c>
      <c r="AS999" t="s">
        <v>2661</v>
      </c>
    </row>
    <row r="1000" spans="2:45" ht="17.25" customHeight="1">
      <c r="B1000" s="349" t="b">
        <v>0</v>
      </c>
      <c r="C1000" s="349"/>
      <c r="D1000" s="352" t="str">
        <f t="shared" si="45"/>
        <v>Finishing Work_Roof Work</v>
      </c>
      <c r="E1000" s="349" t="str">
        <f t="shared" si="46"/>
        <v>M2</v>
      </c>
      <c r="F1000" s="352" t="str">
        <f t="shared" si="47"/>
        <v xml:space="preserve">A04AQ087-00001 Finishing Work Roof Work Waterproofing Coating Hot Bitumen    only for Roof Area   </v>
      </c>
      <c r="G1000" s="343" t="str" cm="1">
        <f t="array" ref="G1000:H1000">_xlfn.TEXTSPLIT(I1000,"-")</f>
        <v>A04AQ087</v>
      </c>
      <c r="H1000" s="343" t="str">
        <v>00001</v>
      </c>
      <c r="I1000" t="s">
        <v>2662</v>
      </c>
      <c r="J1000" t="s">
        <v>946</v>
      </c>
      <c r="K1000" t="s">
        <v>2352</v>
      </c>
      <c r="L1000" t="s">
        <v>2353</v>
      </c>
      <c r="M1000" t="s">
        <v>1433</v>
      </c>
      <c r="N1000" t="s">
        <v>2636</v>
      </c>
      <c r="O1000" t="s">
        <v>2663</v>
      </c>
      <c r="P1000" t="s">
        <v>2664</v>
      </c>
      <c r="Q1000" t="s">
        <v>2665</v>
      </c>
      <c r="R1000" t="s">
        <v>2666</v>
      </c>
      <c r="S1000" t="s">
        <v>954</v>
      </c>
      <c r="T1000">
        <v>0</v>
      </c>
      <c r="U1000" t="s">
        <v>954</v>
      </c>
      <c r="V1000">
        <v>0</v>
      </c>
      <c r="W1000" t="s">
        <v>954</v>
      </c>
      <c r="X1000">
        <v>0</v>
      </c>
      <c r="Y1000" t="s">
        <v>988</v>
      </c>
      <c r="Z1000" t="s">
        <v>2667</v>
      </c>
      <c r="AA1000" t="s">
        <v>954</v>
      </c>
      <c r="AB1000" t="s">
        <v>954</v>
      </c>
      <c r="AC1000" t="s">
        <v>954</v>
      </c>
      <c r="AD1000">
        <v>0</v>
      </c>
      <c r="AE1000" t="s">
        <v>954</v>
      </c>
      <c r="AF1000" t="s">
        <v>954</v>
      </c>
      <c r="AG1000">
        <v>0</v>
      </c>
      <c r="AH1000" t="s">
        <v>954</v>
      </c>
      <c r="AI1000">
        <v>0</v>
      </c>
      <c r="AJ1000">
        <v>0</v>
      </c>
      <c r="AK1000">
        <v>0</v>
      </c>
      <c r="AL1000">
        <v>0</v>
      </c>
      <c r="AM1000">
        <v>0</v>
      </c>
      <c r="AN1000">
        <v>0</v>
      </c>
      <c r="AO1000" t="s">
        <v>954</v>
      </c>
      <c r="AP1000" t="s">
        <v>1021</v>
      </c>
      <c r="AQ1000" t="s">
        <v>1021</v>
      </c>
      <c r="AR1000" t="s">
        <v>2668</v>
      </c>
      <c r="AS1000" t="s">
        <v>2662</v>
      </c>
    </row>
    <row r="1001" spans="2:45" ht="17.25" customHeight="1">
      <c r="B1001" s="349" t="b">
        <v>0</v>
      </c>
      <c r="C1001" s="349"/>
      <c r="D1001" s="352" t="str">
        <f t="shared" si="45"/>
        <v>Finishing Work_Roof Work</v>
      </c>
      <c r="E1001" s="349" t="str">
        <f t="shared" si="46"/>
        <v>M2</v>
      </c>
      <c r="F1001" s="352" t="str">
        <f t="shared" si="47"/>
        <v xml:space="preserve">A04AQ087-00002 Finishing Work Roof Work Waterproofing Coating Acrylic Polymer Protective Coating    only for Roof Area   </v>
      </c>
      <c r="G1001" s="343" t="str" cm="1">
        <f t="array" ref="G1001:H1001">_xlfn.TEXTSPLIT(I1001,"-")</f>
        <v>A04AQ087</v>
      </c>
      <c r="H1001" s="343" t="str">
        <v>00002</v>
      </c>
      <c r="I1001" t="s">
        <v>2669</v>
      </c>
      <c r="J1001" t="s">
        <v>946</v>
      </c>
      <c r="K1001" t="s">
        <v>2352</v>
      </c>
      <c r="L1001" t="s">
        <v>2353</v>
      </c>
      <c r="M1001" t="s">
        <v>1433</v>
      </c>
      <c r="N1001" t="s">
        <v>2636</v>
      </c>
      <c r="O1001" t="s">
        <v>2663</v>
      </c>
      <c r="P1001" t="s">
        <v>2664</v>
      </c>
      <c r="Q1001" t="s">
        <v>2670</v>
      </c>
      <c r="R1001" t="s">
        <v>2671</v>
      </c>
      <c r="S1001" t="s">
        <v>954</v>
      </c>
      <c r="T1001">
        <v>0</v>
      </c>
      <c r="U1001" t="s">
        <v>954</v>
      </c>
      <c r="V1001">
        <v>0</v>
      </c>
      <c r="W1001" t="s">
        <v>954</v>
      </c>
      <c r="X1001">
        <v>0</v>
      </c>
      <c r="Y1001" t="s">
        <v>988</v>
      </c>
      <c r="Z1001" t="s">
        <v>2667</v>
      </c>
      <c r="AA1001" t="s">
        <v>954</v>
      </c>
      <c r="AB1001" t="s">
        <v>954</v>
      </c>
      <c r="AC1001" t="s">
        <v>954</v>
      </c>
      <c r="AD1001">
        <v>0</v>
      </c>
      <c r="AE1001" t="s">
        <v>954</v>
      </c>
      <c r="AF1001" t="s">
        <v>954</v>
      </c>
      <c r="AG1001">
        <v>0</v>
      </c>
      <c r="AH1001" t="s">
        <v>954</v>
      </c>
      <c r="AI1001">
        <v>0</v>
      </c>
      <c r="AJ1001">
        <v>0</v>
      </c>
      <c r="AK1001">
        <v>0</v>
      </c>
      <c r="AL1001">
        <v>0</v>
      </c>
      <c r="AM1001">
        <v>0</v>
      </c>
      <c r="AN1001">
        <v>0</v>
      </c>
      <c r="AO1001" t="s">
        <v>954</v>
      </c>
      <c r="AP1001" t="s">
        <v>1021</v>
      </c>
      <c r="AQ1001" t="s">
        <v>1021</v>
      </c>
      <c r="AR1001" t="s">
        <v>2668</v>
      </c>
      <c r="AS1001" t="s">
        <v>2669</v>
      </c>
    </row>
    <row r="1002" spans="2:45" ht="17.25" customHeight="1">
      <c r="B1002" s="349" t="b">
        <v>1</v>
      </c>
      <c r="C1002" s="349"/>
      <c r="D1002" s="352" t="str">
        <f t="shared" si="45"/>
        <v>Finishing Work_Roof Work</v>
      </c>
      <c r="E1002" s="349" t="str">
        <f t="shared" si="46"/>
        <v>M2</v>
      </c>
      <c r="F1002" s="352"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3" t="str" cm="1">
        <f t="array" ref="G1002:H1002">_xlfn.TEXTSPLIT(I1002,"-")</f>
        <v>A04AQ310</v>
      </c>
      <c r="H1002" s="343" t="str">
        <v>00001</v>
      </c>
      <c r="I1002" t="s">
        <v>2672</v>
      </c>
      <c r="J1002" t="s">
        <v>946</v>
      </c>
      <c r="K1002" t="s">
        <v>2352</v>
      </c>
      <c r="L1002" t="s">
        <v>2353</v>
      </c>
      <c r="M1002" t="s">
        <v>1433</v>
      </c>
      <c r="N1002" t="s">
        <v>2636</v>
      </c>
      <c r="O1002" t="s">
        <v>2631</v>
      </c>
      <c r="P1002" t="s">
        <v>2632</v>
      </c>
      <c r="Q1002" t="s">
        <v>2673</v>
      </c>
      <c r="R1002" t="s">
        <v>2674</v>
      </c>
      <c r="S1002" t="s">
        <v>954</v>
      </c>
      <c r="T1002">
        <v>0</v>
      </c>
      <c r="U1002" t="s">
        <v>954</v>
      </c>
      <c r="V1002">
        <v>0</v>
      </c>
      <c r="W1002" t="s">
        <v>954</v>
      </c>
      <c r="X1002">
        <v>0</v>
      </c>
      <c r="Y1002" t="s">
        <v>954</v>
      </c>
      <c r="Z1002">
        <v>0</v>
      </c>
      <c r="AA1002" t="s">
        <v>1847</v>
      </c>
      <c r="AB1002" t="s">
        <v>2675</v>
      </c>
      <c r="AC1002" t="s">
        <v>954</v>
      </c>
      <c r="AD1002">
        <v>0</v>
      </c>
      <c r="AE1002" t="s">
        <v>954</v>
      </c>
      <c r="AF1002">
        <v>0</v>
      </c>
      <c r="AG1002">
        <v>0</v>
      </c>
      <c r="AH1002" t="s">
        <v>1019</v>
      </c>
      <c r="AI1002">
        <v>0</v>
      </c>
      <c r="AJ1002">
        <v>0</v>
      </c>
      <c r="AK1002">
        <v>0</v>
      </c>
      <c r="AL1002">
        <v>0</v>
      </c>
      <c r="AM1002">
        <v>0</v>
      </c>
      <c r="AN1002">
        <v>0</v>
      </c>
      <c r="AO1002" t="s">
        <v>954</v>
      </c>
      <c r="AP1002" t="s">
        <v>1021</v>
      </c>
      <c r="AQ1002" t="s">
        <v>1021</v>
      </c>
      <c r="AR1002" t="s">
        <v>2676</v>
      </c>
      <c r="AS1002" t="s">
        <v>2672</v>
      </c>
    </row>
    <row r="1003" spans="2:45" ht="17.25" customHeight="1">
      <c r="B1003" s="349" t="b">
        <v>0</v>
      </c>
      <c r="C1003" s="349"/>
      <c r="D1003" s="352" t="str">
        <f t="shared" si="45"/>
        <v>Finishing Work_Roof Work</v>
      </c>
      <c r="E1003" s="349" t="str">
        <f t="shared" si="46"/>
        <v>M2</v>
      </c>
      <c r="F1003" s="352"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3" t="str" cm="1">
        <f t="array" ref="G1003:H1003">_xlfn.TEXTSPLIT(I1003,"-")</f>
        <v>A04AQ310</v>
      </c>
      <c r="H1003" s="343" t="str">
        <v>00002</v>
      </c>
      <c r="I1003" t="s">
        <v>2677</v>
      </c>
      <c r="J1003" t="s">
        <v>946</v>
      </c>
      <c r="K1003" t="s">
        <v>2352</v>
      </c>
      <c r="L1003" t="s">
        <v>2353</v>
      </c>
      <c r="M1003" t="s">
        <v>1433</v>
      </c>
      <c r="N1003" t="s">
        <v>2636</v>
      </c>
      <c r="O1003" t="s">
        <v>2631</v>
      </c>
      <c r="P1003" t="s">
        <v>2632</v>
      </c>
      <c r="Q1003" t="s">
        <v>2678</v>
      </c>
      <c r="R1003" t="s">
        <v>2679</v>
      </c>
      <c r="S1003" t="s">
        <v>954</v>
      </c>
      <c r="T1003">
        <v>0</v>
      </c>
      <c r="U1003" t="s">
        <v>954</v>
      </c>
      <c r="V1003">
        <v>0</v>
      </c>
      <c r="W1003" t="s">
        <v>954</v>
      </c>
      <c r="X1003">
        <v>0</v>
      </c>
      <c r="Y1003" t="s">
        <v>954</v>
      </c>
      <c r="Z1003">
        <v>0</v>
      </c>
      <c r="AA1003" t="s">
        <v>1847</v>
      </c>
      <c r="AB1003" t="s">
        <v>2675</v>
      </c>
      <c r="AC1003" t="s">
        <v>954</v>
      </c>
      <c r="AD1003">
        <v>0</v>
      </c>
      <c r="AE1003" t="s">
        <v>954</v>
      </c>
      <c r="AF1003">
        <v>0</v>
      </c>
      <c r="AG1003">
        <v>0</v>
      </c>
      <c r="AH1003" t="s">
        <v>1019</v>
      </c>
      <c r="AI1003">
        <v>0</v>
      </c>
      <c r="AJ1003">
        <v>0</v>
      </c>
      <c r="AK1003">
        <v>0</v>
      </c>
      <c r="AL1003">
        <v>0</v>
      </c>
      <c r="AM1003">
        <v>0</v>
      </c>
      <c r="AN1003">
        <v>0</v>
      </c>
      <c r="AO1003" t="s">
        <v>954</v>
      </c>
      <c r="AP1003" t="s">
        <v>1021</v>
      </c>
      <c r="AQ1003" t="s">
        <v>1021</v>
      </c>
      <c r="AR1003" t="s">
        <v>2676</v>
      </c>
      <c r="AS1003" t="s">
        <v>2677</v>
      </c>
    </row>
    <row r="1004" spans="2:45" ht="17.25" customHeight="1">
      <c r="B1004" s="356" t="b">
        <v>0</v>
      </c>
      <c r="C1004" s="356"/>
      <c r="D1004" s="357" t="str">
        <f t="shared" si="45"/>
        <v>Finishing Work_Roof Work</v>
      </c>
      <c r="E1004" s="356" t="str">
        <f t="shared" si="46"/>
        <v>M2</v>
      </c>
      <c r="F1004" s="357"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3" t="str" cm="1">
        <f t="array" ref="G1004:H1004">_xlfn.TEXTSPLIT(I1004,"-")</f>
        <v>A04AQ088</v>
      </c>
      <c r="H1004" s="343" t="str">
        <v>00001</v>
      </c>
      <c r="I1004" t="s">
        <v>2680</v>
      </c>
      <c r="J1004" t="s">
        <v>946</v>
      </c>
      <c r="K1004" t="s">
        <v>2352</v>
      </c>
      <c r="L1004" t="s">
        <v>2353</v>
      </c>
      <c r="M1004" t="s">
        <v>1433</v>
      </c>
      <c r="N1004" t="s">
        <v>2636</v>
      </c>
      <c r="O1004" t="s">
        <v>2681</v>
      </c>
      <c r="P1004" t="s">
        <v>2682</v>
      </c>
      <c r="Q1004" t="s">
        <v>2683</v>
      </c>
      <c r="R1004" t="s">
        <v>2684</v>
      </c>
      <c r="S1004" t="s">
        <v>954</v>
      </c>
      <c r="T1004">
        <v>0</v>
      </c>
      <c r="U1004" t="s">
        <v>954</v>
      </c>
      <c r="V1004">
        <v>0</v>
      </c>
      <c r="W1004" t="s">
        <v>954</v>
      </c>
      <c r="X1004">
        <v>0</v>
      </c>
      <c r="Y1004" t="s">
        <v>954</v>
      </c>
      <c r="Z1004">
        <v>0</v>
      </c>
      <c r="AA1004" t="s">
        <v>954</v>
      </c>
      <c r="AB1004" t="s">
        <v>954</v>
      </c>
      <c r="AC1004" t="s">
        <v>954</v>
      </c>
      <c r="AD1004">
        <v>0</v>
      </c>
      <c r="AE1004" t="s">
        <v>1839</v>
      </c>
      <c r="AF1004" t="s">
        <v>1849</v>
      </c>
      <c r="AG1004">
        <v>0</v>
      </c>
      <c r="AH1004" t="s">
        <v>1019</v>
      </c>
      <c r="AI1004">
        <v>0</v>
      </c>
      <c r="AJ1004">
        <v>0</v>
      </c>
      <c r="AK1004">
        <v>0</v>
      </c>
      <c r="AL1004">
        <v>0</v>
      </c>
      <c r="AM1004">
        <v>0</v>
      </c>
      <c r="AN1004">
        <v>0</v>
      </c>
      <c r="AO1004" t="s">
        <v>954</v>
      </c>
      <c r="AP1004" t="s">
        <v>1021</v>
      </c>
      <c r="AQ1004" t="s">
        <v>1021</v>
      </c>
      <c r="AR1004" t="s">
        <v>2685</v>
      </c>
      <c r="AS1004" t="s">
        <v>2680</v>
      </c>
    </row>
    <row r="1005" spans="2:45" ht="17.25" customHeight="1">
      <c r="B1005" s="356" t="b">
        <v>0</v>
      </c>
      <c r="C1005" s="356"/>
      <c r="D1005" s="357" t="str">
        <f t="shared" si="45"/>
        <v>Finishing Work_Roof Work</v>
      </c>
      <c r="E1005" s="356" t="str">
        <f t="shared" si="46"/>
        <v>M2</v>
      </c>
      <c r="F1005" s="357" t="str">
        <f t="shared" si="48"/>
        <v>A04AQ088-00002 Finishing Work Roof Work Roof Insulation Rigid Extruded Polystyrene Foam Insulation       50mm≤THK&lt;75mm</v>
      </c>
      <c r="G1005" s="343" t="str" cm="1">
        <f t="array" ref="G1005:H1005">_xlfn.TEXTSPLIT(I1005,"-")</f>
        <v>A04AQ088</v>
      </c>
      <c r="H1005" s="343" t="str">
        <v>00002</v>
      </c>
      <c r="I1005" t="s">
        <v>2686</v>
      </c>
      <c r="J1005" t="s">
        <v>946</v>
      </c>
      <c r="K1005" t="s">
        <v>2352</v>
      </c>
      <c r="L1005" t="s">
        <v>2353</v>
      </c>
      <c r="M1005" t="s">
        <v>1433</v>
      </c>
      <c r="N1005" t="s">
        <v>2636</v>
      </c>
      <c r="O1005" t="s">
        <v>2681</v>
      </c>
      <c r="P1005" t="s">
        <v>2682</v>
      </c>
      <c r="Q1005" t="s">
        <v>2683</v>
      </c>
      <c r="R1005" t="s">
        <v>2684</v>
      </c>
      <c r="S1005" t="s">
        <v>954</v>
      </c>
      <c r="T1005">
        <v>0</v>
      </c>
      <c r="U1005" t="s">
        <v>954</v>
      </c>
      <c r="V1005">
        <v>0</v>
      </c>
      <c r="W1005" t="s">
        <v>954</v>
      </c>
      <c r="X1005">
        <v>0</v>
      </c>
      <c r="Y1005" t="s">
        <v>954</v>
      </c>
      <c r="Z1005">
        <v>0</v>
      </c>
      <c r="AA1005" t="s">
        <v>954</v>
      </c>
      <c r="AB1005" t="s">
        <v>954</v>
      </c>
      <c r="AC1005" t="s">
        <v>954</v>
      </c>
      <c r="AD1005">
        <v>0</v>
      </c>
      <c r="AE1005" t="s">
        <v>1005</v>
      </c>
      <c r="AF1005" t="s">
        <v>1852</v>
      </c>
      <c r="AG1005">
        <v>0</v>
      </c>
      <c r="AH1005" t="s">
        <v>1019</v>
      </c>
      <c r="AI1005">
        <v>0</v>
      </c>
      <c r="AJ1005">
        <v>0</v>
      </c>
      <c r="AK1005">
        <v>0</v>
      </c>
      <c r="AL1005">
        <v>0</v>
      </c>
      <c r="AM1005">
        <v>0</v>
      </c>
      <c r="AN1005">
        <v>0</v>
      </c>
      <c r="AO1005" t="s">
        <v>954</v>
      </c>
      <c r="AP1005" t="s">
        <v>1021</v>
      </c>
      <c r="AQ1005" t="s">
        <v>1021</v>
      </c>
      <c r="AR1005" t="s">
        <v>2685</v>
      </c>
      <c r="AS1005" t="s">
        <v>2686</v>
      </c>
    </row>
    <row r="1006" spans="2:45" ht="17.25" customHeight="1">
      <c r="B1006" s="356" t="b">
        <v>0</v>
      </c>
      <c r="C1006" s="356"/>
      <c r="D1006" s="357" t="str">
        <f t="shared" si="45"/>
        <v>Finishing Work_Roof Work</v>
      </c>
      <c r="E1006" s="356" t="str">
        <f t="shared" si="46"/>
        <v>M2</v>
      </c>
      <c r="F1006" s="357" t="str">
        <f t="shared" si="48"/>
        <v>A04AQ088-00003 Finishing Work Roof Work Roof Insulation Rigid Extruded Polystyrene Foam Insulation       75mm≤THK&lt;100mm</v>
      </c>
      <c r="G1006" s="343" t="str" cm="1">
        <f t="array" ref="G1006:H1006">_xlfn.TEXTSPLIT(I1006,"-")</f>
        <v>A04AQ088</v>
      </c>
      <c r="H1006" s="343" t="str">
        <v>00003</v>
      </c>
      <c r="I1006" t="s">
        <v>2687</v>
      </c>
      <c r="J1006" t="s">
        <v>946</v>
      </c>
      <c r="K1006" t="s">
        <v>2352</v>
      </c>
      <c r="L1006" t="s">
        <v>2353</v>
      </c>
      <c r="M1006" t="s">
        <v>1433</v>
      </c>
      <c r="N1006" t="s">
        <v>2636</v>
      </c>
      <c r="O1006" t="s">
        <v>2681</v>
      </c>
      <c r="P1006" t="s">
        <v>2682</v>
      </c>
      <c r="Q1006" t="s">
        <v>2683</v>
      </c>
      <c r="R1006" t="s">
        <v>2684</v>
      </c>
      <c r="S1006" t="s">
        <v>954</v>
      </c>
      <c r="T1006">
        <v>0</v>
      </c>
      <c r="U1006" t="s">
        <v>954</v>
      </c>
      <c r="V1006">
        <v>0</v>
      </c>
      <c r="W1006" t="s">
        <v>954</v>
      </c>
      <c r="X1006">
        <v>0</v>
      </c>
      <c r="Y1006" t="s">
        <v>954</v>
      </c>
      <c r="Z1006">
        <v>0</v>
      </c>
      <c r="AA1006" t="s">
        <v>954</v>
      </c>
      <c r="AB1006" t="s">
        <v>954</v>
      </c>
      <c r="AC1006" t="s">
        <v>954</v>
      </c>
      <c r="AD1006">
        <v>0</v>
      </c>
      <c r="AE1006" t="s">
        <v>1013</v>
      </c>
      <c r="AF1006" t="s">
        <v>1854</v>
      </c>
      <c r="AG1006">
        <v>0</v>
      </c>
      <c r="AH1006" t="s">
        <v>1019</v>
      </c>
      <c r="AI1006">
        <v>0</v>
      </c>
      <c r="AJ1006">
        <v>0</v>
      </c>
      <c r="AK1006">
        <v>0</v>
      </c>
      <c r="AL1006">
        <v>0</v>
      </c>
      <c r="AM1006">
        <v>0</v>
      </c>
      <c r="AN1006">
        <v>0</v>
      </c>
      <c r="AO1006" t="s">
        <v>954</v>
      </c>
      <c r="AP1006" t="s">
        <v>1021</v>
      </c>
      <c r="AQ1006" t="s">
        <v>1021</v>
      </c>
      <c r="AR1006" t="s">
        <v>2685</v>
      </c>
      <c r="AS1006" t="s">
        <v>2687</v>
      </c>
    </row>
    <row r="1007" spans="2:45" ht="17.25" customHeight="1">
      <c r="B1007" s="356" t="b">
        <v>1</v>
      </c>
      <c r="C1007" s="356"/>
      <c r="D1007" s="357" t="str">
        <f t="shared" si="45"/>
        <v>Finishing Work_Roof Work</v>
      </c>
      <c r="E1007" s="356" t="str">
        <f t="shared" si="46"/>
        <v>M2</v>
      </c>
      <c r="F1007" s="357" t="str">
        <f t="shared" si="48"/>
        <v>A04AQ088-00004 Finishing Work Roof Work Roof Insulation Rigid Extruded Polystyrene Foam Insulation       100mm≤THK</v>
      </c>
      <c r="G1007" s="343" t="str" cm="1">
        <f t="array" ref="G1007:H1007">_xlfn.TEXTSPLIT(I1007,"-")</f>
        <v>A04AQ088</v>
      </c>
      <c r="H1007" s="343" t="str">
        <v>00004</v>
      </c>
      <c r="I1007" t="s">
        <v>2688</v>
      </c>
      <c r="J1007" t="s">
        <v>946</v>
      </c>
      <c r="K1007" t="s">
        <v>2352</v>
      </c>
      <c r="L1007" t="s">
        <v>2353</v>
      </c>
      <c r="M1007" t="s">
        <v>1433</v>
      </c>
      <c r="N1007" t="s">
        <v>2636</v>
      </c>
      <c r="O1007" t="s">
        <v>2681</v>
      </c>
      <c r="P1007" t="s">
        <v>2682</v>
      </c>
      <c r="Q1007" t="s">
        <v>2683</v>
      </c>
      <c r="R1007" t="s">
        <v>2684</v>
      </c>
      <c r="S1007" t="s">
        <v>954</v>
      </c>
      <c r="T1007">
        <v>0</v>
      </c>
      <c r="U1007" t="s">
        <v>954</v>
      </c>
      <c r="V1007">
        <v>0</v>
      </c>
      <c r="W1007" t="s">
        <v>954</v>
      </c>
      <c r="X1007">
        <v>0</v>
      </c>
      <c r="Y1007" t="s">
        <v>954</v>
      </c>
      <c r="Z1007">
        <v>0</v>
      </c>
      <c r="AA1007" t="s">
        <v>954</v>
      </c>
      <c r="AB1007" t="s">
        <v>954</v>
      </c>
      <c r="AC1007" t="s">
        <v>954</v>
      </c>
      <c r="AD1007">
        <v>0</v>
      </c>
      <c r="AE1007" t="s">
        <v>1095</v>
      </c>
      <c r="AF1007" t="s">
        <v>1856</v>
      </c>
      <c r="AG1007">
        <v>0</v>
      </c>
      <c r="AH1007" t="s">
        <v>1019</v>
      </c>
      <c r="AI1007">
        <v>0</v>
      </c>
      <c r="AJ1007">
        <v>0</v>
      </c>
      <c r="AK1007">
        <v>0</v>
      </c>
      <c r="AL1007">
        <v>0</v>
      </c>
      <c r="AM1007">
        <v>0</v>
      </c>
      <c r="AN1007">
        <v>0</v>
      </c>
      <c r="AO1007" t="s">
        <v>954</v>
      </c>
      <c r="AP1007" t="s">
        <v>1021</v>
      </c>
      <c r="AQ1007" t="s">
        <v>1021</v>
      </c>
      <c r="AR1007" t="s">
        <v>2685</v>
      </c>
      <c r="AS1007" t="s">
        <v>2688</v>
      </c>
    </row>
    <row r="1008" spans="2:45" ht="17.25" customHeight="1">
      <c r="B1008" s="349" t="b">
        <v>0</v>
      </c>
      <c r="C1008" s="349"/>
      <c r="D1008" s="352" t="str">
        <f t="shared" si="45"/>
        <v>Finishing Work_Roof Work</v>
      </c>
      <c r="E1008" s="349" t="str">
        <f t="shared" si="46"/>
        <v>M3</v>
      </c>
      <c r="F1008" s="352" t="str">
        <f t="shared" si="48"/>
        <v xml:space="preserve">A04AQ089-00001 Finishing Work Roof Work Protective Concrete w/ Steel Trowel Finish        </v>
      </c>
      <c r="G1008" s="343" t="str" cm="1">
        <f t="array" ref="G1008:H1008">_xlfn.TEXTSPLIT(I1008,"-")</f>
        <v>A04AQ089</v>
      </c>
      <c r="H1008" s="343" t="str">
        <v>00001</v>
      </c>
      <c r="I1008" t="s">
        <v>2689</v>
      </c>
      <c r="J1008" t="s">
        <v>946</v>
      </c>
      <c r="K1008" t="s">
        <v>2352</v>
      </c>
      <c r="L1008" t="s">
        <v>2353</v>
      </c>
      <c r="M1008" t="s">
        <v>1433</v>
      </c>
      <c r="N1008" t="s">
        <v>2636</v>
      </c>
      <c r="O1008" t="s">
        <v>2690</v>
      </c>
      <c r="P1008" t="s">
        <v>2691</v>
      </c>
      <c r="Q1008" t="s">
        <v>954</v>
      </c>
      <c r="R1008">
        <v>0</v>
      </c>
      <c r="S1008" t="s">
        <v>954</v>
      </c>
      <c r="T1008">
        <v>0</v>
      </c>
      <c r="U1008" t="s">
        <v>954</v>
      </c>
      <c r="V1008">
        <v>0</v>
      </c>
      <c r="W1008" t="s">
        <v>954</v>
      </c>
      <c r="X1008">
        <v>0</v>
      </c>
      <c r="Y1008" t="s">
        <v>954</v>
      </c>
      <c r="Z1008">
        <v>0</v>
      </c>
      <c r="AA1008" t="s">
        <v>954</v>
      </c>
      <c r="AB1008">
        <v>0</v>
      </c>
      <c r="AC1008" t="s">
        <v>954</v>
      </c>
      <c r="AD1008">
        <v>0</v>
      </c>
      <c r="AE1008" t="s">
        <v>954</v>
      </c>
      <c r="AF1008" t="s">
        <v>954</v>
      </c>
      <c r="AG1008">
        <v>0</v>
      </c>
      <c r="AH1008" t="s">
        <v>954</v>
      </c>
      <c r="AI1008">
        <v>0</v>
      </c>
      <c r="AJ1008">
        <v>0</v>
      </c>
      <c r="AK1008">
        <v>0</v>
      </c>
      <c r="AL1008">
        <v>0</v>
      </c>
      <c r="AM1008">
        <v>0</v>
      </c>
      <c r="AN1008">
        <v>0</v>
      </c>
      <c r="AO1008" t="s">
        <v>954</v>
      </c>
      <c r="AP1008" t="s">
        <v>957</v>
      </c>
      <c r="AQ1008" t="s">
        <v>957</v>
      </c>
      <c r="AR1008" t="s">
        <v>2692</v>
      </c>
      <c r="AS1008" t="s">
        <v>2689</v>
      </c>
    </row>
    <row r="1009" spans="1:45" ht="17.25" customHeight="1">
      <c r="B1009" s="356" t="b">
        <v>0</v>
      </c>
      <c r="C1009" s="356"/>
      <c r="D1009" s="357" t="str">
        <f t="shared" si="45"/>
        <v>Finishing Work_Roof Work</v>
      </c>
      <c r="E1009" s="356" t="str">
        <f t="shared" si="46"/>
        <v>M2</v>
      </c>
      <c r="F1009" s="357" t="str">
        <f t="shared" si="48"/>
        <v>A04AQ090-00001 Finishing Work Roof Work Concrete Tile      w/ Plastic Spacer  THK≤50mm</v>
      </c>
      <c r="G1009" s="343" t="str" cm="1">
        <f t="array" ref="G1009:H1009">_xlfn.TEXTSPLIT(I1009,"-")</f>
        <v>A04AQ090</v>
      </c>
      <c r="H1009" s="343" t="str">
        <v>00001</v>
      </c>
      <c r="I1009" t="s">
        <v>2693</v>
      </c>
      <c r="J1009" t="s">
        <v>946</v>
      </c>
      <c r="K1009" t="s">
        <v>2352</v>
      </c>
      <c r="L1009" t="s">
        <v>2353</v>
      </c>
      <c r="M1009" t="s">
        <v>1433</v>
      </c>
      <c r="N1009" t="s">
        <v>2636</v>
      </c>
      <c r="O1009" t="s">
        <v>2694</v>
      </c>
      <c r="P1009" t="s">
        <v>2579</v>
      </c>
      <c r="Q1009" t="s">
        <v>954</v>
      </c>
      <c r="R1009">
        <v>0</v>
      </c>
      <c r="S1009" t="s">
        <v>954</v>
      </c>
      <c r="T1009">
        <v>0</v>
      </c>
      <c r="U1009" t="s">
        <v>954</v>
      </c>
      <c r="V1009">
        <v>0</v>
      </c>
      <c r="W1009" t="s">
        <v>954</v>
      </c>
      <c r="X1009">
        <v>0</v>
      </c>
      <c r="Y1009" t="s">
        <v>954</v>
      </c>
      <c r="Z1009">
        <v>0</v>
      </c>
      <c r="AA1009" t="s">
        <v>1860</v>
      </c>
      <c r="AB1009" t="s">
        <v>2695</v>
      </c>
      <c r="AC1009" t="s">
        <v>954</v>
      </c>
      <c r="AD1009">
        <v>0</v>
      </c>
      <c r="AE1009" t="s">
        <v>1775</v>
      </c>
      <c r="AF1009" t="s">
        <v>2696</v>
      </c>
      <c r="AG1009">
        <v>0</v>
      </c>
      <c r="AH1009" t="s">
        <v>1019</v>
      </c>
      <c r="AI1009">
        <v>0</v>
      </c>
      <c r="AJ1009">
        <v>0</v>
      </c>
      <c r="AK1009">
        <v>0</v>
      </c>
      <c r="AL1009">
        <v>0</v>
      </c>
      <c r="AM1009">
        <v>0</v>
      </c>
      <c r="AN1009">
        <v>0</v>
      </c>
      <c r="AO1009" t="s">
        <v>954</v>
      </c>
      <c r="AP1009" t="s">
        <v>1021</v>
      </c>
      <c r="AQ1009" t="s">
        <v>1021</v>
      </c>
      <c r="AR1009" t="s">
        <v>2697</v>
      </c>
      <c r="AS1009" t="s">
        <v>2693</v>
      </c>
    </row>
    <row r="1010" spans="1:45" ht="17.25" customHeight="1">
      <c r="B1010" s="356" t="b">
        <v>0</v>
      </c>
      <c r="C1010" s="356"/>
      <c r="D1010" s="357" t="str">
        <f t="shared" si="45"/>
        <v>Finishing Work_Roof Work</v>
      </c>
      <c r="E1010" s="356" t="str">
        <f t="shared" si="46"/>
        <v>M2</v>
      </c>
      <c r="F1010" s="357" t="str">
        <f t="shared" si="48"/>
        <v>A04AQ090-00002 Finishing Work Roof Work Concrete Tile      w/ Plastic Spacer  50mm&lt;THK≤75mm</v>
      </c>
      <c r="G1010" s="343" t="str" cm="1">
        <f t="array" ref="G1010:H1010">_xlfn.TEXTSPLIT(I1010,"-")</f>
        <v>A04AQ090</v>
      </c>
      <c r="H1010" s="343" t="str">
        <v>00002</v>
      </c>
      <c r="I1010" t="s">
        <v>2698</v>
      </c>
      <c r="J1010" t="s">
        <v>946</v>
      </c>
      <c r="K1010" t="s">
        <v>2352</v>
      </c>
      <c r="L1010" t="s">
        <v>2353</v>
      </c>
      <c r="M1010" t="s">
        <v>1433</v>
      </c>
      <c r="N1010" t="s">
        <v>2636</v>
      </c>
      <c r="O1010" t="s">
        <v>2694</v>
      </c>
      <c r="P1010" t="s">
        <v>2579</v>
      </c>
      <c r="Q1010" t="s">
        <v>954</v>
      </c>
      <c r="R1010">
        <v>0</v>
      </c>
      <c r="S1010" t="s">
        <v>954</v>
      </c>
      <c r="T1010">
        <v>0</v>
      </c>
      <c r="U1010" t="s">
        <v>954</v>
      </c>
      <c r="V1010">
        <v>0</v>
      </c>
      <c r="W1010" t="s">
        <v>954</v>
      </c>
      <c r="X1010">
        <v>0</v>
      </c>
      <c r="Y1010" t="s">
        <v>954</v>
      </c>
      <c r="Z1010">
        <v>0</v>
      </c>
      <c r="AA1010" t="s">
        <v>1860</v>
      </c>
      <c r="AB1010" t="s">
        <v>2695</v>
      </c>
      <c r="AC1010" t="s">
        <v>954</v>
      </c>
      <c r="AD1010">
        <v>0</v>
      </c>
      <c r="AE1010" t="s">
        <v>1831</v>
      </c>
      <c r="AF1010" t="s">
        <v>2699</v>
      </c>
      <c r="AG1010">
        <v>0</v>
      </c>
      <c r="AH1010" t="s">
        <v>1019</v>
      </c>
      <c r="AI1010">
        <v>0</v>
      </c>
      <c r="AJ1010">
        <v>0</v>
      </c>
      <c r="AK1010">
        <v>0</v>
      </c>
      <c r="AL1010">
        <v>0</v>
      </c>
      <c r="AM1010">
        <v>0</v>
      </c>
      <c r="AN1010">
        <v>0</v>
      </c>
      <c r="AO1010" t="s">
        <v>954</v>
      </c>
      <c r="AP1010" t="s">
        <v>1021</v>
      </c>
      <c r="AQ1010" t="s">
        <v>1021</v>
      </c>
      <c r="AR1010" t="s">
        <v>2697</v>
      </c>
      <c r="AS1010" t="s">
        <v>2698</v>
      </c>
    </row>
    <row r="1011" spans="1:45" ht="17.25" customHeight="1">
      <c r="B1011" s="356" t="b">
        <v>0</v>
      </c>
      <c r="C1011" s="356"/>
      <c r="D1011" s="357" t="str">
        <f t="shared" si="45"/>
        <v>Finishing Work_Roof Work</v>
      </c>
      <c r="E1011" s="356" t="str">
        <f t="shared" si="46"/>
        <v>M2</v>
      </c>
      <c r="F1011" s="357" t="str">
        <f t="shared" si="48"/>
        <v>A04AQ090-00003 Finishing Work Roof Work Concrete Tile      w/ Plastic Spacer  75mm&lt;THK≤100mm</v>
      </c>
      <c r="G1011" s="343" t="str" cm="1">
        <f t="array" ref="G1011:H1011">_xlfn.TEXTSPLIT(I1011,"-")</f>
        <v>A04AQ090</v>
      </c>
      <c r="H1011" s="343" t="str">
        <v>00003</v>
      </c>
      <c r="I1011" t="s">
        <v>2700</v>
      </c>
      <c r="J1011" t="s">
        <v>946</v>
      </c>
      <c r="K1011" t="s">
        <v>2352</v>
      </c>
      <c r="L1011" t="s">
        <v>2353</v>
      </c>
      <c r="M1011" t="s">
        <v>1433</v>
      </c>
      <c r="N1011" t="s">
        <v>2636</v>
      </c>
      <c r="O1011" t="s">
        <v>2694</v>
      </c>
      <c r="P1011" t="s">
        <v>2579</v>
      </c>
      <c r="Q1011" t="s">
        <v>954</v>
      </c>
      <c r="R1011">
        <v>0</v>
      </c>
      <c r="S1011" t="s">
        <v>954</v>
      </c>
      <c r="T1011">
        <v>0</v>
      </c>
      <c r="U1011" t="s">
        <v>954</v>
      </c>
      <c r="V1011">
        <v>0</v>
      </c>
      <c r="W1011" t="s">
        <v>954</v>
      </c>
      <c r="X1011">
        <v>0</v>
      </c>
      <c r="Y1011" t="s">
        <v>954</v>
      </c>
      <c r="Z1011">
        <v>0</v>
      </c>
      <c r="AA1011" t="s">
        <v>1860</v>
      </c>
      <c r="AB1011" t="s">
        <v>2695</v>
      </c>
      <c r="AC1011" t="s">
        <v>954</v>
      </c>
      <c r="AD1011">
        <v>0</v>
      </c>
      <c r="AE1011" t="s">
        <v>1836</v>
      </c>
      <c r="AF1011" t="s">
        <v>2701</v>
      </c>
      <c r="AG1011">
        <v>0</v>
      </c>
      <c r="AH1011" t="s">
        <v>1019</v>
      </c>
      <c r="AI1011">
        <v>0</v>
      </c>
      <c r="AJ1011">
        <v>0</v>
      </c>
      <c r="AK1011">
        <v>0</v>
      </c>
      <c r="AL1011">
        <v>0</v>
      </c>
      <c r="AM1011">
        <v>0</v>
      </c>
      <c r="AN1011">
        <v>0</v>
      </c>
      <c r="AO1011" t="s">
        <v>954</v>
      </c>
      <c r="AP1011" t="s">
        <v>1021</v>
      </c>
      <c r="AQ1011" t="s">
        <v>1021</v>
      </c>
      <c r="AR1011" t="s">
        <v>2697</v>
      </c>
      <c r="AS1011" t="s">
        <v>2700</v>
      </c>
    </row>
    <row r="1012" spans="1:45" ht="17.25" customHeight="1">
      <c r="B1012" s="349" t="b">
        <v>0</v>
      </c>
      <c r="C1012" s="349"/>
      <c r="D1012" s="352" t="str">
        <f t="shared" si="45"/>
        <v>Finishing Work_Roof Work</v>
      </c>
      <c r="E1012" s="349" t="str">
        <f t="shared" si="46"/>
        <v>M2</v>
      </c>
      <c r="F1012" s="352" t="str">
        <f t="shared" si="48"/>
        <v xml:space="preserve">A04AQ091-00001 Finishing Work Roof Work Gravel for Roof        </v>
      </c>
      <c r="G1012" s="343" t="str" cm="1">
        <f t="array" ref="G1012:H1012">_xlfn.TEXTSPLIT(I1012,"-")</f>
        <v>A04AQ091</v>
      </c>
      <c r="H1012" s="343" t="str">
        <v>00001</v>
      </c>
      <c r="I1012" t="s">
        <v>2702</v>
      </c>
      <c r="J1012" t="s">
        <v>946</v>
      </c>
      <c r="K1012" t="s">
        <v>2352</v>
      </c>
      <c r="L1012" t="s">
        <v>2353</v>
      </c>
      <c r="M1012" t="s">
        <v>1433</v>
      </c>
      <c r="N1012" t="s">
        <v>2636</v>
      </c>
      <c r="O1012" t="s">
        <v>2703</v>
      </c>
      <c r="P1012" t="s">
        <v>2704</v>
      </c>
      <c r="Q1012" t="s">
        <v>954</v>
      </c>
      <c r="R1012">
        <v>0</v>
      </c>
      <c r="S1012" t="s">
        <v>954</v>
      </c>
      <c r="T1012">
        <v>0</v>
      </c>
      <c r="U1012" t="s">
        <v>954</v>
      </c>
      <c r="V1012">
        <v>0</v>
      </c>
      <c r="W1012" t="s">
        <v>954</v>
      </c>
      <c r="X1012">
        <v>0</v>
      </c>
      <c r="Y1012" t="s">
        <v>954</v>
      </c>
      <c r="Z1012">
        <v>0</v>
      </c>
      <c r="AA1012" t="s">
        <v>954</v>
      </c>
      <c r="AB1012">
        <v>0</v>
      </c>
      <c r="AC1012" t="s">
        <v>954</v>
      </c>
      <c r="AD1012">
        <v>0</v>
      </c>
      <c r="AE1012" t="s">
        <v>954</v>
      </c>
      <c r="AF1012">
        <v>0</v>
      </c>
      <c r="AG1012">
        <v>0</v>
      </c>
      <c r="AH1012" t="s">
        <v>2705</v>
      </c>
      <c r="AI1012">
        <v>0</v>
      </c>
      <c r="AJ1012">
        <v>0</v>
      </c>
      <c r="AK1012">
        <v>0</v>
      </c>
      <c r="AL1012">
        <v>0</v>
      </c>
      <c r="AM1012">
        <v>0</v>
      </c>
      <c r="AN1012">
        <v>0</v>
      </c>
      <c r="AO1012" t="s">
        <v>954</v>
      </c>
      <c r="AP1012" t="s">
        <v>1021</v>
      </c>
      <c r="AQ1012" t="s">
        <v>1021</v>
      </c>
      <c r="AR1012" t="s">
        <v>2706</v>
      </c>
      <c r="AS1012" t="s">
        <v>2702</v>
      </c>
    </row>
    <row r="1013" spans="1:45" ht="17.25" customHeight="1">
      <c r="B1013" s="349" t="b">
        <v>0</v>
      </c>
      <c r="C1013" s="349"/>
      <c r="D1013" s="352" t="str">
        <f t="shared" si="45"/>
        <v>Finishing Work_Roof Work</v>
      </c>
      <c r="E1013" s="349" t="str">
        <f t="shared" si="46"/>
        <v>M2</v>
      </c>
      <c r="F1013" s="352" t="str">
        <f t="shared" si="48"/>
        <v xml:space="preserve">A04AQ092-00001 Finishing Work Roof Work Crushed Stone for Roof        </v>
      </c>
      <c r="G1013" s="343" t="str" cm="1">
        <f t="array" ref="G1013:H1013">_xlfn.TEXTSPLIT(I1013,"-")</f>
        <v>A04AQ092</v>
      </c>
      <c r="H1013" s="343" t="str">
        <v>00001</v>
      </c>
      <c r="I1013" t="s">
        <v>2707</v>
      </c>
      <c r="J1013" t="s">
        <v>946</v>
      </c>
      <c r="K1013" t="s">
        <v>2352</v>
      </c>
      <c r="L1013" t="s">
        <v>2353</v>
      </c>
      <c r="M1013" t="s">
        <v>1433</v>
      </c>
      <c r="N1013" t="s">
        <v>2636</v>
      </c>
      <c r="O1013" t="s">
        <v>2708</v>
      </c>
      <c r="P1013" t="s">
        <v>2709</v>
      </c>
      <c r="Q1013" t="s">
        <v>954</v>
      </c>
      <c r="R1013">
        <v>0</v>
      </c>
      <c r="S1013" t="s">
        <v>954</v>
      </c>
      <c r="T1013">
        <v>0</v>
      </c>
      <c r="U1013" t="s">
        <v>954</v>
      </c>
      <c r="V1013">
        <v>0</v>
      </c>
      <c r="W1013" t="s">
        <v>954</v>
      </c>
      <c r="X1013">
        <v>0</v>
      </c>
      <c r="Y1013" t="s">
        <v>954</v>
      </c>
      <c r="Z1013">
        <v>0</v>
      </c>
      <c r="AA1013" t="s">
        <v>954</v>
      </c>
      <c r="AB1013">
        <v>0</v>
      </c>
      <c r="AC1013" t="s">
        <v>954</v>
      </c>
      <c r="AD1013">
        <v>0</v>
      </c>
      <c r="AE1013" t="s">
        <v>954</v>
      </c>
      <c r="AF1013">
        <v>0</v>
      </c>
      <c r="AG1013">
        <v>0</v>
      </c>
      <c r="AH1013" t="s">
        <v>2705</v>
      </c>
      <c r="AI1013">
        <v>0</v>
      </c>
      <c r="AJ1013">
        <v>0</v>
      </c>
      <c r="AK1013">
        <v>0</v>
      </c>
      <c r="AL1013">
        <v>0</v>
      </c>
      <c r="AM1013">
        <v>0</v>
      </c>
      <c r="AN1013">
        <v>0</v>
      </c>
      <c r="AO1013" t="s">
        <v>954</v>
      </c>
      <c r="AP1013" t="s">
        <v>1021</v>
      </c>
      <c r="AQ1013" t="s">
        <v>1021</v>
      </c>
      <c r="AR1013" t="s">
        <v>2710</v>
      </c>
      <c r="AS1013" t="s">
        <v>2707</v>
      </c>
    </row>
    <row r="1014" spans="1:45" ht="17.25" customHeight="1">
      <c r="B1014" s="349" t="b">
        <v>0</v>
      </c>
      <c r="C1014" s="349"/>
      <c r="D1014" s="352" t="str">
        <f t="shared" si="45"/>
        <v>Finishing Work_Roof Work</v>
      </c>
      <c r="E1014" s="349" t="str">
        <f t="shared" si="46"/>
        <v>M2</v>
      </c>
      <c r="F1014" s="352" t="str">
        <f t="shared" si="48"/>
        <v xml:space="preserve">A04AQ093-00001 Finishing Work Roof Work Clean Sand        </v>
      </c>
      <c r="G1014" s="343" t="str" cm="1">
        <f t="array" ref="G1014:H1014">_xlfn.TEXTSPLIT(I1014,"-")</f>
        <v>A04AQ093</v>
      </c>
      <c r="H1014" s="343" t="str">
        <v>00001</v>
      </c>
      <c r="I1014" t="s">
        <v>2711</v>
      </c>
      <c r="J1014" t="s">
        <v>946</v>
      </c>
      <c r="K1014" t="s">
        <v>2352</v>
      </c>
      <c r="L1014" t="s">
        <v>2353</v>
      </c>
      <c r="M1014" t="s">
        <v>1433</v>
      </c>
      <c r="N1014" t="s">
        <v>2636</v>
      </c>
      <c r="O1014" t="s">
        <v>2712</v>
      </c>
      <c r="P1014" t="s">
        <v>2713</v>
      </c>
      <c r="Q1014" t="s">
        <v>954</v>
      </c>
      <c r="R1014">
        <v>0</v>
      </c>
      <c r="S1014" t="s">
        <v>954</v>
      </c>
      <c r="T1014">
        <v>0</v>
      </c>
      <c r="U1014" t="s">
        <v>954</v>
      </c>
      <c r="V1014">
        <v>0</v>
      </c>
      <c r="W1014" t="s">
        <v>954</v>
      </c>
      <c r="X1014">
        <v>0</v>
      </c>
      <c r="Y1014" t="s">
        <v>954</v>
      </c>
      <c r="Z1014">
        <v>0</v>
      </c>
      <c r="AA1014" t="s">
        <v>954</v>
      </c>
      <c r="AB1014" t="s">
        <v>954</v>
      </c>
      <c r="AC1014" t="s">
        <v>954</v>
      </c>
      <c r="AD1014">
        <v>0</v>
      </c>
      <c r="AE1014" t="s">
        <v>954</v>
      </c>
      <c r="AF1014">
        <v>0</v>
      </c>
      <c r="AG1014">
        <v>0</v>
      </c>
      <c r="AH1014" t="s">
        <v>1019</v>
      </c>
      <c r="AI1014">
        <v>0</v>
      </c>
      <c r="AJ1014">
        <v>0</v>
      </c>
      <c r="AK1014">
        <v>0</v>
      </c>
      <c r="AL1014">
        <v>0</v>
      </c>
      <c r="AM1014">
        <v>0</v>
      </c>
      <c r="AN1014">
        <v>0</v>
      </c>
      <c r="AO1014" t="s">
        <v>954</v>
      </c>
      <c r="AP1014" t="s">
        <v>1021</v>
      </c>
      <c r="AQ1014" t="s">
        <v>1021</v>
      </c>
      <c r="AR1014" t="s">
        <v>2714</v>
      </c>
      <c r="AS1014" t="s">
        <v>2711</v>
      </c>
    </row>
    <row r="1015" spans="1:45" ht="17.25" customHeight="1">
      <c r="B1015" s="349" t="b">
        <v>0</v>
      </c>
      <c r="C1015" s="349"/>
      <c r="D1015" s="352" t="str">
        <f t="shared" si="45"/>
        <v>Finishing Work_Roof Work</v>
      </c>
      <c r="E1015" s="349" t="str">
        <f t="shared" si="46"/>
        <v>M2</v>
      </c>
      <c r="F1015" s="352" t="str">
        <f t="shared" si="48"/>
        <v xml:space="preserve">A04AQ094-00001 Finishing Work Roof Work Substrate Board Water-Resistant Gypsum Substrate     w/ Fixing Accessories  </v>
      </c>
      <c r="G1015" s="343" t="str" cm="1">
        <f t="array" ref="G1015:H1015">_xlfn.TEXTSPLIT(I1015,"-")</f>
        <v>A04AQ094</v>
      </c>
      <c r="H1015" s="343" t="str">
        <v>00001</v>
      </c>
      <c r="I1015" t="s">
        <v>2715</v>
      </c>
      <c r="J1015" t="s">
        <v>946</v>
      </c>
      <c r="K1015" t="s">
        <v>2352</v>
      </c>
      <c r="L1015" t="s">
        <v>2353</v>
      </c>
      <c r="M1015" t="s">
        <v>1433</v>
      </c>
      <c r="N1015" t="s">
        <v>2636</v>
      </c>
      <c r="O1015" t="s">
        <v>2716</v>
      </c>
      <c r="P1015" t="s">
        <v>2717</v>
      </c>
      <c r="Q1015" t="s">
        <v>2718</v>
      </c>
      <c r="R1015" t="s">
        <v>2719</v>
      </c>
      <c r="S1015" t="s">
        <v>954</v>
      </c>
      <c r="T1015">
        <v>0</v>
      </c>
      <c r="U1015" t="s">
        <v>954</v>
      </c>
      <c r="V1015">
        <v>0</v>
      </c>
      <c r="W1015" t="s">
        <v>954</v>
      </c>
      <c r="X1015">
        <v>0</v>
      </c>
      <c r="Y1015" t="s">
        <v>954</v>
      </c>
      <c r="Z1015">
        <v>0</v>
      </c>
      <c r="AA1015" t="s">
        <v>1085</v>
      </c>
      <c r="AB1015" t="s">
        <v>1086</v>
      </c>
      <c r="AC1015" t="s">
        <v>954</v>
      </c>
      <c r="AD1015">
        <v>0</v>
      </c>
      <c r="AE1015" t="s">
        <v>954</v>
      </c>
      <c r="AF1015" t="s">
        <v>954</v>
      </c>
      <c r="AG1015">
        <v>0</v>
      </c>
      <c r="AH1015" t="s">
        <v>1019</v>
      </c>
      <c r="AI1015">
        <v>0</v>
      </c>
      <c r="AJ1015">
        <v>0</v>
      </c>
      <c r="AK1015">
        <v>0</v>
      </c>
      <c r="AL1015">
        <v>0</v>
      </c>
      <c r="AM1015">
        <v>0</v>
      </c>
      <c r="AN1015">
        <v>0</v>
      </c>
      <c r="AO1015" t="s">
        <v>954</v>
      </c>
      <c r="AP1015" t="s">
        <v>1021</v>
      </c>
      <c r="AQ1015" t="s">
        <v>1021</v>
      </c>
      <c r="AR1015" t="s">
        <v>2720</v>
      </c>
      <c r="AS1015" t="s">
        <v>2715</v>
      </c>
    </row>
    <row r="1016" spans="1:45" ht="17.25" customHeight="1">
      <c r="B1016" s="349" t="b">
        <v>0</v>
      </c>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f="G1016:H1016">_xlfn.TEXTSPLIT(I1016,"-")</f>
        <v>A04AQ095</v>
      </c>
      <c r="H1016" s="343" t="str">
        <v>00001</v>
      </c>
      <c r="I1016" t="s">
        <v>2721</v>
      </c>
      <c r="J1016" t="s">
        <v>946</v>
      </c>
      <c r="K1016" t="s">
        <v>2352</v>
      </c>
      <c r="L1016" t="s">
        <v>2353</v>
      </c>
      <c r="M1016" t="s">
        <v>1433</v>
      </c>
      <c r="N1016" t="s">
        <v>2636</v>
      </c>
      <c r="O1016" t="s">
        <v>1083</v>
      </c>
      <c r="P1016" t="s">
        <v>1084</v>
      </c>
      <c r="Q1016" t="s">
        <v>954</v>
      </c>
      <c r="R1016">
        <v>0</v>
      </c>
      <c r="S1016" t="s">
        <v>954</v>
      </c>
      <c r="T1016">
        <v>0</v>
      </c>
      <c r="U1016" t="s">
        <v>954</v>
      </c>
      <c r="V1016">
        <v>0</v>
      </c>
      <c r="W1016" t="s">
        <v>954</v>
      </c>
      <c r="X1016">
        <v>0</v>
      </c>
      <c r="Y1016" t="s">
        <v>954</v>
      </c>
      <c r="Z1016">
        <v>0</v>
      </c>
      <c r="AA1016" t="s">
        <v>1085</v>
      </c>
      <c r="AB1016" t="s">
        <v>1086</v>
      </c>
      <c r="AC1016" t="s">
        <v>954</v>
      </c>
      <c r="AD1016">
        <v>0</v>
      </c>
      <c r="AE1016" t="s">
        <v>954</v>
      </c>
      <c r="AF1016" t="s">
        <v>954</v>
      </c>
      <c r="AG1016">
        <v>0</v>
      </c>
      <c r="AH1016" t="s">
        <v>954</v>
      </c>
      <c r="AI1016">
        <v>0</v>
      </c>
      <c r="AJ1016">
        <v>0</v>
      </c>
      <c r="AK1016">
        <v>0</v>
      </c>
      <c r="AL1016">
        <v>0</v>
      </c>
      <c r="AM1016">
        <v>0</v>
      </c>
      <c r="AN1016">
        <v>0</v>
      </c>
      <c r="AO1016" t="s">
        <v>954</v>
      </c>
      <c r="AP1016" t="s">
        <v>1021</v>
      </c>
      <c r="AQ1016" t="s">
        <v>1021</v>
      </c>
      <c r="AR1016" t="s">
        <v>2722</v>
      </c>
      <c r="AS1016" t="s">
        <v>2721</v>
      </c>
    </row>
    <row r="1017" spans="1:45" ht="17.25" customHeight="1">
      <c r="B1017" s="356" t="b">
        <v>1</v>
      </c>
      <c r="C1017" s="356"/>
      <c r="D1017" s="357" t="str">
        <f t="shared" si="45"/>
        <v>Finishing Work_Roof Work</v>
      </c>
      <c r="E1017" s="356" t="str">
        <f t="shared" si="46"/>
        <v>M2</v>
      </c>
      <c r="F1017" s="357" t="str">
        <f t="shared" si="48"/>
        <v xml:space="preserve">A04AQ096-00001 Finishing Work Roof Work Metal Coping for Parapet Galvanized Steel Coping     w/ Fixing Accessories, Sealant  </v>
      </c>
      <c r="G1017" s="343" t="str" cm="1">
        <f t="array" ref="G1017:H1017">_xlfn.TEXTSPLIT(I1017,"-")</f>
        <v>A04AQ096</v>
      </c>
      <c r="H1017" s="343" t="str">
        <v>00001</v>
      </c>
      <c r="I1017" t="s">
        <v>2723</v>
      </c>
      <c r="J1017" t="s">
        <v>946</v>
      </c>
      <c r="K1017" t="s">
        <v>2352</v>
      </c>
      <c r="L1017" t="s">
        <v>2353</v>
      </c>
      <c r="M1017" t="s">
        <v>1433</v>
      </c>
      <c r="N1017" t="s">
        <v>2636</v>
      </c>
      <c r="O1017" t="s">
        <v>2724</v>
      </c>
      <c r="P1017" t="s">
        <v>2725</v>
      </c>
      <c r="Q1017" t="s">
        <v>2647</v>
      </c>
      <c r="R1017" t="s">
        <v>2726</v>
      </c>
      <c r="S1017" t="s">
        <v>954</v>
      </c>
      <c r="T1017">
        <v>0</v>
      </c>
      <c r="U1017" t="s">
        <v>954</v>
      </c>
      <c r="V1017">
        <v>0</v>
      </c>
      <c r="W1017" t="s">
        <v>954</v>
      </c>
      <c r="X1017">
        <v>0</v>
      </c>
      <c r="Y1017" t="s">
        <v>954</v>
      </c>
      <c r="Z1017">
        <v>0</v>
      </c>
      <c r="AA1017" t="s">
        <v>1876</v>
      </c>
      <c r="AB1017" t="s">
        <v>2727</v>
      </c>
      <c r="AC1017" t="s">
        <v>954</v>
      </c>
      <c r="AD1017">
        <v>0</v>
      </c>
      <c r="AE1017" t="s">
        <v>954</v>
      </c>
      <c r="AF1017" t="s">
        <v>954</v>
      </c>
      <c r="AG1017">
        <v>0</v>
      </c>
      <c r="AH1017" t="s">
        <v>1019</v>
      </c>
      <c r="AI1017">
        <v>0</v>
      </c>
      <c r="AJ1017">
        <v>0</v>
      </c>
      <c r="AK1017">
        <v>0</v>
      </c>
      <c r="AL1017">
        <v>0</v>
      </c>
      <c r="AM1017">
        <v>0</v>
      </c>
      <c r="AN1017">
        <v>0</v>
      </c>
      <c r="AO1017" t="s">
        <v>954</v>
      </c>
      <c r="AP1017" t="s">
        <v>1021</v>
      </c>
      <c r="AQ1017" t="s">
        <v>1021</v>
      </c>
      <c r="AR1017" t="s">
        <v>2728</v>
      </c>
      <c r="AS1017" t="s">
        <v>2723</v>
      </c>
    </row>
    <row r="1018" spans="1:45" ht="17.25" customHeight="1">
      <c r="B1018" s="356" t="b">
        <v>0</v>
      </c>
      <c r="C1018" s="356"/>
      <c r="D1018" s="357" t="str">
        <f t="shared" si="45"/>
        <v>Finishing Work_Roof Work</v>
      </c>
      <c r="E1018" s="356" t="str">
        <f t="shared" si="46"/>
        <v>M2</v>
      </c>
      <c r="F1018" s="357" t="str">
        <f t="shared" si="48"/>
        <v xml:space="preserve">A04AQ096-00002 Finishing Work Roof Work Metal Coping for Parapet Aluminum Coping     w/ Fixing Accessories, Sealant  </v>
      </c>
      <c r="G1018" s="343" t="str" cm="1">
        <f t="array" ref="G1018:H1018">_xlfn.TEXTSPLIT(I1018,"-")</f>
        <v>A04AQ096</v>
      </c>
      <c r="H1018" s="343" t="str">
        <v>00002</v>
      </c>
      <c r="I1018" t="s">
        <v>2729</v>
      </c>
      <c r="J1018" t="s">
        <v>946</v>
      </c>
      <c r="K1018" t="s">
        <v>2352</v>
      </c>
      <c r="L1018" t="s">
        <v>2353</v>
      </c>
      <c r="M1018" t="s">
        <v>1433</v>
      </c>
      <c r="N1018" t="s">
        <v>2636</v>
      </c>
      <c r="O1018" t="s">
        <v>2724</v>
      </c>
      <c r="P1018" t="s">
        <v>2725</v>
      </c>
      <c r="Q1018" t="s">
        <v>2652</v>
      </c>
      <c r="R1018" t="s">
        <v>2730</v>
      </c>
      <c r="S1018" t="s">
        <v>954</v>
      </c>
      <c r="T1018">
        <v>0</v>
      </c>
      <c r="U1018" t="s">
        <v>954</v>
      </c>
      <c r="V1018">
        <v>0</v>
      </c>
      <c r="W1018" t="s">
        <v>954</v>
      </c>
      <c r="X1018">
        <v>0</v>
      </c>
      <c r="Y1018" t="s">
        <v>954</v>
      </c>
      <c r="Z1018">
        <v>0</v>
      </c>
      <c r="AA1018" t="s">
        <v>1876</v>
      </c>
      <c r="AB1018" t="s">
        <v>2727</v>
      </c>
      <c r="AC1018" t="s">
        <v>954</v>
      </c>
      <c r="AD1018">
        <v>0</v>
      </c>
      <c r="AE1018" t="s">
        <v>954</v>
      </c>
      <c r="AF1018" t="s">
        <v>954</v>
      </c>
      <c r="AG1018">
        <v>0</v>
      </c>
      <c r="AH1018" t="s">
        <v>1019</v>
      </c>
      <c r="AI1018">
        <v>0</v>
      </c>
      <c r="AJ1018">
        <v>0</v>
      </c>
      <c r="AK1018">
        <v>0</v>
      </c>
      <c r="AL1018">
        <v>0</v>
      </c>
      <c r="AM1018">
        <v>0</v>
      </c>
      <c r="AN1018">
        <v>0</v>
      </c>
      <c r="AO1018" t="s">
        <v>954</v>
      </c>
      <c r="AP1018" t="s">
        <v>1021</v>
      </c>
      <c r="AQ1018" t="s">
        <v>1021</v>
      </c>
      <c r="AR1018" t="s">
        <v>2728</v>
      </c>
      <c r="AS1018" t="s">
        <v>2729</v>
      </c>
    </row>
    <row r="1019" spans="1:45" ht="17.25" customHeight="1">
      <c r="B1019" s="356" t="b">
        <v>0</v>
      </c>
      <c r="C1019" s="356"/>
      <c r="D1019" s="357" t="str">
        <f t="shared" si="45"/>
        <v>Finishing Work_Roof Work</v>
      </c>
      <c r="E1019" s="356" t="str">
        <f t="shared" si="46"/>
        <v>M2</v>
      </c>
      <c r="F1019" s="357" t="str">
        <f t="shared" si="48"/>
        <v xml:space="preserve">A04AQ096-00003 Finishing Work Roof Work Metal Coping for Parapet Stainless Steel Coping     w/ Fixing Accessories, Sealant  </v>
      </c>
      <c r="G1019" s="343" t="str" cm="1">
        <f t="array" ref="G1019:H1019">_xlfn.TEXTSPLIT(I1019,"-")</f>
        <v>A04AQ096</v>
      </c>
      <c r="H1019" s="343" t="str">
        <v>00003</v>
      </c>
      <c r="I1019" t="s">
        <v>2731</v>
      </c>
      <c r="J1019" t="s">
        <v>946</v>
      </c>
      <c r="K1019" t="s">
        <v>2352</v>
      </c>
      <c r="L1019" t="s">
        <v>2353</v>
      </c>
      <c r="M1019" t="s">
        <v>1433</v>
      </c>
      <c r="N1019" t="s">
        <v>2636</v>
      </c>
      <c r="O1019" t="s">
        <v>2724</v>
      </c>
      <c r="P1019" t="s">
        <v>2725</v>
      </c>
      <c r="Q1019" t="s">
        <v>2655</v>
      </c>
      <c r="R1019" t="s">
        <v>2732</v>
      </c>
      <c r="S1019" t="s">
        <v>954</v>
      </c>
      <c r="T1019">
        <v>0</v>
      </c>
      <c r="U1019" t="s">
        <v>954</v>
      </c>
      <c r="V1019">
        <v>0</v>
      </c>
      <c r="W1019" t="s">
        <v>954</v>
      </c>
      <c r="X1019">
        <v>0</v>
      </c>
      <c r="Y1019" t="s">
        <v>954</v>
      </c>
      <c r="Z1019">
        <v>0</v>
      </c>
      <c r="AA1019" t="s">
        <v>1876</v>
      </c>
      <c r="AB1019" t="s">
        <v>2727</v>
      </c>
      <c r="AC1019" t="s">
        <v>954</v>
      </c>
      <c r="AD1019">
        <v>0</v>
      </c>
      <c r="AE1019" t="s">
        <v>954</v>
      </c>
      <c r="AF1019" t="s">
        <v>954</v>
      </c>
      <c r="AG1019">
        <v>0</v>
      </c>
      <c r="AH1019" t="s">
        <v>1019</v>
      </c>
      <c r="AI1019">
        <v>0</v>
      </c>
      <c r="AJ1019">
        <v>0</v>
      </c>
      <c r="AK1019">
        <v>0</v>
      </c>
      <c r="AL1019">
        <v>0</v>
      </c>
      <c r="AM1019">
        <v>0</v>
      </c>
      <c r="AN1019">
        <v>0</v>
      </c>
      <c r="AO1019" t="s">
        <v>954</v>
      </c>
      <c r="AP1019" t="s">
        <v>1021</v>
      </c>
      <c r="AQ1019" t="s">
        <v>1021</v>
      </c>
      <c r="AR1019" t="s">
        <v>2728</v>
      </c>
      <c r="AS1019" t="s">
        <v>2731</v>
      </c>
    </row>
    <row r="1020" spans="1:45" ht="17.25" customHeight="1">
      <c r="B1020" s="349" t="b">
        <v>1</v>
      </c>
      <c r="C1020" s="349"/>
      <c r="D1020" s="352" t="str">
        <f t="shared" si="45"/>
        <v>Finishing Work_Roof Work</v>
      </c>
      <c r="E1020" s="349" t="str">
        <f t="shared" si="46"/>
        <v>M2</v>
      </c>
      <c r="F1020" s="352" t="str">
        <f t="shared" si="48"/>
        <v xml:space="preserve">A04AQ097-00001 Finishing Work Roof Work Flashing along Roof Corner Galvanized Steel Flashing     w/ Fixing Accessories, Sealant  </v>
      </c>
      <c r="G1020" s="343" t="str" cm="1">
        <f t="array" ref="G1020:H1020">_xlfn.TEXTSPLIT(I1020,"-")</f>
        <v>A04AQ097</v>
      </c>
      <c r="H1020" s="343" t="str">
        <v>00001</v>
      </c>
      <c r="I1020" t="s">
        <v>2733</v>
      </c>
      <c r="J1020" t="s">
        <v>946</v>
      </c>
      <c r="K1020" t="s">
        <v>2352</v>
      </c>
      <c r="L1020" t="s">
        <v>2353</v>
      </c>
      <c r="M1020" t="s">
        <v>1433</v>
      </c>
      <c r="N1020" t="s">
        <v>2636</v>
      </c>
      <c r="O1020" t="s">
        <v>2734</v>
      </c>
      <c r="P1020" t="s">
        <v>2735</v>
      </c>
      <c r="Q1020" t="s">
        <v>2508</v>
      </c>
      <c r="R1020" t="s">
        <v>2736</v>
      </c>
      <c r="S1020" t="s">
        <v>954</v>
      </c>
      <c r="T1020">
        <v>0</v>
      </c>
      <c r="U1020" t="s">
        <v>954</v>
      </c>
      <c r="V1020">
        <v>0</v>
      </c>
      <c r="W1020" t="s">
        <v>954</v>
      </c>
      <c r="X1020">
        <v>0</v>
      </c>
      <c r="Y1020" t="s">
        <v>954</v>
      </c>
      <c r="Z1020">
        <v>0</v>
      </c>
      <c r="AA1020" t="s">
        <v>1876</v>
      </c>
      <c r="AB1020" t="s">
        <v>2727</v>
      </c>
      <c r="AC1020" t="s">
        <v>954</v>
      </c>
      <c r="AD1020">
        <v>0</v>
      </c>
      <c r="AE1020" t="s">
        <v>954</v>
      </c>
      <c r="AF1020" t="s">
        <v>954</v>
      </c>
      <c r="AG1020">
        <v>0</v>
      </c>
      <c r="AH1020" t="s">
        <v>1019</v>
      </c>
      <c r="AI1020">
        <v>0</v>
      </c>
      <c r="AJ1020">
        <v>0</v>
      </c>
      <c r="AK1020">
        <v>0</v>
      </c>
      <c r="AL1020">
        <v>0</v>
      </c>
      <c r="AM1020">
        <v>0</v>
      </c>
      <c r="AN1020">
        <v>0</v>
      </c>
      <c r="AO1020" t="s">
        <v>954</v>
      </c>
      <c r="AP1020" t="s">
        <v>1021</v>
      </c>
      <c r="AQ1020" t="s">
        <v>1021</v>
      </c>
      <c r="AR1020" t="s">
        <v>2737</v>
      </c>
      <c r="AS1020" t="s">
        <v>2733</v>
      </c>
    </row>
    <row r="1021" spans="1:45" ht="17.25" customHeight="1">
      <c r="B1021" s="349" t="b">
        <v>0</v>
      </c>
      <c r="C1021" s="349"/>
      <c r="D1021" s="352" t="str">
        <f t="shared" si="45"/>
        <v>Finishing Work_Roof Work</v>
      </c>
      <c r="E1021" s="349" t="str">
        <f t="shared" si="46"/>
        <v>M2</v>
      </c>
      <c r="F1021" s="352" t="str">
        <f t="shared" si="48"/>
        <v xml:space="preserve">A04AQ097-00002 Finishing Work Roof Work Flashing along Roof Corner Aluminum Flashing     w/ Fixing Accessories, Sealant  </v>
      </c>
      <c r="G1021" s="343" t="str" cm="1">
        <f t="array" ref="G1021:H1021">_xlfn.TEXTSPLIT(I1021,"-")</f>
        <v>A04AQ097</v>
      </c>
      <c r="H1021" s="343" t="str">
        <v>00002</v>
      </c>
      <c r="I1021" t="s">
        <v>2738</v>
      </c>
      <c r="J1021" t="s">
        <v>946</v>
      </c>
      <c r="K1021" t="s">
        <v>2352</v>
      </c>
      <c r="L1021" t="s">
        <v>2353</v>
      </c>
      <c r="M1021" t="s">
        <v>1433</v>
      </c>
      <c r="N1021" t="s">
        <v>2636</v>
      </c>
      <c r="O1021" t="s">
        <v>2734</v>
      </c>
      <c r="P1021" t="s">
        <v>2735</v>
      </c>
      <c r="Q1021" t="s">
        <v>1047</v>
      </c>
      <c r="R1021" t="s">
        <v>2739</v>
      </c>
      <c r="S1021" t="s">
        <v>954</v>
      </c>
      <c r="T1021">
        <v>0</v>
      </c>
      <c r="U1021" t="s">
        <v>954</v>
      </c>
      <c r="V1021">
        <v>0</v>
      </c>
      <c r="W1021" t="s">
        <v>954</v>
      </c>
      <c r="X1021">
        <v>0</v>
      </c>
      <c r="Y1021" t="s">
        <v>954</v>
      </c>
      <c r="Z1021">
        <v>0</v>
      </c>
      <c r="AA1021" t="s">
        <v>1876</v>
      </c>
      <c r="AB1021" t="s">
        <v>2727</v>
      </c>
      <c r="AC1021" t="s">
        <v>954</v>
      </c>
      <c r="AD1021">
        <v>0</v>
      </c>
      <c r="AE1021" t="s">
        <v>954</v>
      </c>
      <c r="AF1021">
        <v>0</v>
      </c>
      <c r="AG1021">
        <v>0</v>
      </c>
      <c r="AH1021" t="s">
        <v>1019</v>
      </c>
      <c r="AI1021">
        <v>0</v>
      </c>
      <c r="AJ1021">
        <v>0</v>
      </c>
      <c r="AK1021">
        <v>0</v>
      </c>
      <c r="AL1021">
        <v>0</v>
      </c>
      <c r="AM1021">
        <v>0</v>
      </c>
      <c r="AN1021">
        <v>0</v>
      </c>
      <c r="AO1021" t="s">
        <v>954</v>
      </c>
      <c r="AP1021" t="s">
        <v>1021</v>
      </c>
      <c r="AQ1021" t="s">
        <v>1021</v>
      </c>
      <c r="AR1021" t="s">
        <v>2737</v>
      </c>
      <c r="AS1021" t="s">
        <v>2738</v>
      </c>
    </row>
    <row r="1022" spans="1:45" ht="17.25" customHeight="1">
      <c r="B1022" s="349" t="b">
        <v>0</v>
      </c>
      <c r="C1022" s="349"/>
      <c r="D1022" s="352" t="str">
        <f t="shared" si="45"/>
        <v>Finishing Work_Roof Work</v>
      </c>
      <c r="E1022" s="349" t="str">
        <f t="shared" si="46"/>
        <v>M2</v>
      </c>
      <c r="F1022" s="352" t="str">
        <f t="shared" si="48"/>
        <v xml:space="preserve">A04AQ097-00003 Finishing Work Roof Work Flashing along Roof Corner Stainless Steel Flashing     w/ Fixing Accessories, Sealant  </v>
      </c>
      <c r="G1022" s="343" t="str" cm="1">
        <f t="array" ref="G1022:H1022">_xlfn.TEXTSPLIT(I1022,"-")</f>
        <v>A04AQ097</v>
      </c>
      <c r="H1022" s="343" t="str">
        <v>00003</v>
      </c>
      <c r="I1022" t="s">
        <v>2740</v>
      </c>
      <c r="J1022" t="s">
        <v>946</v>
      </c>
      <c r="K1022" t="s">
        <v>2352</v>
      </c>
      <c r="L1022" t="s">
        <v>2353</v>
      </c>
      <c r="M1022" t="s">
        <v>1433</v>
      </c>
      <c r="N1022" t="s">
        <v>2636</v>
      </c>
      <c r="O1022" t="s">
        <v>2734</v>
      </c>
      <c r="P1022" t="s">
        <v>2735</v>
      </c>
      <c r="Q1022" t="s">
        <v>1052</v>
      </c>
      <c r="R1022" t="s">
        <v>2741</v>
      </c>
      <c r="S1022" t="s">
        <v>954</v>
      </c>
      <c r="T1022">
        <v>0</v>
      </c>
      <c r="U1022" t="s">
        <v>954</v>
      </c>
      <c r="V1022">
        <v>0</v>
      </c>
      <c r="W1022" t="s">
        <v>954</v>
      </c>
      <c r="X1022">
        <v>0</v>
      </c>
      <c r="Y1022" t="s">
        <v>954</v>
      </c>
      <c r="Z1022">
        <v>0</v>
      </c>
      <c r="AA1022" t="s">
        <v>1876</v>
      </c>
      <c r="AB1022" t="s">
        <v>2727</v>
      </c>
      <c r="AC1022" t="s">
        <v>954</v>
      </c>
      <c r="AD1022">
        <v>0</v>
      </c>
      <c r="AE1022" t="s">
        <v>954</v>
      </c>
      <c r="AF1022">
        <v>0</v>
      </c>
      <c r="AG1022">
        <v>0</v>
      </c>
      <c r="AH1022" t="s">
        <v>1019</v>
      </c>
      <c r="AI1022">
        <v>0</v>
      </c>
      <c r="AJ1022">
        <v>0</v>
      </c>
      <c r="AK1022">
        <v>0</v>
      </c>
      <c r="AL1022">
        <v>0</v>
      </c>
      <c r="AM1022">
        <v>0</v>
      </c>
      <c r="AN1022">
        <v>0</v>
      </c>
      <c r="AO1022" t="s">
        <v>954</v>
      </c>
      <c r="AP1022" t="s">
        <v>1021</v>
      </c>
      <c r="AQ1022" t="s">
        <v>1021</v>
      </c>
      <c r="AR1022" t="s">
        <v>2737</v>
      </c>
      <c r="AS1022" t="s">
        <v>2740</v>
      </c>
    </row>
    <row r="1023" spans="1:45" s="359" customFormat="1" ht="17.25" customHeight="1">
      <c r="A1023" s="359" t="str">
        <f t="shared" ref="A1023:A1028" si="49">IF(ISNUMBER(SEARCH("Double",$F1023)),$H1023,"")</f>
        <v/>
      </c>
      <c r="B1023" s="356" t="b">
        <v>0</v>
      </c>
      <c r="C1023" s="356" t="s">
        <v>1039</v>
      </c>
      <c r="D1023" s="357" t="str">
        <f t="shared" si="45"/>
        <v>Finishing Work_Door &amp; Window Work</v>
      </c>
      <c r="E1023" s="356" t="str">
        <f t="shared" si="46"/>
        <v>M2</v>
      </c>
      <c r="F1023" s="357" t="str">
        <f t="shared" si="48"/>
        <v xml:space="preserve">A04AR098-00001 Finishing Work Door &amp; Window Work Steel Door w/ Steel Frame (UoM: M2) Fire Protective Rating: N/A     w/ Hardware &amp; Accessories  </v>
      </c>
      <c r="G1023" s="373" t="str" cm="1">
        <f t="array" ref="G1023:H1023">_xlfn.TEXTSPLIT(I1023,"-")</f>
        <v>A04AR098</v>
      </c>
      <c r="H1023" s="373" t="str">
        <v>00001</v>
      </c>
      <c r="I1023" s="374" t="s">
        <v>2742</v>
      </c>
      <c r="J1023" s="374" t="s">
        <v>946</v>
      </c>
      <c r="K1023" s="374" t="s">
        <v>2352</v>
      </c>
      <c r="L1023" s="374" t="s">
        <v>2353</v>
      </c>
      <c r="M1023" s="374" t="s">
        <v>946</v>
      </c>
      <c r="N1023" s="374" t="s">
        <v>2743</v>
      </c>
      <c r="O1023" s="374" t="s">
        <v>2744</v>
      </c>
      <c r="P1023" s="374" t="s">
        <v>2745</v>
      </c>
      <c r="Q1023" s="374" t="s">
        <v>1070</v>
      </c>
      <c r="R1023" s="374" t="s">
        <v>2746</v>
      </c>
      <c r="S1023" s="374" t="s">
        <v>954</v>
      </c>
      <c r="T1023" s="374">
        <v>0</v>
      </c>
      <c r="U1023" s="374" t="s">
        <v>954</v>
      </c>
      <c r="V1023" s="374">
        <v>0</v>
      </c>
      <c r="W1023" s="374" t="s">
        <v>954</v>
      </c>
      <c r="X1023" s="374">
        <v>0</v>
      </c>
      <c r="Y1023" s="374" t="s">
        <v>954</v>
      </c>
      <c r="Z1023" s="374">
        <v>0</v>
      </c>
      <c r="AA1023" s="374" t="s">
        <v>1664</v>
      </c>
      <c r="AB1023" s="374" t="s">
        <v>2747</v>
      </c>
      <c r="AC1023" s="374" t="s">
        <v>954</v>
      </c>
      <c r="AD1023" s="374">
        <v>0</v>
      </c>
      <c r="AE1023" s="374" t="s">
        <v>954</v>
      </c>
      <c r="AF1023" s="374">
        <v>0</v>
      </c>
      <c r="AG1023" s="374">
        <v>0</v>
      </c>
      <c r="AH1023" s="374">
        <v>0</v>
      </c>
      <c r="AI1023" s="374">
        <v>0</v>
      </c>
      <c r="AJ1023" s="374">
        <v>0</v>
      </c>
      <c r="AK1023" s="374">
        <v>0</v>
      </c>
      <c r="AL1023" s="374">
        <v>0</v>
      </c>
      <c r="AM1023" s="374">
        <v>0</v>
      </c>
      <c r="AN1023" s="374">
        <v>0</v>
      </c>
      <c r="AO1023" s="374" t="s">
        <v>954</v>
      </c>
      <c r="AP1023" s="374" t="s">
        <v>1021</v>
      </c>
      <c r="AQ1023" s="374" t="s">
        <v>1021</v>
      </c>
      <c r="AR1023" s="374" t="s">
        <v>2748</v>
      </c>
      <c r="AS1023" s="374" t="s">
        <v>2742</v>
      </c>
    </row>
    <row r="1024" spans="1:45" s="359" customFormat="1" ht="17.25" customHeight="1">
      <c r="A1024" s="359" t="str">
        <f t="shared" si="49"/>
        <v/>
      </c>
      <c r="B1024" s="356" t="b">
        <v>1</v>
      </c>
      <c r="C1024" s="356" t="s">
        <v>1039</v>
      </c>
      <c r="D1024" s="357" t="str">
        <f t="shared" si="45"/>
        <v>Finishing Work_Door &amp; Window Work</v>
      </c>
      <c r="E1024" s="356" t="str">
        <f t="shared" si="46"/>
        <v>M2</v>
      </c>
      <c r="F1024" s="357" t="str">
        <f t="shared" si="48"/>
        <v xml:space="preserve">A04AR098-00002 Finishing Work Door &amp; Window Work Steel Door w/ Steel Frame (UoM: M2) Fire Protective Rating: 0.5-hr     w/ Hardware &amp; Accessories  </v>
      </c>
      <c r="G1024" s="373" t="str" cm="1">
        <f t="array" ref="G1024:H1024">_xlfn.TEXTSPLIT(I1024,"-")</f>
        <v>A04AR098</v>
      </c>
      <c r="H1024" s="373" t="str">
        <v>00002</v>
      </c>
      <c r="I1024" s="374" t="s">
        <v>2749</v>
      </c>
      <c r="J1024" s="374" t="s">
        <v>946</v>
      </c>
      <c r="K1024" s="374" t="s">
        <v>2352</v>
      </c>
      <c r="L1024" s="374" t="s">
        <v>2353</v>
      </c>
      <c r="M1024" s="374" t="s">
        <v>946</v>
      </c>
      <c r="N1024" s="374" t="s">
        <v>2743</v>
      </c>
      <c r="O1024" s="374" t="s">
        <v>2744</v>
      </c>
      <c r="P1024" s="374" t="s">
        <v>2745</v>
      </c>
      <c r="Q1024" s="374" t="s">
        <v>1105</v>
      </c>
      <c r="R1024" s="374" t="s">
        <v>2750</v>
      </c>
      <c r="S1024" s="374" t="s">
        <v>954</v>
      </c>
      <c r="T1024" s="374">
        <v>0</v>
      </c>
      <c r="U1024" s="374" t="s">
        <v>954</v>
      </c>
      <c r="V1024" s="374">
        <v>0</v>
      </c>
      <c r="W1024" s="374" t="s">
        <v>954</v>
      </c>
      <c r="X1024" s="374">
        <v>0</v>
      </c>
      <c r="Y1024" s="374" t="s">
        <v>954</v>
      </c>
      <c r="Z1024" s="374">
        <v>0</v>
      </c>
      <c r="AA1024" s="374" t="s">
        <v>1664</v>
      </c>
      <c r="AB1024" s="374" t="s">
        <v>2747</v>
      </c>
      <c r="AC1024" s="374" t="s">
        <v>954</v>
      </c>
      <c r="AD1024" s="374">
        <v>0</v>
      </c>
      <c r="AE1024" s="374" t="s">
        <v>954</v>
      </c>
      <c r="AF1024" s="374">
        <v>0</v>
      </c>
      <c r="AG1024" s="374">
        <v>0</v>
      </c>
      <c r="AH1024" s="374">
        <v>0</v>
      </c>
      <c r="AI1024" s="374">
        <v>0</v>
      </c>
      <c r="AJ1024" s="374">
        <v>0</v>
      </c>
      <c r="AK1024" s="374">
        <v>0</v>
      </c>
      <c r="AL1024" s="374">
        <v>0</v>
      </c>
      <c r="AM1024" s="374">
        <v>0</v>
      </c>
      <c r="AN1024" s="374">
        <v>0</v>
      </c>
      <c r="AO1024" s="374" t="s">
        <v>954</v>
      </c>
      <c r="AP1024" s="374" t="s">
        <v>1021</v>
      </c>
      <c r="AQ1024" s="374" t="s">
        <v>1021</v>
      </c>
      <c r="AR1024" s="374" t="s">
        <v>2748</v>
      </c>
      <c r="AS1024" s="374" t="s">
        <v>2749</v>
      </c>
    </row>
    <row r="1025" spans="1:45" s="359" customFormat="1" ht="17.25" customHeight="1">
      <c r="A1025" s="359" t="str">
        <f t="shared" si="49"/>
        <v/>
      </c>
      <c r="B1025" s="356" t="b">
        <v>0</v>
      </c>
      <c r="C1025" s="356" t="s">
        <v>1039</v>
      </c>
      <c r="D1025" s="357" t="str">
        <f t="shared" si="45"/>
        <v>Finishing Work_Door &amp; Window Work</v>
      </c>
      <c r="E1025" s="356" t="str">
        <f t="shared" si="46"/>
        <v>M2</v>
      </c>
      <c r="F1025" s="357" t="str">
        <f t="shared" si="48"/>
        <v xml:space="preserve">A04AR098-00003 Finishing Work Door &amp; Window Work Steel Door w/ Steel Frame (UoM: M2) Fire Protective Rating: 1-hr     w/ Hardware &amp; Accessories  </v>
      </c>
      <c r="G1025" s="373" t="str" cm="1">
        <f t="array" ref="G1025:H1025">_xlfn.TEXTSPLIT(I1025,"-")</f>
        <v>A04AR098</v>
      </c>
      <c r="H1025" s="373" t="str">
        <v>00003</v>
      </c>
      <c r="I1025" s="374" t="s">
        <v>2751</v>
      </c>
      <c r="J1025" s="374" t="s">
        <v>946</v>
      </c>
      <c r="K1025" s="374" t="s">
        <v>2352</v>
      </c>
      <c r="L1025" s="374" t="s">
        <v>2353</v>
      </c>
      <c r="M1025" s="374" t="s">
        <v>946</v>
      </c>
      <c r="N1025" s="374" t="s">
        <v>2743</v>
      </c>
      <c r="O1025" s="374" t="s">
        <v>2744</v>
      </c>
      <c r="P1025" s="374" t="s">
        <v>2745</v>
      </c>
      <c r="Q1025" s="374" t="s">
        <v>1140</v>
      </c>
      <c r="R1025" s="374" t="s">
        <v>2752</v>
      </c>
      <c r="S1025" s="374" t="s">
        <v>954</v>
      </c>
      <c r="T1025" s="374">
        <v>0</v>
      </c>
      <c r="U1025" s="374" t="s">
        <v>954</v>
      </c>
      <c r="V1025" s="374">
        <v>0</v>
      </c>
      <c r="W1025" s="374" t="s">
        <v>954</v>
      </c>
      <c r="X1025" s="374">
        <v>0</v>
      </c>
      <c r="Y1025" s="374" t="s">
        <v>954</v>
      </c>
      <c r="Z1025" s="374">
        <v>0</v>
      </c>
      <c r="AA1025" s="374" t="s">
        <v>1664</v>
      </c>
      <c r="AB1025" s="374" t="s">
        <v>2747</v>
      </c>
      <c r="AC1025" s="374" t="s">
        <v>954</v>
      </c>
      <c r="AD1025" s="374">
        <v>0</v>
      </c>
      <c r="AE1025" s="374" t="s">
        <v>954</v>
      </c>
      <c r="AF1025" s="374">
        <v>0</v>
      </c>
      <c r="AG1025" s="374">
        <v>0</v>
      </c>
      <c r="AH1025" s="374">
        <v>0</v>
      </c>
      <c r="AI1025" s="374">
        <v>0</v>
      </c>
      <c r="AJ1025" s="374">
        <v>0</v>
      </c>
      <c r="AK1025" s="374">
        <v>0</v>
      </c>
      <c r="AL1025" s="374">
        <v>0</v>
      </c>
      <c r="AM1025" s="374">
        <v>0</v>
      </c>
      <c r="AN1025" s="374">
        <v>0</v>
      </c>
      <c r="AO1025" s="374" t="s">
        <v>954</v>
      </c>
      <c r="AP1025" s="374" t="s">
        <v>1021</v>
      </c>
      <c r="AQ1025" s="374" t="s">
        <v>1021</v>
      </c>
      <c r="AR1025" s="374" t="s">
        <v>2748</v>
      </c>
      <c r="AS1025" s="374" t="s">
        <v>2751</v>
      </c>
    </row>
    <row r="1026" spans="1:45" s="359" customFormat="1" ht="17.25" customHeight="1">
      <c r="A1026" s="359" t="str">
        <f t="shared" si="49"/>
        <v/>
      </c>
      <c r="B1026" s="356" t="b">
        <v>1</v>
      </c>
      <c r="C1026" s="356" t="s">
        <v>1039</v>
      </c>
      <c r="D1026" s="357" t="str">
        <f t="shared" si="45"/>
        <v>Finishing Work_Door &amp; Window Work</v>
      </c>
      <c r="E1026" s="356" t="str">
        <f t="shared" si="46"/>
        <v>M2</v>
      </c>
      <c r="F1026" s="357" t="str">
        <f t="shared" si="48"/>
        <v xml:space="preserve">A04AR098-00004 Finishing Work Door &amp; Window Work Steel Door w/ Steel Frame (UoM: M2) Fire Protective Rating: 1.5-hrs     w/ Hardware &amp; Accessories  </v>
      </c>
      <c r="G1026" s="373" t="str" cm="1">
        <f t="array" ref="G1026:H1026">_xlfn.TEXTSPLIT(I1026,"-")</f>
        <v>A04AR098</v>
      </c>
      <c r="H1026" s="373" t="str">
        <v>00004</v>
      </c>
      <c r="I1026" s="374" t="s">
        <v>2753</v>
      </c>
      <c r="J1026" s="374" t="s">
        <v>946</v>
      </c>
      <c r="K1026" s="374" t="s">
        <v>2352</v>
      </c>
      <c r="L1026" s="374" t="s">
        <v>2353</v>
      </c>
      <c r="M1026" s="374" t="s">
        <v>946</v>
      </c>
      <c r="N1026" s="374" t="s">
        <v>2743</v>
      </c>
      <c r="O1026" s="374" t="s">
        <v>2744</v>
      </c>
      <c r="P1026" s="374" t="s">
        <v>2745</v>
      </c>
      <c r="Q1026" s="374" t="s">
        <v>1189</v>
      </c>
      <c r="R1026" s="374" t="s">
        <v>2754</v>
      </c>
      <c r="S1026" s="374" t="s">
        <v>954</v>
      </c>
      <c r="T1026" s="374">
        <v>0</v>
      </c>
      <c r="U1026" s="374" t="s">
        <v>954</v>
      </c>
      <c r="V1026" s="374">
        <v>0</v>
      </c>
      <c r="W1026" s="374" t="s">
        <v>954</v>
      </c>
      <c r="X1026" s="374">
        <v>0</v>
      </c>
      <c r="Y1026" s="374" t="s">
        <v>954</v>
      </c>
      <c r="Z1026" s="374">
        <v>0</v>
      </c>
      <c r="AA1026" s="374" t="s">
        <v>1664</v>
      </c>
      <c r="AB1026" s="374" t="s">
        <v>2747</v>
      </c>
      <c r="AC1026" s="374" t="s">
        <v>954</v>
      </c>
      <c r="AD1026" s="374">
        <v>0</v>
      </c>
      <c r="AE1026" s="374" t="s">
        <v>954</v>
      </c>
      <c r="AF1026" s="374">
        <v>0</v>
      </c>
      <c r="AG1026" s="374">
        <v>0</v>
      </c>
      <c r="AH1026" s="374">
        <v>0</v>
      </c>
      <c r="AI1026" s="374">
        <v>0</v>
      </c>
      <c r="AJ1026" s="374">
        <v>0</v>
      </c>
      <c r="AK1026" s="374">
        <v>0</v>
      </c>
      <c r="AL1026" s="374">
        <v>0</v>
      </c>
      <c r="AM1026" s="374">
        <v>0</v>
      </c>
      <c r="AN1026" s="374">
        <v>0</v>
      </c>
      <c r="AO1026" s="374" t="s">
        <v>954</v>
      </c>
      <c r="AP1026" s="374" t="s">
        <v>1021</v>
      </c>
      <c r="AQ1026" s="374" t="s">
        <v>1021</v>
      </c>
      <c r="AR1026" s="374" t="s">
        <v>2748</v>
      </c>
      <c r="AS1026" s="374" t="s">
        <v>2753</v>
      </c>
    </row>
    <row r="1027" spans="1:45" s="359" customFormat="1" ht="17.25" customHeight="1">
      <c r="A1027" s="359" t="str">
        <f t="shared" si="49"/>
        <v/>
      </c>
      <c r="B1027" s="356" t="b">
        <v>0</v>
      </c>
      <c r="C1027" s="356" t="s">
        <v>1039</v>
      </c>
      <c r="D1027" s="357" t="str">
        <f t="shared" si="45"/>
        <v>Finishing Work_Door &amp; Window Work</v>
      </c>
      <c r="E1027" s="356" t="str">
        <f t="shared" si="46"/>
        <v>M2</v>
      </c>
      <c r="F1027" s="357" t="str">
        <f t="shared" si="48"/>
        <v xml:space="preserve">A04AR098-00005 Finishing Work Door &amp; Window Work Steel Door w/ Steel Frame (UoM: M2) Fire Protective Rating: 2-hrs     w/ Hardware &amp; Accessories  </v>
      </c>
      <c r="G1027" s="373" t="str" cm="1">
        <f t="array" ref="G1027:H1027">_xlfn.TEXTSPLIT(I1027,"-")</f>
        <v>A04AR098</v>
      </c>
      <c r="H1027" s="373" t="str">
        <v>00005</v>
      </c>
      <c r="I1027" s="374" t="s">
        <v>2755</v>
      </c>
      <c r="J1027" s="374" t="s">
        <v>946</v>
      </c>
      <c r="K1027" s="374" t="s">
        <v>2352</v>
      </c>
      <c r="L1027" s="374" t="s">
        <v>2353</v>
      </c>
      <c r="M1027" s="374" t="s">
        <v>946</v>
      </c>
      <c r="N1027" s="374" t="s">
        <v>2743</v>
      </c>
      <c r="O1027" s="374" t="s">
        <v>2744</v>
      </c>
      <c r="P1027" s="374" t="s">
        <v>2745</v>
      </c>
      <c r="Q1027" s="374" t="s">
        <v>1198</v>
      </c>
      <c r="R1027" s="374" t="s">
        <v>2756</v>
      </c>
      <c r="S1027" s="374" t="s">
        <v>954</v>
      </c>
      <c r="T1027" s="374">
        <v>0</v>
      </c>
      <c r="U1027" s="374" t="s">
        <v>954</v>
      </c>
      <c r="V1027" s="374">
        <v>0</v>
      </c>
      <c r="W1027" s="374" t="s">
        <v>954</v>
      </c>
      <c r="X1027" s="374">
        <v>0</v>
      </c>
      <c r="Y1027" s="374" t="s">
        <v>954</v>
      </c>
      <c r="Z1027" s="374">
        <v>0</v>
      </c>
      <c r="AA1027" s="374" t="s">
        <v>1664</v>
      </c>
      <c r="AB1027" s="374" t="s">
        <v>2747</v>
      </c>
      <c r="AC1027" s="374" t="s">
        <v>954</v>
      </c>
      <c r="AD1027" s="374">
        <v>0</v>
      </c>
      <c r="AE1027" s="374" t="s">
        <v>954</v>
      </c>
      <c r="AF1027" s="374">
        <v>0</v>
      </c>
      <c r="AG1027" s="374">
        <v>0</v>
      </c>
      <c r="AH1027" s="374">
        <v>0</v>
      </c>
      <c r="AI1027" s="374">
        <v>0</v>
      </c>
      <c r="AJ1027" s="374">
        <v>0</v>
      </c>
      <c r="AK1027" s="374">
        <v>0</v>
      </c>
      <c r="AL1027" s="374">
        <v>0</v>
      </c>
      <c r="AM1027" s="374">
        <v>0</v>
      </c>
      <c r="AN1027" s="374">
        <v>0</v>
      </c>
      <c r="AO1027" s="374" t="s">
        <v>954</v>
      </c>
      <c r="AP1027" s="374" t="s">
        <v>1021</v>
      </c>
      <c r="AQ1027" s="374" t="s">
        <v>1021</v>
      </c>
      <c r="AR1027" s="374" t="s">
        <v>2748</v>
      </c>
      <c r="AS1027" s="374" t="s">
        <v>2755</v>
      </c>
    </row>
    <row r="1028" spans="1:45" s="359" customFormat="1" ht="17.25" customHeight="1">
      <c r="A1028" s="359" t="str">
        <f t="shared" si="49"/>
        <v/>
      </c>
      <c r="B1028" s="356" t="b">
        <v>0</v>
      </c>
      <c r="C1028" s="356" t="s">
        <v>1039</v>
      </c>
      <c r="D1028" s="357" t="str">
        <f t="shared" si="45"/>
        <v>Finishing Work_Door &amp; Window Work</v>
      </c>
      <c r="E1028" s="356" t="str">
        <f t="shared" si="46"/>
        <v>M2</v>
      </c>
      <c r="F1028" s="357" t="str">
        <f t="shared" si="48"/>
        <v xml:space="preserve">A04AR098-00006 Finishing Work Door &amp; Window Work Steel Door w/ Steel Frame (UoM: M2) Fire Protective Rating: 3-hrs     w/ Hardware &amp; Accessories  </v>
      </c>
      <c r="G1028" s="373" t="str" cm="1">
        <f t="array" ref="G1028:H1028">_xlfn.TEXTSPLIT(I1028,"-")</f>
        <v>A04AR098</v>
      </c>
      <c r="H1028" s="373" t="str">
        <v>00006</v>
      </c>
      <c r="I1028" s="374" t="s">
        <v>2757</v>
      </c>
      <c r="J1028" s="374" t="s">
        <v>946</v>
      </c>
      <c r="K1028" s="374" t="s">
        <v>2352</v>
      </c>
      <c r="L1028" s="374" t="s">
        <v>2353</v>
      </c>
      <c r="M1028" s="374" t="s">
        <v>946</v>
      </c>
      <c r="N1028" s="374" t="s">
        <v>2743</v>
      </c>
      <c r="O1028" s="374" t="s">
        <v>2744</v>
      </c>
      <c r="P1028" s="374" t="s">
        <v>2745</v>
      </c>
      <c r="Q1028" s="374" t="s">
        <v>2758</v>
      </c>
      <c r="R1028" s="374" t="s">
        <v>2759</v>
      </c>
      <c r="S1028" s="374" t="s">
        <v>954</v>
      </c>
      <c r="T1028" s="374">
        <v>0</v>
      </c>
      <c r="U1028" s="374" t="s">
        <v>954</v>
      </c>
      <c r="V1028" s="374">
        <v>0</v>
      </c>
      <c r="W1028" s="374" t="s">
        <v>954</v>
      </c>
      <c r="X1028" s="374">
        <v>0</v>
      </c>
      <c r="Y1028" s="374" t="s">
        <v>954</v>
      </c>
      <c r="Z1028" s="374">
        <v>0</v>
      </c>
      <c r="AA1028" s="374" t="s">
        <v>1664</v>
      </c>
      <c r="AB1028" s="374" t="s">
        <v>2747</v>
      </c>
      <c r="AC1028" s="374" t="s">
        <v>954</v>
      </c>
      <c r="AD1028" s="374">
        <v>0</v>
      </c>
      <c r="AE1028" s="374" t="s">
        <v>954</v>
      </c>
      <c r="AF1028" s="374">
        <v>0</v>
      </c>
      <c r="AG1028" s="374">
        <v>0</v>
      </c>
      <c r="AH1028" s="374">
        <v>0</v>
      </c>
      <c r="AI1028" s="374">
        <v>0</v>
      </c>
      <c r="AJ1028" s="374">
        <v>0</v>
      </c>
      <c r="AK1028" s="374">
        <v>0</v>
      </c>
      <c r="AL1028" s="374">
        <v>0</v>
      </c>
      <c r="AM1028" s="374">
        <v>0</v>
      </c>
      <c r="AN1028" s="374">
        <v>0</v>
      </c>
      <c r="AO1028" s="374" t="s">
        <v>954</v>
      </c>
      <c r="AP1028" s="374" t="s">
        <v>1021</v>
      </c>
      <c r="AQ1028" s="374" t="s">
        <v>1021</v>
      </c>
      <c r="AR1028" s="374" t="s">
        <v>2748</v>
      </c>
      <c r="AS1028" s="374" t="s">
        <v>2757</v>
      </c>
    </row>
    <row r="1029" spans="1:45" s="359" customFormat="1" ht="17.25" customHeight="1">
      <c r="B1029" s="349" t="b">
        <v>0</v>
      </c>
      <c r="C1029" s="349" t="s">
        <v>1039</v>
      </c>
      <c r="D1029" s="352" t="str">
        <f t="shared" si="45"/>
        <v>Finishing Work_Door &amp; Window Work</v>
      </c>
      <c r="E1029" s="349" t="str">
        <f t="shared" si="46"/>
        <v>EA</v>
      </c>
      <c r="F1029" s="352" t="str">
        <f t="shared" si="48"/>
        <v xml:space="preserve">A04AR099-00001 Finishing Work Door &amp; Window Work Steel Door w/ Steel Frame (UoM: EA) Fire Protective Rating: N/A, Single Door     w/ Hardware &amp; Accessories  </v>
      </c>
      <c r="G1029" s="373" t="str" cm="1">
        <f t="array" ref="G1029:H1029">_xlfn.TEXTSPLIT(I1029,"-")</f>
        <v>A04AR099</v>
      </c>
      <c r="H1029" s="373" t="str">
        <v>00001</v>
      </c>
      <c r="I1029" s="374" t="s">
        <v>2760</v>
      </c>
      <c r="J1029" s="374" t="s">
        <v>946</v>
      </c>
      <c r="K1029" s="374" t="s">
        <v>2352</v>
      </c>
      <c r="L1029" s="374" t="s">
        <v>2353</v>
      </c>
      <c r="M1029" s="374" t="s">
        <v>946</v>
      </c>
      <c r="N1029" s="374" t="s">
        <v>2743</v>
      </c>
      <c r="O1029" s="374" t="s">
        <v>2761</v>
      </c>
      <c r="P1029" s="374" t="s">
        <v>2762</v>
      </c>
      <c r="Q1029" s="374" t="s">
        <v>1074</v>
      </c>
      <c r="R1029" s="374" t="s">
        <v>2763</v>
      </c>
      <c r="S1029" s="374" t="s">
        <v>954</v>
      </c>
      <c r="T1029" s="374">
        <v>0</v>
      </c>
      <c r="U1029" s="374" t="s">
        <v>954</v>
      </c>
      <c r="V1029" s="374">
        <v>0</v>
      </c>
      <c r="W1029" s="374" t="s">
        <v>954</v>
      </c>
      <c r="X1029" s="374">
        <v>0</v>
      </c>
      <c r="Y1029" s="374" t="s">
        <v>954</v>
      </c>
      <c r="Z1029" s="374">
        <v>0</v>
      </c>
      <c r="AA1029" s="374" t="s">
        <v>1664</v>
      </c>
      <c r="AB1029" s="374" t="s">
        <v>2747</v>
      </c>
      <c r="AC1029" s="374" t="s">
        <v>954</v>
      </c>
      <c r="AD1029" s="374">
        <v>0</v>
      </c>
      <c r="AE1029" s="374" t="s">
        <v>954</v>
      </c>
      <c r="AF1029" s="374">
        <v>0</v>
      </c>
      <c r="AG1029" s="374">
        <v>0</v>
      </c>
      <c r="AH1029" s="374" t="s">
        <v>2764</v>
      </c>
      <c r="AI1029" s="374">
        <v>0</v>
      </c>
      <c r="AJ1029" s="374">
        <v>0</v>
      </c>
      <c r="AK1029" s="374">
        <v>0</v>
      </c>
      <c r="AL1029" s="374">
        <v>0</v>
      </c>
      <c r="AM1029" s="374">
        <v>0</v>
      </c>
      <c r="AN1029" s="374">
        <v>0</v>
      </c>
      <c r="AO1029" s="374" t="s">
        <v>954</v>
      </c>
      <c r="AP1029" s="374" t="s">
        <v>1480</v>
      </c>
      <c r="AQ1029" s="374" t="s">
        <v>1480</v>
      </c>
      <c r="AR1029" s="374" t="s">
        <v>2765</v>
      </c>
      <c r="AS1029" s="374" t="s">
        <v>2760</v>
      </c>
    </row>
    <row r="1030" spans="1:45" s="359" customFormat="1" ht="17.25" customHeight="1">
      <c r="B1030" s="349" t="b">
        <v>0</v>
      </c>
      <c r="C1030" s="349" t="s">
        <v>1039</v>
      </c>
      <c r="D1030" s="352" t="str">
        <f t="shared" si="45"/>
        <v>Finishing Work_Door &amp; Window Work</v>
      </c>
      <c r="E1030" s="349" t="str">
        <f t="shared" si="46"/>
        <v>EA</v>
      </c>
      <c r="F1030" s="352" t="str">
        <f t="shared" si="48"/>
        <v xml:space="preserve">A04AR099-00002 Finishing Work Door &amp; Window Work Steel Door w/ Steel Frame (UoM: EA) Fire Protective Rating: N/A, Double Door     w/ Hardware &amp; Accessories  </v>
      </c>
      <c r="G1030" s="373" t="str" cm="1">
        <f t="array" ref="G1030:H1030">_xlfn.TEXTSPLIT(I1030,"-")</f>
        <v>A04AR099</v>
      </c>
      <c r="H1030" s="373" t="str">
        <v>00002</v>
      </c>
      <c r="I1030" s="374" t="s">
        <v>2766</v>
      </c>
      <c r="J1030" s="374" t="s">
        <v>946</v>
      </c>
      <c r="K1030" s="374" t="s">
        <v>2352</v>
      </c>
      <c r="L1030" s="374" t="s">
        <v>2353</v>
      </c>
      <c r="M1030" s="374" t="s">
        <v>946</v>
      </c>
      <c r="N1030" s="374" t="s">
        <v>2743</v>
      </c>
      <c r="O1030" s="374" t="s">
        <v>2761</v>
      </c>
      <c r="P1030" s="374" t="s">
        <v>2762</v>
      </c>
      <c r="Q1030" s="374" t="s">
        <v>1098</v>
      </c>
      <c r="R1030" s="374" t="s">
        <v>2767</v>
      </c>
      <c r="S1030" s="374" t="s">
        <v>954</v>
      </c>
      <c r="T1030" s="374">
        <v>0</v>
      </c>
      <c r="U1030" s="374" t="s">
        <v>954</v>
      </c>
      <c r="V1030" s="374">
        <v>0</v>
      </c>
      <c r="W1030" s="374" t="s">
        <v>954</v>
      </c>
      <c r="X1030" s="374">
        <v>0</v>
      </c>
      <c r="Y1030" s="374" t="s">
        <v>954</v>
      </c>
      <c r="Z1030" s="374">
        <v>0</v>
      </c>
      <c r="AA1030" s="374" t="s">
        <v>1664</v>
      </c>
      <c r="AB1030" s="374" t="s">
        <v>2747</v>
      </c>
      <c r="AC1030" s="374" t="s">
        <v>954</v>
      </c>
      <c r="AD1030" s="374">
        <v>0</v>
      </c>
      <c r="AE1030" s="374" t="s">
        <v>954</v>
      </c>
      <c r="AF1030" s="374">
        <v>0</v>
      </c>
      <c r="AG1030" s="374">
        <v>0</v>
      </c>
      <c r="AH1030" s="374" t="s">
        <v>2764</v>
      </c>
      <c r="AI1030" s="374">
        <v>0</v>
      </c>
      <c r="AJ1030" s="374">
        <v>0</v>
      </c>
      <c r="AK1030" s="374">
        <v>0</v>
      </c>
      <c r="AL1030" s="374">
        <v>0</v>
      </c>
      <c r="AM1030" s="374">
        <v>0</v>
      </c>
      <c r="AN1030" s="374">
        <v>0</v>
      </c>
      <c r="AO1030" s="374" t="s">
        <v>954</v>
      </c>
      <c r="AP1030" s="374" t="s">
        <v>1480</v>
      </c>
      <c r="AQ1030" s="374" t="s">
        <v>1480</v>
      </c>
      <c r="AR1030" s="374" t="s">
        <v>2765</v>
      </c>
      <c r="AS1030" s="374" t="s">
        <v>2766</v>
      </c>
    </row>
    <row r="1031" spans="1:45" s="359" customFormat="1" ht="17.25" customHeight="1">
      <c r="B1031" s="349" t="b">
        <v>1</v>
      </c>
      <c r="C1031" s="349" t="s">
        <v>1039</v>
      </c>
      <c r="D1031" s="352" t="str">
        <f t="shared" si="45"/>
        <v>Finishing Work_Door &amp; Window Work</v>
      </c>
      <c r="E1031" s="349" t="str">
        <f t="shared" si="46"/>
        <v>EA</v>
      </c>
      <c r="F1031" s="352" t="str">
        <f t="shared" si="48"/>
        <v xml:space="preserve">A04AR099-00003 Finishing Work Door &amp; Window Work Steel Door w/ Steel Frame (UoM: EA) Fire Protective Rating: 0.5-hr, Single Door     w/ Hardware &amp; Accessories  </v>
      </c>
      <c r="G1031" s="373" t="str" cm="1">
        <f t="array" ref="G1031:H1031">_xlfn.TEXTSPLIT(I1031,"-")</f>
        <v>A04AR099</v>
      </c>
      <c r="H1031" s="373" t="str">
        <v>00003</v>
      </c>
      <c r="I1031" s="374" t="s">
        <v>2768</v>
      </c>
      <c r="J1031" s="374" t="s">
        <v>946</v>
      </c>
      <c r="K1031" s="374" t="s">
        <v>2352</v>
      </c>
      <c r="L1031" s="374" t="s">
        <v>2353</v>
      </c>
      <c r="M1031" s="374" t="s">
        <v>946</v>
      </c>
      <c r="N1031" s="374" t="s">
        <v>2743</v>
      </c>
      <c r="O1031" s="374" t="s">
        <v>2761</v>
      </c>
      <c r="P1031" s="374" t="s">
        <v>2762</v>
      </c>
      <c r="Q1031" s="374" t="s">
        <v>1108</v>
      </c>
      <c r="R1031" s="374" t="s">
        <v>2769</v>
      </c>
      <c r="S1031" s="374" t="s">
        <v>954</v>
      </c>
      <c r="T1031" s="374">
        <v>0</v>
      </c>
      <c r="U1031" s="374" t="s">
        <v>954</v>
      </c>
      <c r="V1031" s="374">
        <v>0</v>
      </c>
      <c r="W1031" s="374" t="s">
        <v>954</v>
      </c>
      <c r="X1031" s="374">
        <v>0</v>
      </c>
      <c r="Y1031" s="374" t="s">
        <v>954</v>
      </c>
      <c r="Z1031" s="374">
        <v>0</v>
      </c>
      <c r="AA1031" s="374" t="s">
        <v>1664</v>
      </c>
      <c r="AB1031" s="374" t="s">
        <v>2747</v>
      </c>
      <c r="AC1031" s="374" t="s">
        <v>954</v>
      </c>
      <c r="AD1031" s="374">
        <v>0</v>
      </c>
      <c r="AE1031" s="374" t="s">
        <v>954</v>
      </c>
      <c r="AF1031" s="374">
        <v>0</v>
      </c>
      <c r="AG1031" s="374">
        <v>0</v>
      </c>
      <c r="AH1031" s="374" t="s">
        <v>2764</v>
      </c>
      <c r="AI1031" s="374">
        <v>0</v>
      </c>
      <c r="AJ1031" s="374">
        <v>0</v>
      </c>
      <c r="AK1031" s="374">
        <v>0</v>
      </c>
      <c r="AL1031" s="374">
        <v>0</v>
      </c>
      <c r="AM1031" s="374">
        <v>0</v>
      </c>
      <c r="AN1031" s="374">
        <v>0</v>
      </c>
      <c r="AO1031" s="374" t="s">
        <v>954</v>
      </c>
      <c r="AP1031" s="374" t="s">
        <v>1480</v>
      </c>
      <c r="AQ1031" s="374" t="s">
        <v>1480</v>
      </c>
      <c r="AR1031" s="374" t="s">
        <v>2765</v>
      </c>
      <c r="AS1031" s="374" t="s">
        <v>2768</v>
      </c>
    </row>
    <row r="1032" spans="1:45" s="359" customFormat="1" ht="17.25" customHeight="1">
      <c r="B1032" s="349" t="b">
        <v>0</v>
      </c>
      <c r="C1032" s="349" t="s">
        <v>1039</v>
      </c>
      <c r="D1032" s="352" t="str">
        <f t="shared" ref="D1032:D1095" si="50">L1032&amp;"_"&amp;N1032</f>
        <v>Finishing Work_Door &amp; Window Work</v>
      </c>
      <c r="E1032" s="349" t="str">
        <f t="shared" ref="E1032:E1095" si="51">AP1032</f>
        <v>EA</v>
      </c>
      <c r="F1032" s="352" t="str">
        <f t="shared" si="48"/>
        <v xml:space="preserve">A04AR099-00004 Finishing Work Door &amp; Window Work Steel Door w/ Steel Frame (UoM: EA) Fire Protective Rating: 0.5-hr, Double Door     w/ Hardware &amp; Accessories  </v>
      </c>
      <c r="G1032" s="373" t="str" cm="1">
        <f t="array" ref="G1032:H1032">_xlfn.TEXTSPLIT(I1032,"-")</f>
        <v>A04AR099</v>
      </c>
      <c r="H1032" s="373" t="str">
        <v>00004</v>
      </c>
      <c r="I1032" s="374" t="s">
        <v>2770</v>
      </c>
      <c r="J1032" s="374" t="s">
        <v>946</v>
      </c>
      <c r="K1032" s="374" t="s">
        <v>2352</v>
      </c>
      <c r="L1032" s="374" t="s">
        <v>2353</v>
      </c>
      <c r="M1032" s="374" t="s">
        <v>946</v>
      </c>
      <c r="N1032" s="374" t="s">
        <v>2743</v>
      </c>
      <c r="O1032" s="374" t="s">
        <v>2761</v>
      </c>
      <c r="P1032" s="374" t="s">
        <v>2762</v>
      </c>
      <c r="Q1032" s="374" t="s">
        <v>1111</v>
      </c>
      <c r="R1032" s="374" t="s">
        <v>2771</v>
      </c>
      <c r="S1032" s="374" t="s">
        <v>954</v>
      </c>
      <c r="T1032" s="374">
        <v>0</v>
      </c>
      <c r="U1032" s="374" t="s">
        <v>954</v>
      </c>
      <c r="V1032" s="374">
        <v>0</v>
      </c>
      <c r="W1032" s="374" t="s">
        <v>954</v>
      </c>
      <c r="X1032" s="374">
        <v>0</v>
      </c>
      <c r="Y1032" s="374" t="s">
        <v>954</v>
      </c>
      <c r="Z1032" s="374">
        <v>0</v>
      </c>
      <c r="AA1032" s="374" t="s">
        <v>1664</v>
      </c>
      <c r="AB1032" s="374" t="s">
        <v>2747</v>
      </c>
      <c r="AC1032" s="374" t="s">
        <v>954</v>
      </c>
      <c r="AD1032" s="374">
        <v>0</v>
      </c>
      <c r="AE1032" s="374" t="s">
        <v>954</v>
      </c>
      <c r="AF1032" s="374">
        <v>0</v>
      </c>
      <c r="AG1032" s="374">
        <v>0</v>
      </c>
      <c r="AH1032" s="374" t="s">
        <v>2764</v>
      </c>
      <c r="AI1032" s="374">
        <v>0</v>
      </c>
      <c r="AJ1032" s="374">
        <v>0</v>
      </c>
      <c r="AK1032" s="374">
        <v>0</v>
      </c>
      <c r="AL1032" s="374">
        <v>0</v>
      </c>
      <c r="AM1032" s="374">
        <v>0</v>
      </c>
      <c r="AN1032" s="374">
        <v>0</v>
      </c>
      <c r="AO1032" s="374" t="s">
        <v>954</v>
      </c>
      <c r="AP1032" s="374" t="s">
        <v>1480</v>
      </c>
      <c r="AQ1032" s="374" t="s">
        <v>1480</v>
      </c>
      <c r="AR1032" s="374" t="s">
        <v>2765</v>
      </c>
      <c r="AS1032" s="374" t="s">
        <v>2770</v>
      </c>
    </row>
    <row r="1033" spans="1:45" s="359" customFormat="1" ht="17.25" customHeight="1">
      <c r="B1033" s="349" t="b">
        <v>0</v>
      </c>
      <c r="C1033" s="349" t="s">
        <v>1039</v>
      </c>
      <c r="D1033" s="352" t="str">
        <f t="shared" si="50"/>
        <v>Finishing Work_Door &amp; Window Work</v>
      </c>
      <c r="E1033" s="349" t="str">
        <f t="shared" si="51"/>
        <v>EA</v>
      </c>
      <c r="F1033" s="352" t="str">
        <f t="shared" si="48"/>
        <v xml:space="preserve">A04AR099-00005 Finishing Work Door &amp; Window Work Steel Door w/ Steel Frame (UoM: EA) Fire Protective Rating: 1-hr, Single Door     w/ Hardware &amp; Accessories  </v>
      </c>
      <c r="G1033" s="373" t="str" cm="1">
        <f t="array" ref="G1033:H1033">_xlfn.TEXTSPLIT(I1033,"-")</f>
        <v>A04AR099</v>
      </c>
      <c r="H1033" s="373" t="str">
        <v>00005</v>
      </c>
      <c r="I1033" s="374" t="s">
        <v>2772</v>
      </c>
      <c r="J1033" s="374" t="s">
        <v>946</v>
      </c>
      <c r="K1033" s="374" t="s">
        <v>2352</v>
      </c>
      <c r="L1033" s="374" t="s">
        <v>2353</v>
      </c>
      <c r="M1033" s="374" t="s">
        <v>946</v>
      </c>
      <c r="N1033" s="374" t="s">
        <v>2743</v>
      </c>
      <c r="O1033" s="374" t="s">
        <v>2761</v>
      </c>
      <c r="P1033" s="374" t="s">
        <v>2762</v>
      </c>
      <c r="Q1033" s="374" t="s">
        <v>1091</v>
      </c>
      <c r="R1033" s="374" t="s">
        <v>2773</v>
      </c>
      <c r="S1033" s="374" t="s">
        <v>954</v>
      </c>
      <c r="T1033" s="374">
        <v>0</v>
      </c>
      <c r="U1033" s="374" t="s">
        <v>954</v>
      </c>
      <c r="V1033" s="374">
        <v>0</v>
      </c>
      <c r="W1033" s="374" t="s">
        <v>954</v>
      </c>
      <c r="X1033" s="374">
        <v>0</v>
      </c>
      <c r="Y1033" s="374" t="s">
        <v>954</v>
      </c>
      <c r="Z1033" s="374">
        <v>0</v>
      </c>
      <c r="AA1033" s="374" t="s">
        <v>1664</v>
      </c>
      <c r="AB1033" s="374" t="s">
        <v>2747</v>
      </c>
      <c r="AC1033" s="374" t="s">
        <v>954</v>
      </c>
      <c r="AD1033" s="374">
        <v>0</v>
      </c>
      <c r="AE1033" s="374" t="s">
        <v>954</v>
      </c>
      <c r="AF1033" s="374">
        <v>0</v>
      </c>
      <c r="AG1033" s="374">
        <v>0</v>
      </c>
      <c r="AH1033" s="374" t="s">
        <v>2764</v>
      </c>
      <c r="AI1033" s="374">
        <v>0</v>
      </c>
      <c r="AJ1033" s="374">
        <v>0</v>
      </c>
      <c r="AK1033" s="374">
        <v>0</v>
      </c>
      <c r="AL1033" s="374">
        <v>0</v>
      </c>
      <c r="AM1033" s="374">
        <v>0</v>
      </c>
      <c r="AN1033" s="374">
        <v>0</v>
      </c>
      <c r="AO1033" s="374" t="s">
        <v>954</v>
      </c>
      <c r="AP1033" s="374" t="s">
        <v>1480</v>
      </c>
      <c r="AQ1033" s="374" t="s">
        <v>1480</v>
      </c>
      <c r="AR1033" s="374" t="s">
        <v>2765</v>
      </c>
      <c r="AS1033" s="374" t="s">
        <v>2772</v>
      </c>
    </row>
    <row r="1034" spans="1:45" s="359" customFormat="1" ht="17.25" customHeight="1">
      <c r="B1034" s="349" t="b">
        <v>0</v>
      </c>
      <c r="C1034" s="349" t="s">
        <v>1039</v>
      </c>
      <c r="D1034" s="352" t="str">
        <f t="shared" si="50"/>
        <v>Finishing Work_Door &amp; Window Work</v>
      </c>
      <c r="E1034" s="349" t="str">
        <f t="shared" si="51"/>
        <v>EA</v>
      </c>
      <c r="F1034" s="352" t="str">
        <f t="shared" si="48"/>
        <v xml:space="preserve">A04AR099-00006 Finishing Work Door &amp; Window Work Steel Door w/ Steel Frame (UoM: EA) Fire Protective Rating: 1-hr, Double Door     w/ Hardware &amp; Accessories  </v>
      </c>
      <c r="G1034" s="373" t="str" cm="1">
        <f t="array" ref="G1034:H1034">_xlfn.TEXTSPLIT(I1034,"-")</f>
        <v>A04AR099</v>
      </c>
      <c r="H1034" s="373" t="str">
        <v>00006</v>
      </c>
      <c r="I1034" s="374" t="s">
        <v>2774</v>
      </c>
      <c r="J1034" s="374" t="s">
        <v>946</v>
      </c>
      <c r="K1034" s="374" t="s">
        <v>2352</v>
      </c>
      <c r="L1034" s="374" t="s">
        <v>2353</v>
      </c>
      <c r="M1034" s="374" t="s">
        <v>946</v>
      </c>
      <c r="N1034" s="374" t="s">
        <v>2743</v>
      </c>
      <c r="O1034" s="374" t="s">
        <v>2761</v>
      </c>
      <c r="P1034" s="374" t="s">
        <v>2762</v>
      </c>
      <c r="Q1034" s="374" t="s">
        <v>1185</v>
      </c>
      <c r="R1034" s="374" t="s">
        <v>2775</v>
      </c>
      <c r="S1034" s="374" t="s">
        <v>954</v>
      </c>
      <c r="T1034" s="374">
        <v>0</v>
      </c>
      <c r="U1034" s="374" t="s">
        <v>954</v>
      </c>
      <c r="V1034" s="374">
        <v>0</v>
      </c>
      <c r="W1034" s="374" t="s">
        <v>954</v>
      </c>
      <c r="X1034" s="374">
        <v>0</v>
      </c>
      <c r="Y1034" s="374" t="s">
        <v>954</v>
      </c>
      <c r="Z1034" s="374">
        <v>0</v>
      </c>
      <c r="AA1034" s="374" t="s">
        <v>1664</v>
      </c>
      <c r="AB1034" s="374" t="s">
        <v>2747</v>
      </c>
      <c r="AC1034" s="374" t="s">
        <v>954</v>
      </c>
      <c r="AD1034" s="374">
        <v>0</v>
      </c>
      <c r="AE1034" s="374" t="s">
        <v>954</v>
      </c>
      <c r="AF1034" s="374">
        <v>0</v>
      </c>
      <c r="AG1034" s="374">
        <v>0</v>
      </c>
      <c r="AH1034" s="374" t="s">
        <v>2764</v>
      </c>
      <c r="AI1034" s="374">
        <v>0</v>
      </c>
      <c r="AJ1034" s="374">
        <v>0</v>
      </c>
      <c r="AK1034" s="374">
        <v>0</v>
      </c>
      <c r="AL1034" s="374">
        <v>0</v>
      </c>
      <c r="AM1034" s="374">
        <v>0</v>
      </c>
      <c r="AN1034" s="374">
        <v>0</v>
      </c>
      <c r="AO1034" s="374" t="s">
        <v>954</v>
      </c>
      <c r="AP1034" s="374" t="s">
        <v>1480</v>
      </c>
      <c r="AQ1034" s="374" t="s">
        <v>1480</v>
      </c>
      <c r="AR1034" s="374" t="s">
        <v>2765</v>
      </c>
      <c r="AS1034" s="374" t="s">
        <v>2774</v>
      </c>
    </row>
    <row r="1035" spans="1:45" s="359" customFormat="1" ht="17.25" customHeight="1">
      <c r="B1035" s="349" t="b">
        <v>1</v>
      </c>
      <c r="C1035" s="349" t="s">
        <v>1039</v>
      </c>
      <c r="D1035" s="352" t="str">
        <f t="shared" si="50"/>
        <v>Finishing Work_Door &amp; Window Work</v>
      </c>
      <c r="E1035" s="349" t="str">
        <f t="shared" si="51"/>
        <v>EA</v>
      </c>
      <c r="F1035" s="352" t="str">
        <f t="shared" si="48"/>
        <v xml:space="preserve">A04AR099-00007 Finishing Work Door &amp; Window Work Steel Door w/ Steel Frame (UoM: EA) Fire Protective Rating: 1.5-hrs, Single Door     w/ Hardware &amp; Accessories  </v>
      </c>
      <c r="G1035" s="373" t="str" cm="1">
        <f t="array" ref="G1035:H1035">_xlfn.TEXTSPLIT(I1035,"-")</f>
        <v>A04AR099</v>
      </c>
      <c r="H1035" s="373" t="str">
        <v>00007</v>
      </c>
      <c r="I1035" s="374" t="s">
        <v>2776</v>
      </c>
      <c r="J1035" s="374" t="s">
        <v>946</v>
      </c>
      <c r="K1035" s="374" t="s">
        <v>2352</v>
      </c>
      <c r="L1035" s="374" t="s">
        <v>2353</v>
      </c>
      <c r="M1035" s="374" t="s">
        <v>946</v>
      </c>
      <c r="N1035" s="374" t="s">
        <v>2743</v>
      </c>
      <c r="O1035" s="374" t="s">
        <v>2761</v>
      </c>
      <c r="P1035" s="374" t="s">
        <v>2762</v>
      </c>
      <c r="Q1035" s="374" t="s">
        <v>1192</v>
      </c>
      <c r="R1035" s="374" t="s">
        <v>2777</v>
      </c>
      <c r="S1035" s="374" t="s">
        <v>954</v>
      </c>
      <c r="T1035" s="374">
        <v>0</v>
      </c>
      <c r="U1035" s="374" t="s">
        <v>954</v>
      </c>
      <c r="V1035" s="374">
        <v>0</v>
      </c>
      <c r="W1035" s="374" t="s">
        <v>954</v>
      </c>
      <c r="X1035" s="374">
        <v>0</v>
      </c>
      <c r="Y1035" s="374" t="s">
        <v>954</v>
      </c>
      <c r="Z1035" s="374">
        <v>0</v>
      </c>
      <c r="AA1035" s="374" t="s">
        <v>1664</v>
      </c>
      <c r="AB1035" s="374" t="s">
        <v>2747</v>
      </c>
      <c r="AC1035" s="374" t="s">
        <v>954</v>
      </c>
      <c r="AD1035" s="374">
        <v>0</v>
      </c>
      <c r="AE1035" s="374" t="s">
        <v>954</v>
      </c>
      <c r="AF1035" s="374">
        <v>0</v>
      </c>
      <c r="AG1035" s="374">
        <v>0</v>
      </c>
      <c r="AH1035" s="374" t="s">
        <v>2764</v>
      </c>
      <c r="AI1035" s="374">
        <v>0</v>
      </c>
      <c r="AJ1035" s="374">
        <v>0</v>
      </c>
      <c r="AK1035" s="374">
        <v>0</v>
      </c>
      <c r="AL1035" s="374">
        <v>0</v>
      </c>
      <c r="AM1035" s="374">
        <v>0</v>
      </c>
      <c r="AN1035" s="374">
        <v>0</v>
      </c>
      <c r="AO1035" s="374" t="s">
        <v>954</v>
      </c>
      <c r="AP1035" s="374" t="s">
        <v>1480</v>
      </c>
      <c r="AQ1035" s="374" t="s">
        <v>1480</v>
      </c>
      <c r="AR1035" s="374" t="s">
        <v>2765</v>
      </c>
      <c r="AS1035" s="374" t="s">
        <v>2776</v>
      </c>
    </row>
    <row r="1036" spans="1:45" s="359" customFormat="1" ht="17.25" customHeight="1">
      <c r="B1036" s="349" t="b">
        <v>0</v>
      </c>
      <c r="C1036" s="349" t="s">
        <v>1039</v>
      </c>
      <c r="D1036" s="352" t="str">
        <f t="shared" si="50"/>
        <v>Finishing Work_Door &amp; Window Work</v>
      </c>
      <c r="E1036" s="349" t="str">
        <f t="shared" si="51"/>
        <v>EA</v>
      </c>
      <c r="F1036" s="352" t="str">
        <f t="shared" si="48"/>
        <v xml:space="preserve">A04AR099-00008 Finishing Work Door &amp; Window Work Steel Door w/ Steel Frame (UoM: EA) Fire Protective Rating: 1.5-hrs, Double Door     w/ Hardware &amp; Accessories  </v>
      </c>
      <c r="G1036" s="373" t="str" cm="1">
        <f t="array" ref="G1036:H1036">_xlfn.TEXTSPLIT(I1036,"-")</f>
        <v>A04AR099</v>
      </c>
      <c r="H1036" s="373" t="str">
        <v>00008</v>
      </c>
      <c r="I1036" s="374" t="s">
        <v>2778</v>
      </c>
      <c r="J1036" s="374" t="s">
        <v>946</v>
      </c>
      <c r="K1036" s="374" t="s">
        <v>2352</v>
      </c>
      <c r="L1036" s="374" t="s">
        <v>2353</v>
      </c>
      <c r="M1036" s="374" t="s">
        <v>946</v>
      </c>
      <c r="N1036" s="374" t="s">
        <v>2743</v>
      </c>
      <c r="O1036" s="374" t="s">
        <v>2761</v>
      </c>
      <c r="P1036" s="374" t="s">
        <v>2762</v>
      </c>
      <c r="Q1036" s="374" t="s">
        <v>1195</v>
      </c>
      <c r="R1036" s="374" t="s">
        <v>2779</v>
      </c>
      <c r="S1036" s="374" t="s">
        <v>954</v>
      </c>
      <c r="T1036" s="374">
        <v>0</v>
      </c>
      <c r="U1036" s="374" t="s">
        <v>954</v>
      </c>
      <c r="V1036" s="374">
        <v>0</v>
      </c>
      <c r="W1036" s="374" t="s">
        <v>954</v>
      </c>
      <c r="X1036" s="374">
        <v>0</v>
      </c>
      <c r="Y1036" s="374" t="s">
        <v>954</v>
      </c>
      <c r="Z1036" s="374">
        <v>0</v>
      </c>
      <c r="AA1036" s="374" t="s">
        <v>1664</v>
      </c>
      <c r="AB1036" s="374" t="s">
        <v>2747</v>
      </c>
      <c r="AC1036" s="374" t="s">
        <v>954</v>
      </c>
      <c r="AD1036" s="374">
        <v>0</v>
      </c>
      <c r="AE1036" s="374" t="s">
        <v>954</v>
      </c>
      <c r="AF1036" s="374">
        <v>0</v>
      </c>
      <c r="AG1036" s="374">
        <v>0</v>
      </c>
      <c r="AH1036" s="374" t="s">
        <v>2764</v>
      </c>
      <c r="AI1036" s="374">
        <v>0</v>
      </c>
      <c r="AJ1036" s="374">
        <v>0</v>
      </c>
      <c r="AK1036" s="374">
        <v>0</v>
      </c>
      <c r="AL1036" s="374">
        <v>0</v>
      </c>
      <c r="AM1036" s="374">
        <v>0</v>
      </c>
      <c r="AN1036" s="374">
        <v>0</v>
      </c>
      <c r="AO1036" s="374" t="s">
        <v>954</v>
      </c>
      <c r="AP1036" s="374" t="s">
        <v>1480</v>
      </c>
      <c r="AQ1036" s="374" t="s">
        <v>1480</v>
      </c>
      <c r="AR1036" s="374" t="s">
        <v>2765</v>
      </c>
      <c r="AS1036" s="374" t="s">
        <v>2778</v>
      </c>
    </row>
    <row r="1037" spans="1:45" s="359" customFormat="1" ht="17.25" customHeight="1">
      <c r="B1037" s="349" t="b">
        <v>0</v>
      </c>
      <c r="C1037" s="349" t="s">
        <v>1039</v>
      </c>
      <c r="D1037" s="352" t="str">
        <f t="shared" si="50"/>
        <v>Finishing Work_Door &amp; Window Work</v>
      </c>
      <c r="E1037" s="349" t="str">
        <f t="shared" si="51"/>
        <v>EA</v>
      </c>
      <c r="F1037" s="352" t="str">
        <f t="shared" si="48"/>
        <v xml:space="preserve">A04AR099-00009 Finishing Work Door &amp; Window Work Steel Door w/ Steel Frame (UoM: EA) Fire Protective Rating: 2-hrs, Single Door     w/ Hardware &amp; Accessories  </v>
      </c>
      <c r="G1037" s="373" t="str" cm="1">
        <f t="array" ref="G1037:H1037">_xlfn.TEXTSPLIT(I1037,"-")</f>
        <v>A04AR099</v>
      </c>
      <c r="H1037" s="373" t="str">
        <v>00009</v>
      </c>
      <c r="I1037" s="374" t="s">
        <v>2780</v>
      </c>
      <c r="J1037" s="374" t="s">
        <v>946</v>
      </c>
      <c r="K1037" s="374" t="s">
        <v>2352</v>
      </c>
      <c r="L1037" s="374" t="s">
        <v>2353</v>
      </c>
      <c r="M1037" s="374" t="s">
        <v>946</v>
      </c>
      <c r="N1037" s="374" t="s">
        <v>2743</v>
      </c>
      <c r="O1037" s="374" t="s">
        <v>2761</v>
      </c>
      <c r="P1037" s="374" t="s">
        <v>2762</v>
      </c>
      <c r="Q1037" s="374" t="s">
        <v>1201</v>
      </c>
      <c r="R1037" s="374" t="s">
        <v>2781</v>
      </c>
      <c r="S1037" s="374" t="s">
        <v>954</v>
      </c>
      <c r="T1037" s="374">
        <v>0</v>
      </c>
      <c r="U1037" s="374" t="s">
        <v>954</v>
      </c>
      <c r="V1037" s="374">
        <v>0</v>
      </c>
      <c r="W1037" s="374" t="s">
        <v>954</v>
      </c>
      <c r="X1037" s="374">
        <v>0</v>
      </c>
      <c r="Y1037" s="374" t="s">
        <v>954</v>
      </c>
      <c r="Z1037" s="374">
        <v>0</v>
      </c>
      <c r="AA1037" s="374" t="s">
        <v>1664</v>
      </c>
      <c r="AB1037" s="374" t="s">
        <v>2747</v>
      </c>
      <c r="AC1037" s="374" t="s">
        <v>954</v>
      </c>
      <c r="AD1037" s="374">
        <v>0</v>
      </c>
      <c r="AE1037" s="374" t="s">
        <v>954</v>
      </c>
      <c r="AF1037" s="374">
        <v>0</v>
      </c>
      <c r="AG1037" s="374">
        <v>0</v>
      </c>
      <c r="AH1037" s="374" t="s">
        <v>2764</v>
      </c>
      <c r="AI1037" s="374">
        <v>0</v>
      </c>
      <c r="AJ1037" s="374">
        <v>0</v>
      </c>
      <c r="AK1037" s="374">
        <v>0</v>
      </c>
      <c r="AL1037" s="374">
        <v>0</v>
      </c>
      <c r="AM1037" s="374">
        <v>0</v>
      </c>
      <c r="AN1037" s="374">
        <v>0</v>
      </c>
      <c r="AO1037" s="374" t="s">
        <v>954</v>
      </c>
      <c r="AP1037" s="374" t="s">
        <v>1480</v>
      </c>
      <c r="AQ1037" s="374" t="s">
        <v>1480</v>
      </c>
      <c r="AR1037" s="374" t="s">
        <v>2765</v>
      </c>
      <c r="AS1037" s="374" t="s">
        <v>2780</v>
      </c>
    </row>
    <row r="1038" spans="1:45" s="359" customFormat="1" ht="17.25" customHeight="1">
      <c r="B1038" s="349" t="b">
        <v>0</v>
      </c>
      <c r="C1038" s="349" t="s">
        <v>1039</v>
      </c>
      <c r="D1038" s="352" t="str">
        <f t="shared" si="50"/>
        <v>Finishing Work_Door &amp; Window Work</v>
      </c>
      <c r="E1038" s="349" t="str">
        <f t="shared" si="51"/>
        <v>EA</v>
      </c>
      <c r="F1038" s="352" t="str">
        <f t="shared" si="48"/>
        <v xml:space="preserve">A04AR099-00010 Finishing Work Door &amp; Window Work Steel Door w/ Steel Frame (UoM: EA) Fire Protective Rating: 2-hrs, Double Door     w/ Hardware &amp; Accessories  </v>
      </c>
      <c r="G1038" s="373" t="str" cm="1">
        <f t="array" ref="G1038:H1038">_xlfn.TEXTSPLIT(I1038,"-")</f>
        <v>A04AR099</v>
      </c>
      <c r="H1038" s="373" t="str">
        <v>00010</v>
      </c>
      <c r="I1038" s="374" t="s">
        <v>2782</v>
      </c>
      <c r="J1038" s="374" t="s">
        <v>946</v>
      </c>
      <c r="K1038" s="374" t="s">
        <v>2352</v>
      </c>
      <c r="L1038" s="374" t="s">
        <v>2353</v>
      </c>
      <c r="M1038" s="374" t="s">
        <v>946</v>
      </c>
      <c r="N1038" s="374" t="s">
        <v>2743</v>
      </c>
      <c r="O1038" s="374" t="s">
        <v>2761</v>
      </c>
      <c r="P1038" s="374" t="s">
        <v>2762</v>
      </c>
      <c r="Q1038" s="374" t="s">
        <v>1204</v>
      </c>
      <c r="R1038" s="374" t="s">
        <v>2783</v>
      </c>
      <c r="S1038" s="374" t="s">
        <v>954</v>
      </c>
      <c r="T1038" s="374">
        <v>0</v>
      </c>
      <c r="U1038" s="374" t="s">
        <v>954</v>
      </c>
      <c r="V1038" s="374">
        <v>0</v>
      </c>
      <c r="W1038" s="374" t="s">
        <v>954</v>
      </c>
      <c r="X1038" s="374">
        <v>0</v>
      </c>
      <c r="Y1038" s="374" t="s">
        <v>954</v>
      </c>
      <c r="Z1038" s="374">
        <v>0</v>
      </c>
      <c r="AA1038" s="374" t="s">
        <v>1664</v>
      </c>
      <c r="AB1038" s="374" t="s">
        <v>2747</v>
      </c>
      <c r="AC1038" s="374" t="s">
        <v>954</v>
      </c>
      <c r="AD1038" s="374">
        <v>0</v>
      </c>
      <c r="AE1038" s="374" t="s">
        <v>954</v>
      </c>
      <c r="AF1038" s="374">
        <v>0</v>
      </c>
      <c r="AG1038" s="374">
        <v>0</v>
      </c>
      <c r="AH1038" s="374" t="s">
        <v>2764</v>
      </c>
      <c r="AI1038" s="374">
        <v>0</v>
      </c>
      <c r="AJ1038" s="374">
        <v>0</v>
      </c>
      <c r="AK1038" s="374">
        <v>0</v>
      </c>
      <c r="AL1038" s="374">
        <v>0</v>
      </c>
      <c r="AM1038" s="374">
        <v>0</v>
      </c>
      <c r="AN1038" s="374">
        <v>0</v>
      </c>
      <c r="AO1038" s="374" t="s">
        <v>954</v>
      </c>
      <c r="AP1038" s="374" t="s">
        <v>1480</v>
      </c>
      <c r="AQ1038" s="374" t="s">
        <v>1480</v>
      </c>
      <c r="AR1038" s="374" t="s">
        <v>2765</v>
      </c>
      <c r="AS1038" s="374" t="s">
        <v>2782</v>
      </c>
    </row>
    <row r="1039" spans="1:45" s="359" customFormat="1" ht="17.25" customHeight="1">
      <c r="B1039" s="349" t="b">
        <v>0</v>
      </c>
      <c r="C1039" s="349" t="s">
        <v>1039</v>
      </c>
      <c r="D1039" s="352" t="str">
        <f t="shared" si="50"/>
        <v>Finishing Work_Door &amp; Window Work</v>
      </c>
      <c r="E1039" s="349" t="str">
        <f t="shared" si="51"/>
        <v>EA</v>
      </c>
      <c r="F1039" s="352" t="str">
        <f t="shared" si="48"/>
        <v xml:space="preserve">A04AR099-00011 Finishing Work Door &amp; Window Work Steel Door w/ Steel Frame (UoM: EA) Fire Protective Rating: 3-hrs, Single Door     w/ Hardware &amp; Accessories  </v>
      </c>
      <c r="G1039" s="373" t="str" cm="1">
        <f t="array" ref="G1039:H1039">_xlfn.TEXTSPLIT(I1039,"-")</f>
        <v>A04AR099</v>
      </c>
      <c r="H1039" s="373" t="str">
        <v>00011</v>
      </c>
      <c r="I1039" s="374" t="s">
        <v>2784</v>
      </c>
      <c r="J1039" s="374" t="s">
        <v>946</v>
      </c>
      <c r="K1039" s="374" t="s">
        <v>2352</v>
      </c>
      <c r="L1039" s="374" t="s">
        <v>2353</v>
      </c>
      <c r="M1039" s="374" t="s">
        <v>946</v>
      </c>
      <c r="N1039" s="374" t="s">
        <v>2743</v>
      </c>
      <c r="O1039" s="374" t="s">
        <v>2761</v>
      </c>
      <c r="P1039" s="374" t="s">
        <v>2762</v>
      </c>
      <c r="Q1039" s="374" t="s">
        <v>2785</v>
      </c>
      <c r="R1039" s="374" t="s">
        <v>2786</v>
      </c>
      <c r="S1039" s="374" t="s">
        <v>954</v>
      </c>
      <c r="T1039" s="374">
        <v>0</v>
      </c>
      <c r="U1039" s="374" t="s">
        <v>954</v>
      </c>
      <c r="V1039" s="374">
        <v>0</v>
      </c>
      <c r="W1039" s="374" t="s">
        <v>954</v>
      </c>
      <c r="X1039" s="374">
        <v>0</v>
      </c>
      <c r="Y1039" s="374" t="s">
        <v>954</v>
      </c>
      <c r="Z1039" s="374">
        <v>0</v>
      </c>
      <c r="AA1039" s="374" t="s">
        <v>1664</v>
      </c>
      <c r="AB1039" s="374" t="s">
        <v>2747</v>
      </c>
      <c r="AC1039" s="374" t="s">
        <v>954</v>
      </c>
      <c r="AD1039" s="374">
        <v>0</v>
      </c>
      <c r="AE1039" s="374" t="s">
        <v>954</v>
      </c>
      <c r="AF1039" s="374">
        <v>0</v>
      </c>
      <c r="AG1039" s="374">
        <v>0</v>
      </c>
      <c r="AH1039" s="374" t="s">
        <v>2764</v>
      </c>
      <c r="AI1039" s="374">
        <v>0</v>
      </c>
      <c r="AJ1039" s="374">
        <v>0</v>
      </c>
      <c r="AK1039" s="374">
        <v>0</v>
      </c>
      <c r="AL1039" s="374">
        <v>0</v>
      </c>
      <c r="AM1039" s="374">
        <v>0</v>
      </c>
      <c r="AN1039" s="374">
        <v>0</v>
      </c>
      <c r="AO1039" s="374" t="s">
        <v>954</v>
      </c>
      <c r="AP1039" s="374" t="s">
        <v>1480</v>
      </c>
      <c r="AQ1039" s="374" t="s">
        <v>1480</v>
      </c>
      <c r="AR1039" s="374" t="s">
        <v>2765</v>
      </c>
      <c r="AS1039" s="374" t="s">
        <v>2784</v>
      </c>
    </row>
    <row r="1040" spans="1:45" s="359" customFormat="1" ht="17.25" customHeight="1">
      <c r="B1040" s="349" t="b">
        <v>0</v>
      </c>
      <c r="C1040" s="349" t="s">
        <v>1039</v>
      </c>
      <c r="D1040" s="352" t="str">
        <f t="shared" si="50"/>
        <v>Finishing Work_Door &amp; Window Work</v>
      </c>
      <c r="E1040" s="349" t="str">
        <f t="shared" si="51"/>
        <v>EA</v>
      </c>
      <c r="F1040" s="352" t="str">
        <f t="shared" si="48"/>
        <v xml:space="preserve">A04AR099-00012 Finishing Work Door &amp; Window Work Steel Door w/ Steel Frame (UoM: EA) Fire Protective Rating: 3-hrs, Double Door     w/ Hardware &amp; Accessories  </v>
      </c>
      <c r="G1040" s="373" t="str" cm="1">
        <f t="array" ref="G1040:H1040">_xlfn.TEXTSPLIT(I1040,"-")</f>
        <v>A04AR099</v>
      </c>
      <c r="H1040" s="373" t="str">
        <v>00012</v>
      </c>
      <c r="I1040" s="374" t="s">
        <v>2787</v>
      </c>
      <c r="J1040" s="374" t="s">
        <v>946</v>
      </c>
      <c r="K1040" s="374" t="s">
        <v>2352</v>
      </c>
      <c r="L1040" s="374" t="s">
        <v>2353</v>
      </c>
      <c r="M1040" s="374" t="s">
        <v>946</v>
      </c>
      <c r="N1040" s="374" t="s">
        <v>2743</v>
      </c>
      <c r="O1040" s="374" t="s">
        <v>2761</v>
      </c>
      <c r="P1040" s="374" t="s">
        <v>2762</v>
      </c>
      <c r="Q1040" s="374" t="s">
        <v>2788</v>
      </c>
      <c r="R1040" s="374" t="s">
        <v>2789</v>
      </c>
      <c r="S1040" s="374" t="s">
        <v>954</v>
      </c>
      <c r="T1040" s="374">
        <v>0</v>
      </c>
      <c r="U1040" s="374" t="s">
        <v>954</v>
      </c>
      <c r="V1040" s="374">
        <v>0</v>
      </c>
      <c r="W1040" s="374" t="s">
        <v>954</v>
      </c>
      <c r="X1040" s="374">
        <v>0</v>
      </c>
      <c r="Y1040" s="374" t="s">
        <v>954</v>
      </c>
      <c r="Z1040" s="374">
        <v>0</v>
      </c>
      <c r="AA1040" s="374" t="s">
        <v>1664</v>
      </c>
      <c r="AB1040" s="374" t="s">
        <v>2747</v>
      </c>
      <c r="AC1040" s="374" t="s">
        <v>954</v>
      </c>
      <c r="AD1040" s="374">
        <v>0</v>
      </c>
      <c r="AE1040" s="374" t="s">
        <v>954</v>
      </c>
      <c r="AF1040" s="374">
        <v>0</v>
      </c>
      <c r="AG1040" s="374">
        <v>0</v>
      </c>
      <c r="AH1040" s="374" t="s">
        <v>2764</v>
      </c>
      <c r="AI1040" s="374">
        <v>0</v>
      </c>
      <c r="AJ1040" s="374">
        <v>0</v>
      </c>
      <c r="AK1040" s="374">
        <v>0</v>
      </c>
      <c r="AL1040" s="374">
        <v>0</v>
      </c>
      <c r="AM1040" s="374">
        <v>0</v>
      </c>
      <c r="AN1040" s="374">
        <v>0</v>
      </c>
      <c r="AO1040" s="374" t="s">
        <v>954</v>
      </c>
      <c r="AP1040" s="374" t="s">
        <v>1480</v>
      </c>
      <c r="AQ1040" s="374" t="s">
        <v>1480</v>
      </c>
      <c r="AR1040" s="374" t="s">
        <v>2765</v>
      </c>
      <c r="AS1040" s="374" t="s">
        <v>2787</v>
      </c>
    </row>
    <row r="1041" spans="2:45" s="359" customFormat="1" ht="17.25" customHeight="1">
      <c r="B1041" s="356" t="b">
        <v>0</v>
      </c>
      <c r="C1041" s="356" t="s">
        <v>1039</v>
      </c>
      <c r="D1041" s="357" t="str">
        <f t="shared" si="50"/>
        <v>Finishing Work_Door &amp; Window Work</v>
      </c>
      <c r="E1041" s="356" t="str">
        <f t="shared" si="51"/>
        <v>M2</v>
      </c>
      <c r="F1041" s="357" t="str">
        <f t="shared" si="48"/>
        <v xml:space="preserve">A04AR100-00001 Finishing Work Door &amp; Window Work Steel Door w/ Steel Frame &amp; Vision Panel for Each Leaf (UoM: M2) Fire Protective Rating: N/A     w/ Hardware &amp; Accessories  </v>
      </c>
      <c r="G1041" s="373" t="str" cm="1">
        <f t="array" ref="G1041:H1041">_xlfn.TEXTSPLIT(I1041,"-")</f>
        <v>A04AR100</v>
      </c>
      <c r="H1041" s="373" t="str">
        <v>00001</v>
      </c>
      <c r="I1041" s="374" t="s">
        <v>2790</v>
      </c>
      <c r="J1041" s="374" t="s">
        <v>946</v>
      </c>
      <c r="K1041" s="374" t="s">
        <v>2352</v>
      </c>
      <c r="L1041" s="374" t="s">
        <v>2353</v>
      </c>
      <c r="M1041" s="374" t="s">
        <v>946</v>
      </c>
      <c r="N1041" s="374" t="s">
        <v>2743</v>
      </c>
      <c r="O1041" s="374" t="s">
        <v>2791</v>
      </c>
      <c r="P1041" s="374" t="s">
        <v>2792</v>
      </c>
      <c r="Q1041" s="374" t="s">
        <v>1070</v>
      </c>
      <c r="R1041" s="374" t="s">
        <v>2746</v>
      </c>
      <c r="S1041" s="374" t="s">
        <v>954</v>
      </c>
      <c r="T1041" s="374">
        <v>0</v>
      </c>
      <c r="U1041" s="374" t="s">
        <v>954</v>
      </c>
      <c r="V1041" s="374">
        <v>0</v>
      </c>
      <c r="W1041" s="374" t="s">
        <v>954</v>
      </c>
      <c r="X1041" s="374">
        <v>0</v>
      </c>
      <c r="Y1041" s="374" t="s">
        <v>954</v>
      </c>
      <c r="Z1041" s="374">
        <v>0</v>
      </c>
      <c r="AA1041" s="374" t="s">
        <v>1664</v>
      </c>
      <c r="AB1041" s="374" t="s">
        <v>2747</v>
      </c>
      <c r="AC1041" s="374" t="s">
        <v>954</v>
      </c>
      <c r="AD1041" s="374">
        <v>0</v>
      </c>
      <c r="AE1041" s="374" t="s">
        <v>954</v>
      </c>
      <c r="AF1041" s="374">
        <v>0</v>
      </c>
      <c r="AG1041" s="374">
        <v>0</v>
      </c>
      <c r="AH1041" s="374">
        <v>0</v>
      </c>
      <c r="AI1041" s="374">
        <v>0</v>
      </c>
      <c r="AJ1041" s="374">
        <v>0</v>
      </c>
      <c r="AK1041" s="374">
        <v>0</v>
      </c>
      <c r="AL1041" s="374">
        <v>0</v>
      </c>
      <c r="AM1041" s="374">
        <v>0</v>
      </c>
      <c r="AN1041" s="374">
        <v>0</v>
      </c>
      <c r="AO1041" s="374" t="s">
        <v>954</v>
      </c>
      <c r="AP1041" s="374" t="s">
        <v>1021</v>
      </c>
      <c r="AQ1041" s="374" t="s">
        <v>1021</v>
      </c>
      <c r="AR1041" s="374" t="s">
        <v>2793</v>
      </c>
      <c r="AS1041" s="374" t="s">
        <v>2790</v>
      </c>
    </row>
    <row r="1042" spans="2:45" s="359" customFormat="1" ht="17.25" customHeight="1">
      <c r="B1042" s="356" t="b">
        <v>0</v>
      </c>
      <c r="C1042" s="356" t="s">
        <v>1039</v>
      </c>
      <c r="D1042" s="357" t="str">
        <f t="shared" si="50"/>
        <v>Finishing Work_Door &amp; Window Work</v>
      </c>
      <c r="E1042" s="356" t="str">
        <f t="shared" si="51"/>
        <v>M2</v>
      </c>
      <c r="F1042" s="357" t="str">
        <f t="shared" si="48"/>
        <v xml:space="preserve">A04AR100-00002 Finishing Work Door &amp; Window Work Steel Door w/ Steel Frame &amp; Vision Panel for Each Leaf (UoM: M2) Fire Protective Rating: 0.5-hr     w/ Hardware &amp; Accessories  </v>
      </c>
      <c r="G1042" s="373" t="str" cm="1">
        <f t="array" ref="G1042:H1042">_xlfn.TEXTSPLIT(I1042,"-")</f>
        <v>A04AR100</v>
      </c>
      <c r="H1042" s="373" t="str">
        <v>00002</v>
      </c>
      <c r="I1042" s="374" t="s">
        <v>2794</v>
      </c>
      <c r="J1042" s="374" t="s">
        <v>946</v>
      </c>
      <c r="K1042" s="374" t="s">
        <v>2352</v>
      </c>
      <c r="L1042" s="374" t="s">
        <v>2353</v>
      </c>
      <c r="M1042" s="374" t="s">
        <v>946</v>
      </c>
      <c r="N1042" s="374" t="s">
        <v>2743</v>
      </c>
      <c r="O1042" s="374" t="s">
        <v>2791</v>
      </c>
      <c r="P1042" s="374" t="s">
        <v>2792</v>
      </c>
      <c r="Q1042" s="374" t="s">
        <v>1105</v>
      </c>
      <c r="R1042" s="374" t="s">
        <v>2750</v>
      </c>
      <c r="S1042" s="374" t="s">
        <v>954</v>
      </c>
      <c r="T1042" s="374">
        <v>0</v>
      </c>
      <c r="U1042" s="374" t="s">
        <v>954</v>
      </c>
      <c r="V1042" s="374">
        <v>0</v>
      </c>
      <c r="W1042" s="374" t="s">
        <v>954</v>
      </c>
      <c r="X1042" s="374">
        <v>0</v>
      </c>
      <c r="Y1042" s="374" t="s">
        <v>954</v>
      </c>
      <c r="Z1042" s="374">
        <v>0</v>
      </c>
      <c r="AA1042" s="374" t="s">
        <v>1664</v>
      </c>
      <c r="AB1042" s="374" t="s">
        <v>2747</v>
      </c>
      <c r="AC1042" s="374" t="s">
        <v>954</v>
      </c>
      <c r="AD1042" s="374">
        <v>0</v>
      </c>
      <c r="AE1042" s="374" t="s">
        <v>954</v>
      </c>
      <c r="AF1042" s="374">
        <v>0</v>
      </c>
      <c r="AG1042" s="374">
        <v>0</v>
      </c>
      <c r="AH1042" s="374">
        <v>0</v>
      </c>
      <c r="AI1042" s="374">
        <v>0</v>
      </c>
      <c r="AJ1042" s="374">
        <v>0</v>
      </c>
      <c r="AK1042" s="374">
        <v>0</v>
      </c>
      <c r="AL1042" s="374">
        <v>0</v>
      </c>
      <c r="AM1042" s="374">
        <v>0</v>
      </c>
      <c r="AN1042" s="374">
        <v>0</v>
      </c>
      <c r="AO1042" s="374" t="s">
        <v>954</v>
      </c>
      <c r="AP1042" s="374" t="s">
        <v>1021</v>
      </c>
      <c r="AQ1042" s="374" t="s">
        <v>1021</v>
      </c>
      <c r="AR1042" s="374" t="s">
        <v>2793</v>
      </c>
      <c r="AS1042" s="374" t="s">
        <v>2794</v>
      </c>
    </row>
    <row r="1043" spans="2:45" s="359" customFormat="1" ht="17.25" customHeight="1">
      <c r="B1043" s="356" t="b">
        <v>0</v>
      </c>
      <c r="C1043" s="356" t="s">
        <v>1039</v>
      </c>
      <c r="D1043" s="357" t="str">
        <f t="shared" si="50"/>
        <v>Finishing Work_Door &amp; Window Work</v>
      </c>
      <c r="E1043" s="356" t="str">
        <f t="shared" si="51"/>
        <v>M2</v>
      </c>
      <c r="F1043" s="357" t="str">
        <f t="shared" si="48"/>
        <v xml:space="preserve">A04AR100-00003 Finishing Work Door &amp; Window Work Steel Door w/ Steel Frame &amp; Vision Panel for Each Leaf (UoM: M2) Fire Protective Rating: 1-hr     w/ Hardware &amp; Accessories  </v>
      </c>
      <c r="G1043" s="373" t="str" cm="1">
        <f t="array" ref="G1043:H1043">_xlfn.TEXTSPLIT(I1043,"-")</f>
        <v>A04AR100</v>
      </c>
      <c r="H1043" s="373" t="str">
        <v>00003</v>
      </c>
      <c r="I1043" s="374" t="s">
        <v>2795</v>
      </c>
      <c r="J1043" s="374" t="s">
        <v>946</v>
      </c>
      <c r="K1043" s="374" t="s">
        <v>2352</v>
      </c>
      <c r="L1043" s="374" t="s">
        <v>2353</v>
      </c>
      <c r="M1043" s="374" t="s">
        <v>946</v>
      </c>
      <c r="N1043" s="374" t="s">
        <v>2743</v>
      </c>
      <c r="O1043" s="374" t="s">
        <v>2791</v>
      </c>
      <c r="P1043" s="374" t="s">
        <v>2792</v>
      </c>
      <c r="Q1043" s="374" t="s">
        <v>1140</v>
      </c>
      <c r="R1043" s="374" t="s">
        <v>2752</v>
      </c>
      <c r="S1043" s="374" t="s">
        <v>954</v>
      </c>
      <c r="T1043" s="374">
        <v>0</v>
      </c>
      <c r="U1043" s="374" t="s">
        <v>954</v>
      </c>
      <c r="V1043" s="374">
        <v>0</v>
      </c>
      <c r="W1043" s="374" t="s">
        <v>954</v>
      </c>
      <c r="X1043" s="374">
        <v>0</v>
      </c>
      <c r="Y1043" s="374" t="s">
        <v>954</v>
      </c>
      <c r="Z1043" s="374">
        <v>0</v>
      </c>
      <c r="AA1043" s="374" t="s">
        <v>1664</v>
      </c>
      <c r="AB1043" s="374" t="s">
        <v>2747</v>
      </c>
      <c r="AC1043" s="374" t="s">
        <v>954</v>
      </c>
      <c r="AD1043" s="374">
        <v>0</v>
      </c>
      <c r="AE1043" s="374" t="s">
        <v>954</v>
      </c>
      <c r="AF1043" s="374">
        <v>0</v>
      </c>
      <c r="AG1043" s="374">
        <v>0</v>
      </c>
      <c r="AH1043" s="374">
        <v>0</v>
      </c>
      <c r="AI1043" s="374">
        <v>0</v>
      </c>
      <c r="AJ1043" s="374">
        <v>0</v>
      </c>
      <c r="AK1043" s="374">
        <v>0</v>
      </c>
      <c r="AL1043" s="374">
        <v>0</v>
      </c>
      <c r="AM1043" s="374">
        <v>0</v>
      </c>
      <c r="AN1043" s="374">
        <v>0</v>
      </c>
      <c r="AO1043" s="374" t="s">
        <v>954</v>
      </c>
      <c r="AP1043" s="374" t="s">
        <v>1021</v>
      </c>
      <c r="AQ1043" s="374" t="s">
        <v>1021</v>
      </c>
      <c r="AR1043" s="374" t="s">
        <v>2793</v>
      </c>
      <c r="AS1043" s="374" t="s">
        <v>2795</v>
      </c>
    </row>
    <row r="1044" spans="2:45" s="359" customFormat="1" ht="17.25" customHeight="1">
      <c r="B1044" s="356" t="b">
        <v>0</v>
      </c>
      <c r="C1044" s="356" t="s">
        <v>1039</v>
      </c>
      <c r="D1044" s="357" t="str">
        <f t="shared" si="50"/>
        <v>Finishing Work_Door &amp; Window Work</v>
      </c>
      <c r="E1044" s="356" t="str">
        <f t="shared" si="51"/>
        <v>M2</v>
      </c>
      <c r="F1044" s="357" t="str">
        <f t="shared" si="48"/>
        <v xml:space="preserve">A04AR100-00004 Finishing Work Door &amp; Window Work Steel Door w/ Steel Frame &amp; Vision Panel for Each Leaf (UoM: M2) Fire Protective Rating: 1.5-hrs     w/ Hardware &amp; Accessories  </v>
      </c>
      <c r="G1044" s="373" t="str" cm="1">
        <f t="array" ref="G1044:H1044">_xlfn.TEXTSPLIT(I1044,"-")</f>
        <v>A04AR100</v>
      </c>
      <c r="H1044" s="373" t="str">
        <v>00004</v>
      </c>
      <c r="I1044" s="374" t="s">
        <v>2796</v>
      </c>
      <c r="J1044" s="374" t="s">
        <v>946</v>
      </c>
      <c r="K1044" s="374" t="s">
        <v>2352</v>
      </c>
      <c r="L1044" s="374" t="s">
        <v>2353</v>
      </c>
      <c r="M1044" s="374" t="s">
        <v>946</v>
      </c>
      <c r="N1044" s="374" t="s">
        <v>2743</v>
      </c>
      <c r="O1044" s="374" t="s">
        <v>2791</v>
      </c>
      <c r="P1044" s="374" t="s">
        <v>2792</v>
      </c>
      <c r="Q1044" s="374" t="s">
        <v>1189</v>
      </c>
      <c r="R1044" s="374" t="s">
        <v>2754</v>
      </c>
      <c r="S1044" s="374" t="s">
        <v>954</v>
      </c>
      <c r="T1044" s="374">
        <v>0</v>
      </c>
      <c r="U1044" s="374" t="s">
        <v>954</v>
      </c>
      <c r="V1044" s="374">
        <v>0</v>
      </c>
      <c r="W1044" s="374" t="s">
        <v>954</v>
      </c>
      <c r="X1044" s="374">
        <v>0</v>
      </c>
      <c r="Y1044" s="374" t="s">
        <v>954</v>
      </c>
      <c r="Z1044" s="374">
        <v>0</v>
      </c>
      <c r="AA1044" s="374" t="s">
        <v>1664</v>
      </c>
      <c r="AB1044" s="374" t="s">
        <v>2747</v>
      </c>
      <c r="AC1044" s="374" t="s">
        <v>954</v>
      </c>
      <c r="AD1044" s="374">
        <v>0</v>
      </c>
      <c r="AE1044" s="374" t="s">
        <v>954</v>
      </c>
      <c r="AF1044" s="374">
        <v>0</v>
      </c>
      <c r="AG1044" s="374">
        <v>0</v>
      </c>
      <c r="AH1044" s="374">
        <v>0</v>
      </c>
      <c r="AI1044" s="374">
        <v>0</v>
      </c>
      <c r="AJ1044" s="374">
        <v>0</v>
      </c>
      <c r="AK1044" s="374">
        <v>0</v>
      </c>
      <c r="AL1044" s="374">
        <v>0</v>
      </c>
      <c r="AM1044" s="374">
        <v>0</v>
      </c>
      <c r="AN1044" s="374">
        <v>0</v>
      </c>
      <c r="AO1044" s="374" t="s">
        <v>954</v>
      </c>
      <c r="AP1044" s="374" t="s">
        <v>1021</v>
      </c>
      <c r="AQ1044" s="374" t="s">
        <v>1021</v>
      </c>
      <c r="AR1044" s="374" t="s">
        <v>2793</v>
      </c>
      <c r="AS1044" s="374" t="s">
        <v>2796</v>
      </c>
    </row>
    <row r="1045" spans="2:45" s="359" customFormat="1" ht="17.25" customHeight="1">
      <c r="B1045" s="356" t="b">
        <v>0</v>
      </c>
      <c r="C1045" s="356" t="s">
        <v>1039</v>
      </c>
      <c r="D1045" s="357" t="str">
        <f t="shared" si="50"/>
        <v>Finishing Work_Door &amp; Window Work</v>
      </c>
      <c r="E1045" s="356" t="str">
        <f t="shared" si="51"/>
        <v>M2</v>
      </c>
      <c r="F1045" s="357" t="str">
        <f t="shared" si="48"/>
        <v xml:space="preserve">A04AR100-00005 Finishing Work Door &amp; Window Work Steel Door w/ Steel Frame &amp; Vision Panel for Each Leaf (UoM: M2) Fire Protective Rating: 2-hrs     w/ Hardware &amp; Accessories  </v>
      </c>
      <c r="G1045" s="373" t="str" cm="1">
        <f t="array" ref="G1045:H1045">_xlfn.TEXTSPLIT(I1045,"-")</f>
        <v>A04AR100</v>
      </c>
      <c r="H1045" s="373" t="str">
        <v>00005</v>
      </c>
      <c r="I1045" s="374" t="s">
        <v>2797</v>
      </c>
      <c r="J1045" s="374" t="s">
        <v>946</v>
      </c>
      <c r="K1045" s="374" t="s">
        <v>2352</v>
      </c>
      <c r="L1045" s="374" t="s">
        <v>2353</v>
      </c>
      <c r="M1045" s="374" t="s">
        <v>946</v>
      </c>
      <c r="N1045" s="374" t="s">
        <v>2743</v>
      </c>
      <c r="O1045" s="374" t="s">
        <v>2791</v>
      </c>
      <c r="P1045" s="374" t="s">
        <v>2792</v>
      </c>
      <c r="Q1045" s="374" t="s">
        <v>1198</v>
      </c>
      <c r="R1045" s="374" t="s">
        <v>2756</v>
      </c>
      <c r="S1045" s="374" t="s">
        <v>954</v>
      </c>
      <c r="T1045" s="374">
        <v>0</v>
      </c>
      <c r="U1045" s="374" t="s">
        <v>954</v>
      </c>
      <c r="V1045" s="374">
        <v>0</v>
      </c>
      <c r="W1045" s="374" t="s">
        <v>954</v>
      </c>
      <c r="X1045" s="374">
        <v>0</v>
      </c>
      <c r="Y1045" s="374" t="s">
        <v>954</v>
      </c>
      <c r="Z1045" s="374">
        <v>0</v>
      </c>
      <c r="AA1045" s="374" t="s">
        <v>1664</v>
      </c>
      <c r="AB1045" s="374" t="s">
        <v>2747</v>
      </c>
      <c r="AC1045" s="374" t="s">
        <v>954</v>
      </c>
      <c r="AD1045" s="374">
        <v>0</v>
      </c>
      <c r="AE1045" s="374" t="s">
        <v>954</v>
      </c>
      <c r="AF1045" s="374">
        <v>0</v>
      </c>
      <c r="AG1045" s="374">
        <v>0</v>
      </c>
      <c r="AH1045" s="374">
        <v>0</v>
      </c>
      <c r="AI1045" s="374">
        <v>0</v>
      </c>
      <c r="AJ1045" s="374">
        <v>0</v>
      </c>
      <c r="AK1045" s="374">
        <v>0</v>
      </c>
      <c r="AL1045" s="374">
        <v>0</v>
      </c>
      <c r="AM1045" s="374">
        <v>0</v>
      </c>
      <c r="AN1045" s="374">
        <v>0</v>
      </c>
      <c r="AO1045" s="374" t="s">
        <v>954</v>
      </c>
      <c r="AP1045" s="374" t="s">
        <v>1021</v>
      </c>
      <c r="AQ1045" s="374" t="s">
        <v>1021</v>
      </c>
      <c r="AR1045" s="374" t="s">
        <v>2793</v>
      </c>
      <c r="AS1045" s="374" t="s">
        <v>2797</v>
      </c>
    </row>
    <row r="1046" spans="2:45" s="359" customFormat="1" ht="17.25" customHeight="1">
      <c r="B1046" s="356" t="b">
        <v>0</v>
      </c>
      <c r="C1046" s="356" t="s">
        <v>1039</v>
      </c>
      <c r="D1046" s="357" t="str">
        <f t="shared" si="50"/>
        <v>Finishing Work_Door &amp; Window Work</v>
      </c>
      <c r="E1046" s="356" t="str">
        <f t="shared" si="51"/>
        <v>M2</v>
      </c>
      <c r="F1046" s="357" t="str">
        <f t="shared" si="48"/>
        <v xml:space="preserve">A04AR100-00006 Finishing Work Door &amp; Window Work Steel Door w/ Steel Frame &amp; Vision Panel for Each Leaf (UoM: M2) Fire Protective Rating: 3-hrs     w/ Hardware &amp; Accessories  </v>
      </c>
      <c r="G1046" s="373" t="str" cm="1">
        <f t="array" ref="G1046:H1046">_xlfn.TEXTSPLIT(I1046,"-")</f>
        <v>A04AR100</v>
      </c>
      <c r="H1046" s="373" t="str">
        <v>00006</v>
      </c>
      <c r="I1046" s="374" t="s">
        <v>2798</v>
      </c>
      <c r="J1046" s="374" t="s">
        <v>946</v>
      </c>
      <c r="K1046" s="374" t="s">
        <v>2352</v>
      </c>
      <c r="L1046" s="374" t="s">
        <v>2353</v>
      </c>
      <c r="M1046" s="374" t="s">
        <v>946</v>
      </c>
      <c r="N1046" s="374" t="s">
        <v>2743</v>
      </c>
      <c r="O1046" s="374" t="s">
        <v>2791</v>
      </c>
      <c r="P1046" s="374" t="s">
        <v>2792</v>
      </c>
      <c r="Q1046" s="374" t="s">
        <v>2758</v>
      </c>
      <c r="R1046" s="374" t="s">
        <v>2759</v>
      </c>
      <c r="S1046" s="374" t="s">
        <v>954</v>
      </c>
      <c r="T1046" s="374">
        <v>0</v>
      </c>
      <c r="U1046" s="374" t="s">
        <v>954</v>
      </c>
      <c r="V1046" s="374">
        <v>0</v>
      </c>
      <c r="W1046" s="374" t="s">
        <v>954</v>
      </c>
      <c r="X1046" s="374">
        <v>0</v>
      </c>
      <c r="Y1046" s="374" t="s">
        <v>954</v>
      </c>
      <c r="Z1046" s="374">
        <v>0</v>
      </c>
      <c r="AA1046" s="374" t="s">
        <v>1664</v>
      </c>
      <c r="AB1046" s="374" t="s">
        <v>2747</v>
      </c>
      <c r="AC1046" s="374" t="s">
        <v>954</v>
      </c>
      <c r="AD1046" s="374">
        <v>0</v>
      </c>
      <c r="AE1046" s="374" t="s">
        <v>954</v>
      </c>
      <c r="AF1046" s="374">
        <v>0</v>
      </c>
      <c r="AG1046" s="374">
        <v>0</v>
      </c>
      <c r="AH1046" s="374">
        <v>0</v>
      </c>
      <c r="AI1046" s="374">
        <v>0</v>
      </c>
      <c r="AJ1046" s="374">
        <v>0</v>
      </c>
      <c r="AK1046" s="374">
        <v>0</v>
      </c>
      <c r="AL1046" s="374">
        <v>0</v>
      </c>
      <c r="AM1046" s="374">
        <v>0</v>
      </c>
      <c r="AN1046" s="374">
        <v>0</v>
      </c>
      <c r="AO1046" s="374" t="s">
        <v>954</v>
      </c>
      <c r="AP1046" s="374" t="s">
        <v>1021</v>
      </c>
      <c r="AQ1046" s="374" t="s">
        <v>1021</v>
      </c>
      <c r="AR1046" s="374" t="s">
        <v>2793</v>
      </c>
      <c r="AS1046" s="374" t="s">
        <v>2798</v>
      </c>
    </row>
    <row r="1047" spans="2:45" s="359" customFormat="1" ht="17.25" customHeight="1">
      <c r="B1047" s="349" t="b">
        <v>0</v>
      </c>
      <c r="C1047" s="349" t="s">
        <v>1039</v>
      </c>
      <c r="D1047" s="352" t="str">
        <f t="shared" si="50"/>
        <v>Finishing Work_Door &amp; Window Work</v>
      </c>
      <c r="E1047" s="349" t="str">
        <f t="shared" si="51"/>
        <v>EA</v>
      </c>
      <c r="F1047" s="352" t="str">
        <f t="shared" si="48"/>
        <v xml:space="preserve">A04AR101-00001 Finishing Work Door &amp; Window Work Steel Door w/ Steel Frame &amp; Vision Panel for Each Leaf (UoM: EA) Fire Protective Rating: N/A, Single Door     w/ Hardware &amp; Accessories  </v>
      </c>
      <c r="G1047" s="373" t="str" cm="1">
        <f t="array" ref="G1047:H1047">_xlfn.TEXTSPLIT(I1047,"-")</f>
        <v>A04AR101</v>
      </c>
      <c r="H1047" s="373" t="str">
        <v>00001</v>
      </c>
      <c r="I1047" s="374" t="s">
        <v>2799</v>
      </c>
      <c r="J1047" s="374" t="s">
        <v>946</v>
      </c>
      <c r="K1047" s="374" t="s">
        <v>2352</v>
      </c>
      <c r="L1047" s="374" t="s">
        <v>2353</v>
      </c>
      <c r="M1047" s="374" t="s">
        <v>946</v>
      </c>
      <c r="N1047" s="374" t="s">
        <v>2743</v>
      </c>
      <c r="O1047" s="374" t="s">
        <v>2800</v>
      </c>
      <c r="P1047" s="374" t="s">
        <v>2801</v>
      </c>
      <c r="Q1047" s="374" t="s">
        <v>1074</v>
      </c>
      <c r="R1047" s="374" t="s">
        <v>2763</v>
      </c>
      <c r="S1047" s="374" t="s">
        <v>954</v>
      </c>
      <c r="T1047" s="374">
        <v>0</v>
      </c>
      <c r="U1047" s="374" t="s">
        <v>954</v>
      </c>
      <c r="V1047" s="374">
        <v>0</v>
      </c>
      <c r="W1047" s="374" t="s">
        <v>954</v>
      </c>
      <c r="X1047" s="374">
        <v>0</v>
      </c>
      <c r="Y1047" s="374" t="s">
        <v>954</v>
      </c>
      <c r="Z1047" s="374">
        <v>0</v>
      </c>
      <c r="AA1047" s="374" t="s">
        <v>1664</v>
      </c>
      <c r="AB1047" s="374" t="s">
        <v>2747</v>
      </c>
      <c r="AC1047" s="374" t="s">
        <v>954</v>
      </c>
      <c r="AD1047" s="374">
        <v>0</v>
      </c>
      <c r="AE1047" s="374" t="s">
        <v>954</v>
      </c>
      <c r="AF1047" s="374">
        <v>0</v>
      </c>
      <c r="AG1047" s="374">
        <v>0</v>
      </c>
      <c r="AH1047" s="374" t="s">
        <v>2764</v>
      </c>
      <c r="AI1047" s="374">
        <v>0</v>
      </c>
      <c r="AJ1047" s="374">
        <v>0</v>
      </c>
      <c r="AK1047" s="374">
        <v>0</v>
      </c>
      <c r="AL1047" s="374">
        <v>0</v>
      </c>
      <c r="AM1047" s="374">
        <v>0</v>
      </c>
      <c r="AN1047" s="374">
        <v>0</v>
      </c>
      <c r="AO1047" s="374" t="s">
        <v>954</v>
      </c>
      <c r="AP1047" s="374" t="s">
        <v>1480</v>
      </c>
      <c r="AQ1047" s="374" t="s">
        <v>1480</v>
      </c>
      <c r="AR1047" s="374" t="s">
        <v>2802</v>
      </c>
      <c r="AS1047" s="374" t="s">
        <v>2799</v>
      </c>
    </row>
    <row r="1048" spans="2:45" s="359" customFormat="1" ht="17.25" customHeight="1">
      <c r="B1048" s="349" t="b">
        <v>0</v>
      </c>
      <c r="C1048" s="349" t="s">
        <v>1039</v>
      </c>
      <c r="D1048" s="352" t="str">
        <f t="shared" si="50"/>
        <v>Finishing Work_Door &amp; Window Work</v>
      </c>
      <c r="E1048" s="349" t="str">
        <f t="shared" si="51"/>
        <v>EA</v>
      </c>
      <c r="F1048" s="352" t="str">
        <f t="shared" si="48"/>
        <v xml:space="preserve">A04AR101-00002 Finishing Work Door &amp; Window Work Steel Door w/ Steel Frame &amp; Vision Panel for Each Leaf (UoM: EA) Fire Protective Rating: N/A, Double Door     w/ Hardware &amp; Accessories  </v>
      </c>
      <c r="G1048" s="373" t="str" cm="1">
        <f t="array" ref="G1048:H1048">_xlfn.TEXTSPLIT(I1048,"-")</f>
        <v>A04AR101</v>
      </c>
      <c r="H1048" s="373" t="str">
        <v>00002</v>
      </c>
      <c r="I1048" s="374" t="s">
        <v>2803</v>
      </c>
      <c r="J1048" s="374" t="s">
        <v>946</v>
      </c>
      <c r="K1048" s="374" t="s">
        <v>2352</v>
      </c>
      <c r="L1048" s="374" t="s">
        <v>2353</v>
      </c>
      <c r="M1048" s="374" t="s">
        <v>946</v>
      </c>
      <c r="N1048" s="374" t="s">
        <v>2743</v>
      </c>
      <c r="O1048" s="374" t="s">
        <v>2800</v>
      </c>
      <c r="P1048" s="374" t="s">
        <v>2801</v>
      </c>
      <c r="Q1048" s="374" t="s">
        <v>1098</v>
      </c>
      <c r="R1048" s="374" t="s">
        <v>2767</v>
      </c>
      <c r="S1048" s="374" t="s">
        <v>954</v>
      </c>
      <c r="T1048" s="374">
        <v>0</v>
      </c>
      <c r="U1048" s="374" t="s">
        <v>954</v>
      </c>
      <c r="V1048" s="374">
        <v>0</v>
      </c>
      <c r="W1048" s="374" t="s">
        <v>954</v>
      </c>
      <c r="X1048" s="374">
        <v>0</v>
      </c>
      <c r="Y1048" s="374" t="s">
        <v>954</v>
      </c>
      <c r="Z1048" s="374">
        <v>0</v>
      </c>
      <c r="AA1048" s="374" t="s">
        <v>1664</v>
      </c>
      <c r="AB1048" s="374" t="s">
        <v>2747</v>
      </c>
      <c r="AC1048" s="374" t="s">
        <v>954</v>
      </c>
      <c r="AD1048" s="374">
        <v>0</v>
      </c>
      <c r="AE1048" s="374" t="s">
        <v>954</v>
      </c>
      <c r="AF1048" s="374">
        <v>0</v>
      </c>
      <c r="AG1048" s="374">
        <v>0</v>
      </c>
      <c r="AH1048" s="374" t="s">
        <v>2764</v>
      </c>
      <c r="AI1048" s="374">
        <v>0</v>
      </c>
      <c r="AJ1048" s="374">
        <v>0</v>
      </c>
      <c r="AK1048" s="374">
        <v>0</v>
      </c>
      <c r="AL1048" s="374">
        <v>0</v>
      </c>
      <c r="AM1048" s="374">
        <v>0</v>
      </c>
      <c r="AN1048" s="374">
        <v>0</v>
      </c>
      <c r="AO1048" s="374" t="s">
        <v>954</v>
      </c>
      <c r="AP1048" s="374" t="s">
        <v>1480</v>
      </c>
      <c r="AQ1048" s="374" t="s">
        <v>1480</v>
      </c>
      <c r="AR1048" s="374" t="s">
        <v>2802</v>
      </c>
      <c r="AS1048" s="374" t="s">
        <v>2803</v>
      </c>
    </row>
    <row r="1049" spans="2:45" s="359" customFormat="1" ht="17.25" customHeight="1">
      <c r="B1049" s="349" t="b">
        <v>0</v>
      </c>
      <c r="C1049" s="349" t="s">
        <v>1039</v>
      </c>
      <c r="D1049" s="352" t="str">
        <f t="shared" si="50"/>
        <v>Finishing Work_Door &amp; Window Work</v>
      </c>
      <c r="E1049" s="349" t="str">
        <f t="shared" si="51"/>
        <v>EA</v>
      </c>
      <c r="F1049" s="352" t="str">
        <f t="shared" si="48"/>
        <v xml:space="preserve">A04AR101-00003 Finishing Work Door &amp; Window Work Steel Door w/ Steel Frame &amp; Vision Panel for Each Leaf (UoM: EA) Fire Protective Rating: 0.5-hr, Single Door     w/ Hardware &amp; Accessories  </v>
      </c>
      <c r="G1049" s="373" t="str" cm="1">
        <f t="array" ref="G1049:H1049">_xlfn.TEXTSPLIT(I1049,"-")</f>
        <v>A04AR101</v>
      </c>
      <c r="H1049" s="373" t="str">
        <v>00003</v>
      </c>
      <c r="I1049" s="374" t="s">
        <v>2804</v>
      </c>
      <c r="J1049" s="374" t="s">
        <v>946</v>
      </c>
      <c r="K1049" s="374" t="s">
        <v>2352</v>
      </c>
      <c r="L1049" s="374" t="s">
        <v>2353</v>
      </c>
      <c r="M1049" s="374" t="s">
        <v>946</v>
      </c>
      <c r="N1049" s="374" t="s">
        <v>2743</v>
      </c>
      <c r="O1049" s="374" t="s">
        <v>2800</v>
      </c>
      <c r="P1049" s="374" t="s">
        <v>2801</v>
      </c>
      <c r="Q1049" s="374" t="s">
        <v>1108</v>
      </c>
      <c r="R1049" s="374" t="s">
        <v>2769</v>
      </c>
      <c r="S1049" s="374" t="s">
        <v>954</v>
      </c>
      <c r="T1049" s="374">
        <v>0</v>
      </c>
      <c r="U1049" s="374" t="s">
        <v>954</v>
      </c>
      <c r="V1049" s="374">
        <v>0</v>
      </c>
      <c r="W1049" s="374" t="s">
        <v>954</v>
      </c>
      <c r="X1049" s="374">
        <v>0</v>
      </c>
      <c r="Y1049" s="374" t="s">
        <v>954</v>
      </c>
      <c r="Z1049" s="374">
        <v>0</v>
      </c>
      <c r="AA1049" s="374" t="s">
        <v>1664</v>
      </c>
      <c r="AB1049" s="374" t="s">
        <v>2747</v>
      </c>
      <c r="AC1049" s="374" t="s">
        <v>954</v>
      </c>
      <c r="AD1049" s="374">
        <v>0</v>
      </c>
      <c r="AE1049" s="374" t="s">
        <v>954</v>
      </c>
      <c r="AF1049" s="374">
        <v>0</v>
      </c>
      <c r="AG1049" s="374">
        <v>0</v>
      </c>
      <c r="AH1049" s="374" t="s">
        <v>2764</v>
      </c>
      <c r="AI1049" s="374">
        <v>0</v>
      </c>
      <c r="AJ1049" s="374">
        <v>0</v>
      </c>
      <c r="AK1049" s="374">
        <v>0</v>
      </c>
      <c r="AL1049" s="374">
        <v>0</v>
      </c>
      <c r="AM1049" s="374">
        <v>0</v>
      </c>
      <c r="AN1049" s="374">
        <v>0</v>
      </c>
      <c r="AO1049" s="374" t="s">
        <v>954</v>
      </c>
      <c r="AP1049" s="374" t="s">
        <v>1480</v>
      </c>
      <c r="AQ1049" s="374" t="s">
        <v>1480</v>
      </c>
      <c r="AR1049" s="374" t="s">
        <v>2802</v>
      </c>
      <c r="AS1049" s="374" t="s">
        <v>2804</v>
      </c>
    </row>
    <row r="1050" spans="2:45" s="359" customFormat="1" ht="17.25" customHeight="1">
      <c r="B1050" s="349" t="b">
        <v>0</v>
      </c>
      <c r="C1050" s="349" t="s">
        <v>1039</v>
      </c>
      <c r="D1050" s="352" t="str">
        <f t="shared" si="50"/>
        <v>Finishing Work_Door &amp; Window Work</v>
      </c>
      <c r="E1050" s="349" t="str">
        <f t="shared" si="51"/>
        <v>EA</v>
      </c>
      <c r="F1050" s="352" t="str">
        <f t="shared" si="48"/>
        <v xml:space="preserve">A04AR101-00004 Finishing Work Door &amp; Window Work Steel Door w/ Steel Frame &amp; Vision Panel for Each Leaf (UoM: EA) Fire Protective Rating: 0.5-hr, Double Door     w/ Hardware &amp; Accessories  </v>
      </c>
      <c r="G1050" s="373" t="str" cm="1">
        <f t="array" ref="G1050:H1050">_xlfn.TEXTSPLIT(I1050,"-")</f>
        <v>A04AR101</v>
      </c>
      <c r="H1050" s="373" t="str">
        <v>00004</v>
      </c>
      <c r="I1050" s="374" t="s">
        <v>2805</v>
      </c>
      <c r="J1050" s="374" t="s">
        <v>946</v>
      </c>
      <c r="K1050" s="374" t="s">
        <v>2352</v>
      </c>
      <c r="L1050" s="374" t="s">
        <v>2353</v>
      </c>
      <c r="M1050" s="374" t="s">
        <v>946</v>
      </c>
      <c r="N1050" s="374" t="s">
        <v>2743</v>
      </c>
      <c r="O1050" s="374" t="s">
        <v>2800</v>
      </c>
      <c r="P1050" s="374" t="s">
        <v>2801</v>
      </c>
      <c r="Q1050" s="374" t="s">
        <v>1111</v>
      </c>
      <c r="R1050" s="374" t="s">
        <v>2771</v>
      </c>
      <c r="S1050" s="374" t="s">
        <v>954</v>
      </c>
      <c r="T1050" s="374">
        <v>0</v>
      </c>
      <c r="U1050" s="374" t="s">
        <v>954</v>
      </c>
      <c r="V1050" s="374">
        <v>0</v>
      </c>
      <c r="W1050" s="374" t="s">
        <v>954</v>
      </c>
      <c r="X1050" s="374">
        <v>0</v>
      </c>
      <c r="Y1050" s="374" t="s">
        <v>954</v>
      </c>
      <c r="Z1050" s="374">
        <v>0</v>
      </c>
      <c r="AA1050" s="374" t="s">
        <v>1664</v>
      </c>
      <c r="AB1050" s="374" t="s">
        <v>2747</v>
      </c>
      <c r="AC1050" s="374" t="s">
        <v>954</v>
      </c>
      <c r="AD1050" s="374">
        <v>0</v>
      </c>
      <c r="AE1050" s="374" t="s">
        <v>954</v>
      </c>
      <c r="AF1050" s="374">
        <v>0</v>
      </c>
      <c r="AG1050" s="374">
        <v>0</v>
      </c>
      <c r="AH1050" s="374" t="s">
        <v>2764</v>
      </c>
      <c r="AI1050" s="374">
        <v>0</v>
      </c>
      <c r="AJ1050" s="374">
        <v>0</v>
      </c>
      <c r="AK1050" s="374">
        <v>0</v>
      </c>
      <c r="AL1050" s="374">
        <v>0</v>
      </c>
      <c r="AM1050" s="374">
        <v>0</v>
      </c>
      <c r="AN1050" s="374">
        <v>0</v>
      </c>
      <c r="AO1050" s="374" t="s">
        <v>954</v>
      </c>
      <c r="AP1050" s="374" t="s">
        <v>1480</v>
      </c>
      <c r="AQ1050" s="374" t="s">
        <v>1480</v>
      </c>
      <c r="AR1050" s="374" t="s">
        <v>2802</v>
      </c>
      <c r="AS1050" s="374" t="s">
        <v>2805</v>
      </c>
    </row>
    <row r="1051" spans="2:45" s="359" customFormat="1" ht="17.25" customHeight="1">
      <c r="B1051" s="349" t="b">
        <v>0</v>
      </c>
      <c r="C1051" s="349" t="s">
        <v>1039</v>
      </c>
      <c r="D1051" s="352" t="str">
        <f t="shared" si="50"/>
        <v>Finishing Work_Door &amp; Window Work</v>
      </c>
      <c r="E1051" s="349" t="str">
        <f t="shared" si="51"/>
        <v>EA</v>
      </c>
      <c r="F1051" s="352" t="str">
        <f t="shared" si="48"/>
        <v xml:space="preserve">A04AR101-00005 Finishing Work Door &amp; Window Work Steel Door w/ Steel Frame &amp; Vision Panel for Each Leaf (UoM: EA) Fire Protective Rating: 1-hr, Single Door     w/ Hardware &amp; Accessories  </v>
      </c>
      <c r="G1051" s="373" t="str" cm="1">
        <f t="array" ref="G1051:H1051">_xlfn.TEXTSPLIT(I1051,"-")</f>
        <v>A04AR101</v>
      </c>
      <c r="H1051" s="373" t="str">
        <v>00005</v>
      </c>
      <c r="I1051" s="374" t="s">
        <v>2806</v>
      </c>
      <c r="J1051" s="374" t="s">
        <v>946</v>
      </c>
      <c r="K1051" s="374" t="s">
        <v>2352</v>
      </c>
      <c r="L1051" s="374" t="s">
        <v>2353</v>
      </c>
      <c r="M1051" s="374" t="s">
        <v>946</v>
      </c>
      <c r="N1051" s="374" t="s">
        <v>2743</v>
      </c>
      <c r="O1051" s="374" t="s">
        <v>2800</v>
      </c>
      <c r="P1051" s="374" t="s">
        <v>2801</v>
      </c>
      <c r="Q1051" s="374" t="s">
        <v>1091</v>
      </c>
      <c r="R1051" s="374" t="s">
        <v>2773</v>
      </c>
      <c r="S1051" s="374" t="s">
        <v>954</v>
      </c>
      <c r="T1051" s="374">
        <v>0</v>
      </c>
      <c r="U1051" s="374" t="s">
        <v>954</v>
      </c>
      <c r="V1051" s="374">
        <v>0</v>
      </c>
      <c r="W1051" s="374" t="s">
        <v>954</v>
      </c>
      <c r="X1051" s="374">
        <v>0</v>
      </c>
      <c r="Y1051" s="374" t="s">
        <v>954</v>
      </c>
      <c r="Z1051" s="374">
        <v>0</v>
      </c>
      <c r="AA1051" s="374" t="s">
        <v>1664</v>
      </c>
      <c r="AB1051" s="374" t="s">
        <v>2747</v>
      </c>
      <c r="AC1051" s="374" t="s">
        <v>954</v>
      </c>
      <c r="AD1051" s="374">
        <v>0</v>
      </c>
      <c r="AE1051" s="374" t="s">
        <v>954</v>
      </c>
      <c r="AF1051" s="374">
        <v>0</v>
      </c>
      <c r="AG1051" s="374">
        <v>0</v>
      </c>
      <c r="AH1051" s="374" t="s">
        <v>2764</v>
      </c>
      <c r="AI1051" s="374">
        <v>0</v>
      </c>
      <c r="AJ1051" s="374">
        <v>0</v>
      </c>
      <c r="AK1051" s="374">
        <v>0</v>
      </c>
      <c r="AL1051" s="374">
        <v>0</v>
      </c>
      <c r="AM1051" s="374">
        <v>0</v>
      </c>
      <c r="AN1051" s="374">
        <v>0</v>
      </c>
      <c r="AO1051" s="374" t="s">
        <v>954</v>
      </c>
      <c r="AP1051" s="374" t="s">
        <v>1480</v>
      </c>
      <c r="AQ1051" s="374" t="s">
        <v>1480</v>
      </c>
      <c r="AR1051" s="374" t="s">
        <v>2802</v>
      </c>
      <c r="AS1051" s="374" t="s">
        <v>2806</v>
      </c>
    </row>
    <row r="1052" spans="2:45" s="359" customFormat="1" ht="17.25" customHeight="1">
      <c r="B1052" s="349" t="b">
        <v>0</v>
      </c>
      <c r="C1052" s="349" t="s">
        <v>1039</v>
      </c>
      <c r="D1052" s="352" t="str">
        <f t="shared" si="50"/>
        <v>Finishing Work_Door &amp; Window Work</v>
      </c>
      <c r="E1052" s="349" t="str">
        <f t="shared" si="51"/>
        <v>EA</v>
      </c>
      <c r="F1052" s="352" t="str">
        <f t="shared" si="48"/>
        <v xml:space="preserve">A04AR101-00006 Finishing Work Door &amp; Window Work Steel Door w/ Steel Frame &amp; Vision Panel for Each Leaf (UoM: EA) Fire Protective Rating: 1-hr, Double Door     w/ Hardware &amp; Accessories  </v>
      </c>
      <c r="G1052" s="373" t="str" cm="1">
        <f t="array" ref="G1052:H1052">_xlfn.TEXTSPLIT(I1052,"-")</f>
        <v>A04AR101</v>
      </c>
      <c r="H1052" s="373" t="str">
        <v>00006</v>
      </c>
      <c r="I1052" s="374" t="s">
        <v>2807</v>
      </c>
      <c r="J1052" s="374" t="s">
        <v>946</v>
      </c>
      <c r="K1052" s="374" t="s">
        <v>2352</v>
      </c>
      <c r="L1052" s="374" t="s">
        <v>2353</v>
      </c>
      <c r="M1052" s="374" t="s">
        <v>946</v>
      </c>
      <c r="N1052" s="374" t="s">
        <v>2743</v>
      </c>
      <c r="O1052" s="374" t="s">
        <v>2800</v>
      </c>
      <c r="P1052" s="374" t="s">
        <v>2801</v>
      </c>
      <c r="Q1052" s="374" t="s">
        <v>1185</v>
      </c>
      <c r="R1052" s="374" t="s">
        <v>2775</v>
      </c>
      <c r="S1052" s="374" t="s">
        <v>954</v>
      </c>
      <c r="T1052" s="374">
        <v>0</v>
      </c>
      <c r="U1052" s="374" t="s">
        <v>954</v>
      </c>
      <c r="V1052" s="374">
        <v>0</v>
      </c>
      <c r="W1052" s="374" t="s">
        <v>954</v>
      </c>
      <c r="X1052" s="374">
        <v>0</v>
      </c>
      <c r="Y1052" s="374" t="s">
        <v>954</v>
      </c>
      <c r="Z1052" s="374">
        <v>0</v>
      </c>
      <c r="AA1052" s="374" t="s">
        <v>1664</v>
      </c>
      <c r="AB1052" s="374" t="s">
        <v>2747</v>
      </c>
      <c r="AC1052" s="374" t="s">
        <v>954</v>
      </c>
      <c r="AD1052" s="374">
        <v>0</v>
      </c>
      <c r="AE1052" s="374" t="s">
        <v>954</v>
      </c>
      <c r="AF1052" s="374">
        <v>0</v>
      </c>
      <c r="AG1052" s="374">
        <v>0</v>
      </c>
      <c r="AH1052" s="374" t="s">
        <v>2764</v>
      </c>
      <c r="AI1052" s="374">
        <v>0</v>
      </c>
      <c r="AJ1052" s="374">
        <v>0</v>
      </c>
      <c r="AK1052" s="374">
        <v>0</v>
      </c>
      <c r="AL1052" s="374">
        <v>0</v>
      </c>
      <c r="AM1052" s="374">
        <v>0</v>
      </c>
      <c r="AN1052" s="374">
        <v>0</v>
      </c>
      <c r="AO1052" s="374" t="s">
        <v>954</v>
      </c>
      <c r="AP1052" s="374" t="s">
        <v>1480</v>
      </c>
      <c r="AQ1052" s="374" t="s">
        <v>1480</v>
      </c>
      <c r="AR1052" s="374" t="s">
        <v>2802</v>
      </c>
      <c r="AS1052" s="374" t="s">
        <v>2807</v>
      </c>
    </row>
    <row r="1053" spans="2:45" s="359" customFormat="1" ht="17.25" customHeight="1">
      <c r="B1053" s="349" t="b">
        <v>0</v>
      </c>
      <c r="C1053" s="349" t="s">
        <v>1039</v>
      </c>
      <c r="D1053" s="352" t="str">
        <f t="shared" si="50"/>
        <v>Finishing Work_Door &amp; Window Work</v>
      </c>
      <c r="E1053" s="349" t="str">
        <f t="shared" si="51"/>
        <v>EA</v>
      </c>
      <c r="F1053" s="352" t="str">
        <f t="shared" si="48"/>
        <v xml:space="preserve">A04AR101-00007 Finishing Work Door &amp; Window Work Steel Door w/ Steel Frame &amp; Vision Panel for Each Leaf (UoM: EA) Fire Protective Rating: 1.5-hrs, Single Door     w/ Hardware &amp; Accessories  </v>
      </c>
      <c r="G1053" s="373" t="str" cm="1">
        <f t="array" ref="G1053:H1053">_xlfn.TEXTSPLIT(I1053,"-")</f>
        <v>A04AR101</v>
      </c>
      <c r="H1053" s="373" t="str">
        <v>00007</v>
      </c>
      <c r="I1053" s="374" t="s">
        <v>2808</v>
      </c>
      <c r="J1053" s="374" t="s">
        <v>946</v>
      </c>
      <c r="K1053" s="374" t="s">
        <v>2352</v>
      </c>
      <c r="L1053" s="374" t="s">
        <v>2353</v>
      </c>
      <c r="M1053" s="374" t="s">
        <v>946</v>
      </c>
      <c r="N1053" s="374" t="s">
        <v>2743</v>
      </c>
      <c r="O1053" s="374" t="s">
        <v>2800</v>
      </c>
      <c r="P1053" s="374" t="s">
        <v>2801</v>
      </c>
      <c r="Q1053" s="374" t="s">
        <v>1192</v>
      </c>
      <c r="R1053" s="374" t="s">
        <v>2777</v>
      </c>
      <c r="S1053" s="374" t="s">
        <v>954</v>
      </c>
      <c r="T1053" s="374">
        <v>0</v>
      </c>
      <c r="U1053" s="374" t="s">
        <v>954</v>
      </c>
      <c r="V1053" s="374">
        <v>0</v>
      </c>
      <c r="W1053" s="374" t="s">
        <v>954</v>
      </c>
      <c r="X1053" s="374">
        <v>0</v>
      </c>
      <c r="Y1053" s="374" t="s">
        <v>954</v>
      </c>
      <c r="Z1053" s="374">
        <v>0</v>
      </c>
      <c r="AA1053" s="374" t="s">
        <v>1664</v>
      </c>
      <c r="AB1053" s="374" t="s">
        <v>2747</v>
      </c>
      <c r="AC1053" s="374" t="s">
        <v>954</v>
      </c>
      <c r="AD1053" s="374">
        <v>0</v>
      </c>
      <c r="AE1053" s="374" t="s">
        <v>954</v>
      </c>
      <c r="AF1053" s="374">
        <v>0</v>
      </c>
      <c r="AG1053" s="374">
        <v>0</v>
      </c>
      <c r="AH1053" s="374" t="s">
        <v>2764</v>
      </c>
      <c r="AI1053" s="374">
        <v>0</v>
      </c>
      <c r="AJ1053" s="374">
        <v>0</v>
      </c>
      <c r="AK1053" s="374">
        <v>0</v>
      </c>
      <c r="AL1053" s="374">
        <v>0</v>
      </c>
      <c r="AM1053" s="374">
        <v>0</v>
      </c>
      <c r="AN1053" s="374">
        <v>0</v>
      </c>
      <c r="AO1053" s="374" t="s">
        <v>954</v>
      </c>
      <c r="AP1053" s="374" t="s">
        <v>1480</v>
      </c>
      <c r="AQ1053" s="374" t="s">
        <v>1480</v>
      </c>
      <c r="AR1053" s="374" t="s">
        <v>2802</v>
      </c>
      <c r="AS1053" s="374" t="s">
        <v>2808</v>
      </c>
    </row>
    <row r="1054" spans="2:45" s="359" customFormat="1" ht="17.25" customHeight="1">
      <c r="B1054" s="349" t="b">
        <v>0</v>
      </c>
      <c r="C1054" s="349" t="s">
        <v>1039</v>
      </c>
      <c r="D1054" s="352" t="str">
        <f t="shared" si="50"/>
        <v>Finishing Work_Door &amp; Window Work</v>
      </c>
      <c r="E1054" s="349" t="str">
        <f t="shared" si="51"/>
        <v>EA</v>
      </c>
      <c r="F1054" s="352" t="str">
        <f t="shared" si="48"/>
        <v xml:space="preserve">A04AR101-00008 Finishing Work Door &amp; Window Work Steel Door w/ Steel Frame &amp; Vision Panel for Each Leaf (UoM: EA) Fire Protective Rating: 1.5-hrs, Double Door     w/ Hardware &amp; Accessories  </v>
      </c>
      <c r="G1054" s="373" t="str" cm="1">
        <f t="array" ref="G1054:H1054">_xlfn.TEXTSPLIT(I1054,"-")</f>
        <v>A04AR101</v>
      </c>
      <c r="H1054" s="373" t="str">
        <v>00008</v>
      </c>
      <c r="I1054" s="374" t="s">
        <v>2809</v>
      </c>
      <c r="J1054" s="374" t="s">
        <v>946</v>
      </c>
      <c r="K1054" s="374" t="s">
        <v>2352</v>
      </c>
      <c r="L1054" s="374" t="s">
        <v>2353</v>
      </c>
      <c r="M1054" s="374" t="s">
        <v>946</v>
      </c>
      <c r="N1054" s="374" t="s">
        <v>2743</v>
      </c>
      <c r="O1054" s="374" t="s">
        <v>2800</v>
      </c>
      <c r="P1054" s="374" t="s">
        <v>2801</v>
      </c>
      <c r="Q1054" s="374" t="s">
        <v>1195</v>
      </c>
      <c r="R1054" s="374" t="s">
        <v>2779</v>
      </c>
      <c r="S1054" s="374" t="s">
        <v>954</v>
      </c>
      <c r="T1054" s="374">
        <v>0</v>
      </c>
      <c r="U1054" s="374" t="s">
        <v>954</v>
      </c>
      <c r="V1054" s="374">
        <v>0</v>
      </c>
      <c r="W1054" s="374" t="s">
        <v>954</v>
      </c>
      <c r="X1054" s="374">
        <v>0</v>
      </c>
      <c r="Y1054" s="374" t="s">
        <v>954</v>
      </c>
      <c r="Z1054" s="374">
        <v>0</v>
      </c>
      <c r="AA1054" s="374" t="s">
        <v>1664</v>
      </c>
      <c r="AB1054" s="374" t="s">
        <v>2747</v>
      </c>
      <c r="AC1054" s="374" t="s">
        <v>954</v>
      </c>
      <c r="AD1054" s="374">
        <v>0</v>
      </c>
      <c r="AE1054" s="374" t="s">
        <v>954</v>
      </c>
      <c r="AF1054" s="374">
        <v>0</v>
      </c>
      <c r="AG1054" s="374">
        <v>0</v>
      </c>
      <c r="AH1054" s="374" t="s">
        <v>2764</v>
      </c>
      <c r="AI1054" s="374">
        <v>0</v>
      </c>
      <c r="AJ1054" s="374">
        <v>0</v>
      </c>
      <c r="AK1054" s="374">
        <v>0</v>
      </c>
      <c r="AL1054" s="374">
        <v>0</v>
      </c>
      <c r="AM1054" s="374">
        <v>0</v>
      </c>
      <c r="AN1054" s="374">
        <v>0</v>
      </c>
      <c r="AO1054" s="374" t="s">
        <v>954</v>
      </c>
      <c r="AP1054" s="374" t="s">
        <v>1480</v>
      </c>
      <c r="AQ1054" s="374" t="s">
        <v>1480</v>
      </c>
      <c r="AR1054" s="374" t="s">
        <v>2802</v>
      </c>
      <c r="AS1054" s="374" t="s">
        <v>2809</v>
      </c>
    </row>
    <row r="1055" spans="2:45" s="359" customFormat="1" ht="17.25" customHeight="1">
      <c r="B1055" s="349" t="b">
        <v>0</v>
      </c>
      <c r="C1055" s="349" t="s">
        <v>1039</v>
      </c>
      <c r="D1055" s="352" t="str">
        <f t="shared" si="50"/>
        <v>Finishing Work_Door &amp; Window Work</v>
      </c>
      <c r="E1055" s="349" t="str">
        <f t="shared" si="51"/>
        <v>EA</v>
      </c>
      <c r="F1055" s="352" t="str">
        <f t="shared" si="48"/>
        <v xml:space="preserve">A04AR101-00009 Finishing Work Door &amp; Window Work Steel Door w/ Steel Frame &amp; Vision Panel for Each Leaf (UoM: EA) Fire Protective Rating: 2-hrs, Single Door     w/ Hardware &amp; Accessories  </v>
      </c>
      <c r="G1055" s="373" t="str" cm="1">
        <f t="array" ref="G1055:H1055">_xlfn.TEXTSPLIT(I1055,"-")</f>
        <v>A04AR101</v>
      </c>
      <c r="H1055" s="373" t="str">
        <v>00009</v>
      </c>
      <c r="I1055" s="374" t="s">
        <v>2810</v>
      </c>
      <c r="J1055" s="374" t="s">
        <v>946</v>
      </c>
      <c r="K1055" s="374" t="s">
        <v>2352</v>
      </c>
      <c r="L1055" s="374" t="s">
        <v>2353</v>
      </c>
      <c r="M1055" s="374" t="s">
        <v>946</v>
      </c>
      <c r="N1055" s="374" t="s">
        <v>2743</v>
      </c>
      <c r="O1055" s="374" t="s">
        <v>2800</v>
      </c>
      <c r="P1055" s="374" t="s">
        <v>2801</v>
      </c>
      <c r="Q1055" s="374" t="s">
        <v>1201</v>
      </c>
      <c r="R1055" s="374" t="s">
        <v>2781</v>
      </c>
      <c r="S1055" s="374" t="s">
        <v>954</v>
      </c>
      <c r="T1055" s="374">
        <v>0</v>
      </c>
      <c r="U1055" s="374" t="s">
        <v>954</v>
      </c>
      <c r="V1055" s="374">
        <v>0</v>
      </c>
      <c r="W1055" s="374" t="s">
        <v>954</v>
      </c>
      <c r="X1055" s="374">
        <v>0</v>
      </c>
      <c r="Y1055" s="374" t="s">
        <v>954</v>
      </c>
      <c r="Z1055" s="374">
        <v>0</v>
      </c>
      <c r="AA1055" s="374" t="s">
        <v>1664</v>
      </c>
      <c r="AB1055" s="374" t="s">
        <v>2747</v>
      </c>
      <c r="AC1055" s="374" t="s">
        <v>954</v>
      </c>
      <c r="AD1055" s="374">
        <v>0</v>
      </c>
      <c r="AE1055" s="374" t="s">
        <v>954</v>
      </c>
      <c r="AF1055" s="374">
        <v>0</v>
      </c>
      <c r="AG1055" s="374">
        <v>0</v>
      </c>
      <c r="AH1055" s="374" t="s">
        <v>2764</v>
      </c>
      <c r="AI1055" s="374">
        <v>0</v>
      </c>
      <c r="AJ1055" s="374">
        <v>0</v>
      </c>
      <c r="AK1055" s="374">
        <v>0</v>
      </c>
      <c r="AL1055" s="374">
        <v>0</v>
      </c>
      <c r="AM1055" s="374">
        <v>0</v>
      </c>
      <c r="AN1055" s="374">
        <v>0</v>
      </c>
      <c r="AO1055" s="374" t="s">
        <v>954</v>
      </c>
      <c r="AP1055" s="374" t="s">
        <v>1480</v>
      </c>
      <c r="AQ1055" s="374" t="s">
        <v>1480</v>
      </c>
      <c r="AR1055" s="374" t="s">
        <v>2802</v>
      </c>
      <c r="AS1055" s="374" t="s">
        <v>2810</v>
      </c>
    </row>
    <row r="1056" spans="2:45" s="359" customFormat="1" ht="17.25" customHeight="1">
      <c r="B1056" s="349" t="b">
        <v>0</v>
      </c>
      <c r="C1056" s="349" t="s">
        <v>1039</v>
      </c>
      <c r="D1056" s="352" t="str">
        <f t="shared" si="50"/>
        <v>Finishing Work_Door &amp; Window Work</v>
      </c>
      <c r="E1056" s="349" t="str">
        <f t="shared" si="51"/>
        <v>EA</v>
      </c>
      <c r="F1056" s="352" t="str">
        <f t="shared" si="48"/>
        <v xml:space="preserve">A04AR101-00010 Finishing Work Door &amp; Window Work Steel Door w/ Steel Frame &amp; Vision Panel for Each Leaf (UoM: EA) Fire Protective Rating: 2-hrs, Double Door     w/ Hardware &amp; Accessories  </v>
      </c>
      <c r="G1056" s="373" t="str" cm="1">
        <f t="array" ref="G1056:H1056">_xlfn.TEXTSPLIT(I1056,"-")</f>
        <v>A04AR101</v>
      </c>
      <c r="H1056" s="373" t="str">
        <v>00010</v>
      </c>
      <c r="I1056" s="374" t="s">
        <v>2811</v>
      </c>
      <c r="J1056" s="374" t="s">
        <v>946</v>
      </c>
      <c r="K1056" s="374" t="s">
        <v>2352</v>
      </c>
      <c r="L1056" s="374" t="s">
        <v>2353</v>
      </c>
      <c r="M1056" s="374" t="s">
        <v>946</v>
      </c>
      <c r="N1056" s="374" t="s">
        <v>2743</v>
      </c>
      <c r="O1056" s="374" t="s">
        <v>2800</v>
      </c>
      <c r="P1056" s="374" t="s">
        <v>2801</v>
      </c>
      <c r="Q1056" s="374" t="s">
        <v>1204</v>
      </c>
      <c r="R1056" s="374" t="s">
        <v>2783</v>
      </c>
      <c r="S1056" s="374" t="s">
        <v>954</v>
      </c>
      <c r="T1056" s="374">
        <v>0</v>
      </c>
      <c r="U1056" s="374" t="s">
        <v>954</v>
      </c>
      <c r="V1056" s="374">
        <v>0</v>
      </c>
      <c r="W1056" s="374" t="s">
        <v>954</v>
      </c>
      <c r="X1056" s="374">
        <v>0</v>
      </c>
      <c r="Y1056" s="374" t="s">
        <v>954</v>
      </c>
      <c r="Z1056" s="374">
        <v>0</v>
      </c>
      <c r="AA1056" s="374" t="s">
        <v>1664</v>
      </c>
      <c r="AB1056" s="374" t="s">
        <v>2747</v>
      </c>
      <c r="AC1056" s="374" t="s">
        <v>954</v>
      </c>
      <c r="AD1056" s="374">
        <v>0</v>
      </c>
      <c r="AE1056" s="374" t="s">
        <v>954</v>
      </c>
      <c r="AF1056" s="374">
        <v>0</v>
      </c>
      <c r="AG1056" s="374">
        <v>0</v>
      </c>
      <c r="AH1056" s="374" t="s">
        <v>2764</v>
      </c>
      <c r="AI1056" s="374">
        <v>0</v>
      </c>
      <c r="AJ1056" s="374">
        <v>0</v>
      </c>
      <c r="AK1056" s="374">
        <v>0</v>
      </c>
      <c r="AL1056" s="374">
        <v>0</v>
      </c>
      <c r="AM1056" s="374">
        <v>0</v>
      </c>
      <c r="AN1056" s="374">
        <v>0</v>
      </c>
      <c r="AO1056" s="374" t="s">
        <v>954</v>
      </c>
      <c r="AP1056" s="374" t="s">
        <v>1480</v>
      </c>
      <c r="AQ1056" s="374" t="s">
        <v>1480</v>
      </c>
      <c r="AR1056" s="374" t="s">
        <v>2802</v>
      </c>
      <c r="AS1056" s="374" t="s">
        <v>2811</v>
      </c>
    </row>
    <row r="1057" spans="2:45" s="359" customFormat="1" ht="17.25" customHeight="1">
      <c r="B1057" s="349" t="b">
        <v>0</v>
      </c>
      <c r="C1057" s="349" t="s">
        <v>1039</v>
      </c>
      <c r="D1057" s="352" t="str">
        <f t="shared" si="50"/>
        <v>Finishing Work_Door &amp; Window Work</v>
      </c>
      <c r="E1057" s="349" t="str">
        <f t="shared" si="51"/>
        <v>EA</v>
      </c>
      <c r="F1057" s="352" t="str">
        <f t="shared" si="48"/>
        <v xml:space="preserve">A04AR101-00011 Finishing Work Door &amp; Window Work Steel Door w/ Steel Frame &amp; Vision Panel for Each Leaf (UoM: EA) Fire Protective Rating: 3-hrs, Single Door     w/ Hardware &amp; Accessories  </v>
      </c>
      <c r="G1057" s="373" t="str" cm="1">
        <f t="array" ref="G1057:H1057">_xlfn.TEXTSPLIT(I1057,"-")</f>
        <v>A04AR101</v>
      </c>
      <c r="H1057" s="373" t="str">
        <v>00011</v>
      </c>
      <c r="I1057" s="374" t="s">
        <v>2812</v>
      </c>
      <c r="J1057" s="374" t="s">
        <v>946</v>
      </c>
      <c r="K1057" s="374" t="s">
        <v>2352</v>
      </c>
      <c r="L1057" s="374" t="s">
        <v>2353</v>
      </c>
      <c r="M1057" s="374" t="s">
        <v>946</v>
      </c>
      <c r="N1057" s="374" t="s">
        <v>2743</v>
      </c>
      <c r="O1057" s="374" t="s">
        <v>2800</v>
      </c>
      <c r="P1057" s="374" t="s">
        <v>2801</v>
      </c>
      <c r="Q1057" s="374" t="s">
        <v>2785</v>
      </c>
      <c r="R1057" s="374" t="s">
        <v>2786</v>
      </c>
      <c r="S1057" s="374" t="s">
        <v>954</v>
      </c>
      <c r="T1057" s="374">
        <v>0</v>
      </c>
      <c r="U1057" s="374" t="s">
        <v>954</v>
      </c>
      <c r="V1057" s="374">
        <v>0</v>
      </c>
      <c r="W1057" s="374" t="s">
        <v>954</v>
      </c>
      <c r="X1057" s="374">
        <v>0</v>
      </c>
      <c r="Y1057" s="374" t="s">
        <v>954</v>
      </c>
      <c r="Z1057" s="374">
        <v>0</v>
      </c>
      <c r="AA1057" s="374" t="s">
        <v>1664</v>
      </c>
      <c r="AB1057" s="374" t="s">
        <v>2747</v>
      </c>
      <c r="AC1057" s="374" t="s">
        <v>954</v>
      </c>
      <c r="AD1057" s="374">
        <v>0</v>
      </c>
      <c r="AE1057" s="374" t="s">
        <v>954</v>
      </c>
      <c r="AF1057" s="374">
        <v>0</v>
      </c>
      <c r="AG1057" s="374">
        <v>0</v>
      </c>
      <c r="AH1057" s="374" t="s">
        <v>2764</v>
      </c>
      <c r="AI1057" s="374">
        <v>0</v>
      </c>
      <c r="AJ1057" s="374">
        <v>0</v>
      </c>
      <c r="AK1057" s="374">
        <v>0</v>
      </c>
      <c r="AL1057" s="374">
        <v>0</v>
      </c>
      <c r="AM1057" s="374">
        <v>0</v>
      </c>
      <c r="AN1057" s="374">
        <v>0</v>
      </c>
      <c r="AO1057" s="374" t="s">
        <v>954</v>
      </c>
      <c r="AP1057" s="374" t="s">
        <v>1480</v>
      </c>
      <c r="AQ1057" s="374" t="s">
        <v>1480</v>
      </c>
      <c r="AR1057" s="374" t="s">
        <v>2802</v>
      </c>
      <c r="AS1057" s="374" t="s">
        <v>2812</v>
      </c>
    </row>
    <row r="1058" spans="2:45" s="359" customFormat="1" ht="17.25" customHeight="1">
      <c r="B1058" s="349" t="b">
        <v>0</v>
      </c>
      <c r="C1058" s="349" t="s">
        <v>1039</v>
      </c>
      <c r="D1058" s="352" t="str">
        <f t="shared" si="50"/>
        <v>Finishing Work_Door &amp; Window Work</v>
      </c>
      <c r="E1058" s="349" t="str">
        <f t="shared" si="51"/>
        <v>EA</v>
      </c>
      <c r="F1058" s="352" t="str">
        <f t="shared" si="48"/>
        <v xml:space="preserve">A04AR101-00012 Finishing Work Door &amp; Window Work Steel Door w/ Steel Frame &amp; Vision Panel for Each Leaf (UoM: EA) Fire Protective Rating: 3-hrs, Double Door     w/ Hardware &amp; Accessories  </v>
      </c>
      <c r="G1058" s="373" t="str" cm="1">
        <f t="array" ref="G1058:H1058">_xlfn.TEXTSPLIT(I1058,"-")</f>
        <v>A04AR101</v>
      </c>
      <c r="H1058" s="373" t="str">
        <v>00012</v>
      </c>
      <c r="I1058" s="374" t="s">
        <v>2813</v>
      </c>
      <c r="J1058" s="374" t="s">
        <v>946</v>
      </c>
      <c r="K1058" s="374" t="s">
        <v>2352</v>
      </c>
      <c r="L1058" s="374" t="s">
        <v>2353</v>
      </c>
      <c r="M1058" s="374" t="s">
        <v>946</v>
      </c>
      <c r="N1058" s="374" t="s">
        <v>2743</v>
      </c>
      <c r="O1058" s="374" t="s">
        <v>2800</v>
      </c>
      <c r="P1058" s="374" t="s">
        <v>2801</v>
      </c>
      <c r="Q1058" s="374" t="s">
        <v>2788</v>
      </c>
      <c r="R1058" s="374" t="s">
        <v>2789</v>
      </c>
      <c r="S1058" s="374" t="s">
        <v>954</v>
      </c>
      <c r="T1058" s="374">
        <v>0</v>
      </c>
      <c r="U1058" s="374" t="s">
        <v>954</v>
      </c>
      <c r="V1058" s="374">
        <v>0</v>
      </c>
      <c r="W1058" s="374" t="s">
        <v>954</v>
      </c>
      <c r="X1058" s="374">
        <v>0</v>
      </c>
      <c r="Y1058" s="374" t="s">
        <v>954</v>
      </c>
      <c r="Z1058" s="374">
        <v>0</v>
      </c>
      <c r="AA1058" s="374" t="s">
        <v>1664</v>
      </c>
      <c r="AB1058" s="374" t="s">
        <v>2747</v>
      </c>
      <c r="AC1058" s="374" t="s">
        <v>954</v>
      </c>
      <c r="AD1058" s="374">
        <v>0</v>
      </c>
      <c r="AE1058" s="374" t="s">
        <v>954</v>
      </c>
      <c r="AF1058" s="374">
        <v>0</v>
      </c>
      <c r="AG1058" s="374">
        <v>0</v>
      </c>
      <c r="AH1058" s="374" t="s">
        <v>2764</v>
      </c>
      <c r="AI1058" s="374">
        <v>0</v>
      </c>
      <c r="AJ1058" s="374">
        <v>0</v>
      </c>
      <c r="AK1058" s="374">
        <v>0</v>
      </c>
      <c r="AL1058" s="374">
        <v>0</v>
      </c>
      <c r="AM1058" s="374">
        <v>0</v>
      </c>
      <c r="AN1058" s="374">
        <v>0</v>
      </c>
      <c r="AO1058" s="374" t="s">
        <v>954</v>
      </c>
      <c r="AP1058" s="374" t="s">
        <v>1480</v>
      </c>
      <c r="AQ1058" s="374" t="s">
        <v>1480</v>
      </c>
      <c r="AR1058" s="374" t="s">
        <v>2802</v>
      </c>
      <c r="AS1058" s="374" t="s">
        <v>2813</v>
      </c>
    </row>
    <row r="1059" spans="2:45" s="359" customFormat="1" ht="17.25" customHeight="1">
      <c r="B1059" s="356" t="b">
        <v>0</v>
      </c>
      <c r="C1059" s="356" t="s">
        <v>1039</v>
      </c>
      <c r="D1059" s="357" t="str">
        <f t="shared" si="50"/>
        <v>Finishing Work_Door &amp; Window Work</v>
      </c>
      <c r="E1059" s="356" t="str">
        <f t="shared" si="51"/>
        <v>M2</v>
      </c>
      <c r="F1059" s="357" t="str">
        <f t="shared" si="48"/>
        <v xml:space="preserve">A04AR102-00001 Finishing Work Door &amp; Window Work Steel Door w/ Steel Frame &amp; Panic Bar (UoM: M2) Fire Protective Rating: N/A     w/ Hardware &amp; Accessories  </v>
      </c>
      <c r="G1059" s="373" t="str" cm="1">
        <f t="array" ref="G1059:H1059">_xlfn.TEXTSPLIT(I1059,"-")</f>
        <v>A04AR102</v>
      </c>
      <c r="H1059" s="373" t="str">
        <v>00001</v>
      </c>
      <c r="I1059" s="374" t="s">
        <v>2814</v>
      </c>
      <c r="J1059" s="374" t="s">
        <v>946</v>
      </c>
      <c r="K1059" s="374" t="s">
        <v>2352</v>
      </c>
      <c r="L1059" s="374" t="s">
        <v>2353</v>
      </c>
      <c r="M1059" s="374" t="s">
        <v>946</v>
      </c>
      <c r="N1059" s="374" t="s">
        <v>2743</v>
      </c>
      <c r="O1059" s="374" t="s">
        <v>2815</v>
      </c>
      <c r="P1059" s="374" t="s">
        <v>2816</v>
      </c>
      <c r="Q1059" s="374" t="s">
        <v>1070</v>
      </c>
      <c r="R1059" s="374" t="s">
        <v>2746</v>
      </c>
      <c r="S1059" s="374" t="s">
        <v>954</v>
      </c>
      <c r="T1059" s="374">
        <v>0</v>
      </c>
      <c r="U1059" s="374" t="s">
        <v>954</v>
      </c>
      <c r="V1059" s="374">
        <v>0</v>
      </c>
      <c r="W1059" s="374" t="s">
        <v>954</v>
      </c>
      <c r="X1059" s="374">
        <v>0</v>
      </c>
      <c r="Y1059" s="374" t="s">
        <v>954</v>
      </c>
      <c r="Z1059" s="374">
        <v>0</v>
      </c>
      <c r="AA1059" s="374" t="s">
        <v>1664</v>
      </c>
      <c r="AB1059" s="374" t="s">
        <v>2747</v>
      </c>
      <c r="AC1059" s="374" t="s">
        <v>954</v>
      </c>
      <c r="AD1059" s="374">
        <v>0</v>
      </c>
      <c r="AE1059" s="374" t="s">
        <v>954</v>
      </c>
      <c r="AF1059" s="374">
        <v>0</v>
      </c>
      <c r="AG1059" s="374">
        <v>0</v>
      </c>
      <c r="AH1059" s="374">
        <v>0</v>
      </c>
      <c r="AI1059" s="374">
        <v>0</v>
      </c>
      <c r="AJ1059" s="374">
        <v>0</v>
      </c>
      <c r="AK1059" s="374">
        <v>0</v>
      </c>
      <c r="AL1059" s="374">
        <v>0</v>
      </c>
      <c r="AM1059" s="374">
        <v>0</v>
      </c>
      <c r="AN1059" s="374">
        <v>0</v>
      </c>
      <c r="AO1059" s="374" t="s">
        <v>954</v>
      </c>
      <c r="AP1059" s="374" t="s">
        <v>1021</v>
      </c>
      <c r="AQ1059" s="374" t="s">
        <v>1021</v>
      </c>
      <c r="AR1059" s="374" t="s">
        <v>2817</v>
      </c>
      <c r="AS1059" s="374" t="s">
        <v>2814</v>
      </c>
    </row>
    <row r="1060" spans="2:45" s="359" customFormat="1" ht="17.25" customHeight="1">
      <c r="B1060" s="356" t="b">
        <v>1</v>
      </c>
      <c r="C1060" s="356" t="s">
        <v>1039</v>
      </c>
      <c r="D1060" s="357" t="str">
        <f t="shared" si="50"/>
        <v>Finishing Work_Door &amp; Window Work</v>
      </c>
      <c r="E1060" s="356" t="str">
        <f t="shared" si="51"/>
        <v>M2</v>
      </c>
      <c r="F1060" s="357" t="str">
        <f t="shared" si="48"/>
        <v xml:space="preserve">A04AR102-00002 Finishing Work Door &amp; Window Work Steel Door w/ Steel Frame &amp; Panic Bar (UoM: M2) Fire Protective Rating: 0.5-hr     w/ Hardware &amp; Accessories  </v>
      </c>
      <c r="G1060" s="373" t="str" cm="1">
        <f t="array" ref="G1060:H1060">_xlfn.TEXTSPLIT(I1060,"-")</f>
        <v>A04AR102</v>
      </c>
      <c r="H1060" s="373" t="str">
        <v>00002</v>
      </c>
      <c r="I1060" s="374" t="s">
        <v>2818</v>
      </c>
      <c r="J1060" s="374" t="s">
        <v>946</v>
      </c>
      <c r="K1060" s="374" t="s">
        <v>2352</v>
      </c>
      <c r="L1060" s="374" t="s">
        <v>2353</v>
      </c>
      <c r="M1060" s="374" t="s">
        <v>946</v>
      </c>
      <c r="N1060" s="374" t="s">
        <v>2743</v>
      </c>
      <c r="O1060" s="374" t="s">
        <v>2815</v>
      </c>
      <c r="P1060" s="374" t="s">
        <v>2816</v>
      </c>
      <c r="Q1060" s="374" t="s">
        <v>1105</v>
      </c>
      <c r="R1060" s="374" t="s">
        <v>2750</v>
      </c>
      <c r="S1060" s="374" t="s">
        <v>954</v>
      </c>
      <c r="T1060" s="374">
        <v>0</v>
      </c>
      <c r="U1060" s="374" t="s">
        <v>954</v>
      </c>
      <c r="V1060" s="374">
        <v>0</v>
      </c>
      <c r="W1060" s="374" t="s">
        <v>954</v>
      </c>
      <c r="X1060" s="374">
        <v>0</v>
      </c>
      <c r="Y1060" s="374" t="s">
        <v>954</v>
      </c>
      <c r="Z1060" s="374">
        <v>0</v>
      </c>
      <c r="AA1060" s="374" t="s">
        <v>1664</v>
      </c>
      <c r="AB1060" s="374" t="s">
        <v>2747</v>
      </c>
      <c r="AC1060" s="374" t="s">
        <v>954</v>
      </c>
      <c r="AD1060" s="374">
        <v>0</v>
      </c>
      <c r="AE1060" s="374" t="s">
        <v>954</v>
      </c>
      <c r="AF1060" s="374">
        <v>0</v>
      </c>
      <c r="AG1060" s="374">
        <v>0</v>
      </c>
      <c r="AH1060" s="374">
        <v>0</v>
      </c>
      <c r="AI1060" s="374">
        <v>0</v>
      </c>
      <c r="AJ1060" s="374">
        <v>0</v>
      </c>
      <c r="AK1060" s="374">
        <v>0</v>
      </c>
      <c r="AL1060" s="374">
        <v>0</v>
      </c>
      <c r="AM1060" s="374">
        <v>0</v>
      </c>
      <c r="AN1060" s="374">
        <v>0</v>
      </c>
      <c r="AO1060" s="374" t="s">
        <v>954</v>
      </c>
      <c r="AP1060" s="374" t="s">
        <v>1021</v>
      </c>
      <c r="AQ1060" s="374" t="s">
        <v>1021</v>
      </c>
      <c r="AR1060" s="374" t="s">
        <v>2817</v>
      </c>
      <c r="AS1060" s="374" t="s">
        <v>2818</v>
      </c>
    </row>
    <row r="1061" spans="2:45" s="359" customFormat="1" ht="17.25" customHeight="1">
      <c r="B1061" s="356" t="b">
        <v>0</v>
      </c>
      <c r="C1061" s="356" t="s">
        <v>1039</v>
      </c>
      <c r="D1061" s="357" t="str">
        <f t="shared" si="50"/>
        <v>Finishing Work_Door &amp; Window Work</v>
      </c>
      <c r="E1061" s="356" t="str">
        <f t="shared" si="51"/>
        <v>M2</v>
      </c>
      <c r="F1061" s="357" t="str">
        <f t="shared" si="48"/>
        <v xml:space="preserve">A04AR102-00003 Finishing Work Door &amp; Window Work Steel Door w/ Steel Frame &amp; Panic Bar (UoM: M2) Fire Protective Rating: 1-hr     w/ Hardware &amp; Accessories  </v>
      </c>
      <c r="G1061" s="373" t="str" cm="1">
        <f t="array" ref="G1061:H1061">_xlfn.TEXTSPLIT(I1061,"-")</f>
        <v>A04AR102</v>
      </c>
      <c r="H1061" s="373" t="str">
        <v>00003</v>
      </c>
      <c r="I1061" s="374" t="s">
        <v>2819</v>
      </c>
      <c r="J1061" s="374" t="s">
        <v>946</v>
      </c>
      <c r="K1061" s="374" t="s">
        <v>2352</v>
      </c>
      <c r="L1061" s="374" t="s">
        <v>2353</v>
      </c>
      <c r="M1061" s="374" t="s">
        <v>946</v>
      </c>
      <c r="N1061" s="374" t="s">
        <v>2743</v>
      </c>
      <c r="O1061" s="374" t="s">
        <v>2815</v>
      </c>
      <c r="P1061" s="374" t="s">
        <v>2816</v>
      </c>
      <c r="Q1061" s="374" t="s">
        <v>1140</v>
      </c>
      <c r="R1061" s="374" t="s">
        <v>2752</v>
      </c>
      <c r="S1061" s="374" t="s">
        <v>954</v>
      </c>
      <c r="T1061" s="374">
        <v>0</v>
      </c>
      <c r="U1061" s="374" t="s">
        <v>954</v>
      </c>
      <c r="V1061" s="374">
        <v>0</v>
      </c>
      <c r="W1061" s="374" t="s">
        <v>954</v>
      </c>
      <c r="X1061" s="374">
        <v>0</v>
      </c>
      <c r="Y1061" s="374" t="s">
        <v>954</v>
      </c>
      <c r="Z1061" s="374">
        <v>0</v>
      </c>
      <c r="AA1061" s="374" t="s">
        <v>1664</v>
      </c>
      <c r="AB1061" s="374" t="s">
        <v>2747</v>
      </c>
      <c r="AC1061" s="374" t="s">
        <v>954</v>
      </c>
      <c r="AD1061" s="374">
        <v>0</v>
      </c>
      <c r="AE1061" s="374" t="s">
        <v>954</v>
      </c>
      <c r="AF1061" s="374">
        <v>0</v>
      </c>
      <c r="AG1061" s="374">
        <v>0</v>
      </c>
      <c r="AH1061" s="374">
        <v>0</v>
      </c>
      <c r="AI1061" s="374">
        <v>0</v>
      </c>
      <c r="AJ1061" s="374">
        <v>0</v>
      </c>
      <c r="AK1061" s="374">
        <v>0</v>
      </c>
      <c r="AL1061" s="374">
        <v>0</v>
      </c>
      <c r="AM1061" s="374">
        <v>0</v>
      </c>
      <c r="AN1061" s="374">
        <v>0</v>
      </c>
      <c r="AO1061" s="374" t="s">
        <v>954</v>
      </c>
      <c r="AP1061" s="374" t="s">
        <v>1021</v>
      </c>
      <c r="AQ1061" s="374" t="s">
        <v>1021</v>
      </c>
      <c r="AR1061" s="374" t="s">
        <v>2817</v>
      </c>
      <c r="AS1061" s="374" t="s">
        <v>2819</v>
      </c>
    </row>
    <row r="1062" spans="2:45" s="359" customFormat="1" ht="17.25" customHeight="1">
      <c r="B1062" s="356" t="b">
        <v>1</v>
      </c>
      <c r="C1062" s="356" t="s">
        <v>1039</v>
      </c>
      <c r="D1062" s="357" t="str">
        <f t="shared" si="50"/>
        <v>Finishing Work_Door &amp; Window Work</v>
      </c>
      <c r="E1062" s="356" t="str">
        <f t="shared" si="51"/>
        <v>M2</v>
      </c>
      <c r="F1062" s="357" t="str">
        <f t="shared" si="48"/>
        <v xml:space="preserve">A04AR102-00004 Finishing Work Door &amp; Window Work Steel Door w/ Steel Frame &amp; Panic Bar (UoM: M2) Fire Protective Rating: 1.5-hrs     w/ Hardware &amp; Accessories  </v>
      </c>
      <c r="G1062" s="373" t="str" cm="1">
        <f t="array" ref="G1062:H1062">_xlfn.TEXTSPLIT(I1062,"-")</f>
        <v>A04AR102</v>
      </c>
      <c r="H1062" s="373" t="str">
        <v>00004</v>
      </c>
      <c r="I1062" s="374" t="s">
        <v>2820</v>
      </c>
      <c r="J1062" s="374" t="s">
        <v>946</v>
      </c>
      <c r="K1062" s="374" t="s">
        <v>2352</v>
      </c>
      <c r="L1062" s="374" t="s">
        <v>2353</v>
      </c>
      <c r="M1062" s="374" t="s">
        <v>946</v>
      </c>
      <c r="N1062" s="374" t="s">
        <v>2743</v>
      </c>
      <c r="O1062" s="374" t="s">
        <v>2815</v>
      </c>
      <c r="P1062" s="374" t="s">
        <v>2816</v>
      </c>
      <c r="Q1062" s="374" t="s">
        <v>1189</v>
      </c>
      <c r="R1062" s="374" t="s">
        <v>2754</v>
      </c>
      <c r="S1062" s="374" t="s">
        <v>954</v>
      </c>
      <c r="T1062" s="374">
        <v>0</v>
      </c>
      <c r="U1062" s="374" t="s">
        <v>954</v>
      </c>
      <c r="V1062" s="374">
        <v>0</v>
      </c>
      <c r="W1062" s="374" t="s">
        <v>954</v>
      </c>
      <c r="X1062" s="374">
        <v>0</v>
      </c>
      <c r="Y1062" s="374" t="s">
        <v>954</v>
      </c>
      <c r="Z1062" s="374">
        <v>0</v>
      </c>
      <c r="AA1062" s="374" t="s">
        <v>1664</v>
      </c>
      <c r="AB1062" s="374" t="s">
        <v>2747</v>
      </c>
      <c r="AC1062" s="374" t="s">
        <v>954</v>
      </c>
      <c r="AD1062" s="374">
        <v>0</v>
      </c>
      <c r="AE1062" s="374" t="s">
        <v>954</v>
      </c>
      <c r="AF1062" s="374">
        <v>0</v>
      </c>
      <c r="AG1062" s="374">
        <v>0</v>
      </c>
      <c r="AH1062" s="374">
        <v>0</v>
      </c>
      <c r="AI1062" s="374">
        <v>0</v>
      </c>
      <c r="AJ1062" s="374">
        <v>0</v>
      </c>
      <c r="AK1062" s="374">
        <v>0</v>
      </c>
      <c r="AL1062" s="374">
        <v>0</v>
      </c>
      <c r="AM1062" s="374">
        <v>0</v>
      </c>
      <c r="AN1062" s="374">
        <v>0</v>
      </c>
      <c r="AO1062" s="374" t="s">
        <v>954</v>
      </c>
      <c r="AP1062" s="374" t="s">
        <v>1021</v>
      </c>
      <c r="AQ1062" s="374" t="s">
        <v>1021</v>
      </c>
      <c r="AR1062" s="374" t="s">
        <v>2817</v>
      </c>
      <c r="AS1062" s="374" t="s">
        <v>2820</v>
      </c>
    </row>
    <row r="1063" spans="2:45" s="359" customFormat="1" ht="17.25" customHeight="1">
      <c r="B1063" s="356" t="b">
        <v>0</v>
      </c>
      <c r="C1063" s="356" t="s">
        <v>1039</v>
      </c>
      <c r="D1063" s="357" t="str">
        <f t="shared" si="50"/>
        <v>Finishing Work_Door &amp; Window Work</v>
      </c>
      <c r="E1063" s="356" t="str">
        <f t="shared" si="51"/>
        <v>M2</v>
      </c>
      <c r="F1063" s="357" t="str">
        <f t="shared" si="48"/>
        <v xml:space="preserve">A04AR102-00005 Finishing Work Door &amp; Window Work Steel Door w/ Steel Frame &amp; Panic Bar (UoM: M2) Fire Protective Rating: 2-hrs     w/ Hardware &amp; Accessories  </v>
      </c>
      <c r="G1063" s="373" t="str" cm="1">
        <f t="array" ref="G1063:H1063">_xlfn.TEXTSPLIT(I1063,"-")</f>
        <v>A04AR102</v>
      </c>
      <c r="H1063" s="373" t="str">
        <v>00005</v>
      </c>
      <c r="I1063" s="374" t="s">
        <v>2821</v>
      </c>
      <c r="J1063" s="374" t="s">
        <v>946</v>
      </c>
      <c r="K1063" s="374" t="s">
        <v>2352</v>
      </c>
      <c r="L1063" s="374" t="s">
        <v>2353</v>
      </c>
      <c r="M1063" s="374" t="s">
        <v>946</v>
      </c>
      <c r="N1063" s="374" t="s">
        <v>2743</v>
      </c>
      <c r="O1063" s="374" t="s">
        <v>2815</v>
      </c>
      <c r="P1063" s="374" t="s">
        <v>2816</v>
      </c>
      <c r="Q1063" s="374" t="s">
        <v>1198</v>
      </c>
      <c r="R1063" s="374" t="s">
        <v>2756</v>
      </c>
      <c r="S1063" s="374" t="s">
        <v>954</v>
      </c>
      <c r="T1063" s="374">
        <v>0</v>
      </c>
      <c r="U1063" s="374" t="s">
        <v>954</v>
      </c>
      <c r="V1063" s="374">
        <v>0</v>
      </c>
      <c r="W1063" s="374" t="s">
        <v>954</v>
      </c>
      <c r="X1063" s="374">
        <v>0</v>
      </c>
      <c r="Y1063" s="374" t="s">
        <v>954</v>
      </c>
      <c r="Z1063" s="374">
        <v>0</v>
      </c>
      <c r="AA1063" s="374" t="s">
        <v>1664</v>
      </c>
      <c r="AB1063" s="374" t="s">
        <v>2747</v>
      </c>
      <c r="AC1063" s="374" t="s">
        <v>954</v>
      </c>
      <c r="AD1063" s="374">
        <v>0</v>
      </c>
      <c r="AE1063" s="374" t="s">
        <v>954</v>
      </c>
      <c r="AF1063" s="374">
        <v>0</v>
      </c>
      <c r="AG1063" s="374">
        <v>0</v>
      </c>
      <c r="AH1063" s="374">
        <v>0</v>
      </c>
      <c r="AI1063" s="374">
        <v>0</v>
      </c>
      <c r="AJ1063" s="374">
        <v>0</v>
      </c>
      <c r="AK1063" s="374">
        <v>0</v>
      </c>
      <c r="AL1063" s="374">
        <v>0</v>
      </c>
      <c r="AM1063" s="374">
        <v>0</v>
      </c>
      <c r="AN1063" s="374">
        <v>0</v>
      </c>
      <c r="AO1063" s="374" t="s">
        <v>954</v>
      </c>
      <c r="AP1063" s="374" t="s">
        <v>1021</v>
      </c>
      <c r="AQ1063" s="374" t="s">
        <v>1021</v>
      </c>
      <c r="AR1063" s="374" t="s">
        <v>2817</v>
      </c>
      <c r="AS1063" s="374" t="s">
        <v>2821</v>
      </c>
    </row>
    <row r="1064" spans="2:45" s="359" customFormat="1" ht="17.25" customHeight="1">
      <c r="B1064" s="356" t="b">
        <v>1</v>
      </c>
      <c r="C1064" s="356" t="s">
        <v>1039</v>
      </c>
      <c r="D1064" s="357" t="str">
        <f t="shared" si="50"/>
        <v>Finishing Work_Door &amp; Window Work</v>
      </c>
      <c r="E1064" s="356" t="str">
        <f t="shared" si="51"/>
        <v>M2</v>
      </c>
      <c r="F1064" s="357" t="str">
        <f t="shared" si="48"/>
        <v xml:space="preserve">A04AR102-00006 Finishing Work Door &amp; Window Work Steel Door w/ Steel Frame &amp; Panic Bar (UoM: M2) Fire Protective Rating: 3-hrs     w/ Hardware &amp; Accessories  </v>
      </c>
      <c r="G1064" s="373" t="str" cm="1">
        <f t="array" ref="G1064:H1064">_xlfn.TEXTSPLIT(I1064,"-")</f>
        <v>A04AR102</v>
      </c>
      <c r="H1064" s="373" t="str">
        <v>00006</v>
      </c>
      <c r="I1064" s="374" t="s">
        <v>2822</v>
      </c>
      <c r="J1064" s="374" t="s">
        <v>946</v>
      </c>
      <c r="K1064" s="374" t="s">
        <v>2352</v>
      </c>
      <c r="L1064" s="374" t="s">
        <v>2353</v>
      </c>
      <c r="M1064" s="374" t="s">
        <v>946</v>
      </c>
      <c r="N1064" s="374" t="s">
        <v>2743</v>
      </c>
      <c r="O1064" s="374" t="s">
        <v>2815</v>
      </c>
      <c r="P1064" s="374" t="s">
        <v>2816</v>
      </c>
      <c r="Q1064" s="374" t="s">
        <v>2758</v>
      </c>
      <c r="R1064" s="374" t="s">
        <v>2759</v>
      </c>
      <c r="S1064" s="374" t="s">
        <v>954</v>
      </c>
      <c r="T1064" s="374">
        <v>0</v>
      </c>
      <c r="U1064" s="374" t="s">
        <v>954</v>
      </c>
      <c r="V1064" s="374">
        <v>0</v>
      </c>
      <c r="W1064" s="374" t="s">
        <v>954</v>
      </c>
      <c r="X1064" s="374">
        <v>0</v>
      </c>
      <c r="Y1064" s="374" t="s">
        <v>954</v>
      </c>
      <c r="Z1064" s="374">
        <v>0</v>
      </c>
      <c r="AA1064" s="374" t="s">
        <v>1664</v>
      </c>
      <c r="AB1064" s="374" t="s">
        <v>2747</v>
      </c>
      <c r="AC1064" s="374" t="s">
        <v>954</v>
      </c>
      <c r="AD1064" s="374">
        <v>0</v>
      </c>
      <c r="AE1064" s="374" t="s">
        <v>954</v>
      </c>
      <c r="AF1064" s="374">
        <v>0</v>
      </c>
      <c r="AG1064" s="374">
        <v>0</v>
      </c>
      <c r="AH1064" s="374">
        <v>0</v>
      </c>
      <c r="AI1064" s="374">
        <v>0</v>
      </c>
      <c r="AJ1064" s="374">
        <v>0</v>
      </c>
      <c r="AK1064" s="374">
        <v>0</v>
      </c>
      <c r="AL1064" s="374">
        <v>0</v>
      </c>
      <c r="AM1064" s="374">
        <v>0</v>
      </c>
      <c r="AN1064" s="374">
        <v>0</v>
      </c>
      <c r="AO1064" s="374" t="s">
        <v>954</v>
      </c>
      <c r="AP1064" s="374" t="s">
        <v>1021</v>
      </c>
      <c r="AQ1064" s="374" t="s">
        <v>1021</v>
      </c>
      <c r="AR1064" s="374" t="s">
        <v>2817</v>
      </c>
      <c r="AS1064" s="374" t="s">
        <v>2822</v>
      </c>
    </row>
    <row r="1065" spans="2:45" s="359" customFormat="1" ht="17.25" customHeight="1">
      <c r="B1065" s="349" t="b">
        <v>0</v>
      </c>
      <c r="C1065" s="349" t="s">
        <v>1039</v>
      </c>
      <c r="D1065" s="352" t="str">
        <f t="shared" si="50"/>
        <v>Finishing Work_Door &amp; Window Work</v>
      </c>
      <c r="E1065" s="349" t="str">
        <f t="shared" si="51"/>
        <v>EA</v>
      </c>
      <c r="F1065" s="352" t="str">
        <f t="shared" si="48"/>
        <v xml:space="preserve">A04AR103-00001 Finishing Work Door &amp; Window Work Steel Door w/ Steel Frame &amp; Panic Bar (UoM: EA) Fire Protective Rating: N/A, Single Door     w/ Hardware &amp; Accessories  </v>
      </c>
      <c r="G1065" s="373" t="str" cm="1">
        <f t="array" ref="G1065:H1065">_xlfn.TEXTSPLIT(I1065,"-")</f>
        <v>A04AR103</v>
      </c>
      <c r="H1065" s="373" t="str">
        <v>00001</v>
      </c>
      <c r="I1065" s="374" t="s">
        <v>2823</v>
      </c>
      <c r="J1065" s="374" t="s">
        <v>946</v>
      </c>
      <c r="K1065" s="374" t="s">
        <v>2352</v>
      </c>
      <c r="L1065" s="374" t="s">
        <v>2353</v>
      </c>
      <c r="M1065" s="374" t="s">
        <v>946</v>
      </c>
      <c r="N1065" s="374" t="s">
        <v>2743</v>
      </c>
      <c r="O1065" s="374" t="s">
        <v>2824</v>
      </c>
      <c r="P1065" s="374" t="s">
        <v>2825</v>
      </c>
      <c r="Q1065" s="374" t="s">
        <v>1074</v>
      </c>
      <c r="R1065" s="374" t="s">
        <v>2763</v>
      </c>
      <c r="S1065" s="374" t="s">
        <v>954</v>
      </c>
      <c r="T1065" s="374">
        <v>0</v>
      </c>
      <c r="U1065" s="374" t="s">
        <v>954</v>
      </c>
      <c r="V1065" s="374">
        <v>0</v>
      </c>
      <c r="W1065" s="374" t="s">
        <v>954</v>
      </c>
      <c r="X1065" s="374">
        <v>0</v>
      </c>
      <c r="Y1065" s="374" t="s">
        <v>954</v>
      </c>
      <c r="Z1065" s="374">
        <v>0</v>
      </c>
      <c r="AA1065" s="374" t="s">
        <v>1664</v>
      </c>
      <c r="AB1065" s="374" t="s">
        <v>2747</v>
      </c>
      <c r="AC1065" s="374" t="s">
        <v>954</v>
      </c>
      <c r="AD1065" s="374">
        <v>0</v>
      </c>
      <c r="AE1065" s="374" t="s">
        <v>954</v>
      </c>
      <c r="AF1065" s="374">
        <v>0</v>
      </c>
      <c r="AG1065" s="374">
        <v>0</v>
      </c>
      <c r="AH1065" s="374" t="s">
        <v>2764</v>
      </c>
      <c r="AI1065" s="374">
        <v>0</v>
      </c>
      <c r="AJ1065" s="374">
        <v>0</v>
      </c>
      <c r="AK1065" s="374">
        <v>0</v>
      </c>
      <c r="AL1065" s="374">
        <v>0</v>
      </c>
      <c r="AM1065" s="374">
        <v>0</v>
      </c>
      <c r="AN1065" s="374">
        <v>0</v>
      </c>
      <c r="AO1065" s="374" t="s">
        <v>954</v>
      </c>
      <c r="AP1065" s="374" t="s">
        <v>1480</v>
      </c>
      <c r="AQ1065" s="374" t="s">
        <v>1480</v>
      </c>
      <c r="AR1065" s="374" t="s">
        <v>2826</v>
      </c>
      <c r="AS1065" s="374" t="s">
        <v>2823</v>
      </c>
    </row>
    <row r="1066" spans="2:45" s="359" customFormat="1" ht="17.25" customHeight="1">
      <c r="B1066" s="349" t="b">
        <v>0</v>
      </c>
      <c r="C1066" s="349" t="s">
        <v>1039</v>
      </c>
      <c r="D1066" s="352" t="str">
        <f t="shared" si="50"/>
        <v>Finishing Work_Door &amp; Window Work</v>
      </c>
      <c r="E1066" s="349" t="str">
        <f t="shared" si="51"/>
        <v>EA</v>
      </c>
      <c r="F1066" s="352" t="str">
        <f t="shared" si="48"/>
        <v xml:space="preserve">A04AR103-00002 Finishing Work Door &amp; Window Work Steel Door w/ Steel Frame &amp; Panic Bar (UoM: EA) Fire Protective Rating: N/A, Double Door     w/ Hardware &amp; Accessories  </v>
      </c>
      <c r="G1066" s="373" t="str" cm="1">
        <f t="array" ref="G1066:H1066">_xlfn.TEXTSPLIT(I1066,"-")</f>
        <v>A04AR103</v>
      </c>
      <c r="H1066" s="373" t="str">
        <v>00002</v>
      </c>
      <c r="I1066" s="374" t="s">
        <v>2827</v>
      </c>
      <c r="J1066" s="374" t="s">
        <v>946</v>
      </c>
      <c r="K1066" s="374" t="s">
        <v>2352</v>
      </c>
      <c r="L1066" s="374" t="s">
        <v>2353</v>
      </c>
      <c r="M1066" s="374" t="s">
        <v>946</v>
      </c>
      <c r="N1066" s="374" t="s">
        <v>2743</v>
      </c>
      <c r="O1066" s="374" t="s">
        <v>2824</v>
      </c>
      <c r="P1066" s="374" t="s">
        <v>2825</v>
      </c>
      <c r="Q1066" s="374" t="s">
        <v>1098</v>
      </c>
      <c r="R1066" s="374" t="s">
        <v>2767</v>
      </c>
      <c r="S1066" s="374" t="s">
        <v>954</v>
      </c>
      <c r="T1066" s="374">
        <v>0</v>
      </c>
      <c r="U1066" s="374" t="s">
        <v>954</v>
      </c>
      <c r="V1066" s="374">
        <v>0</v>
      </c>
      <c r="W1066" s="374" t="s">
        <v>954</v>
      </c>
      <c r="X1066" s="374">
        <v>0</v>
      </c>
      <c r="Y1066" s="374" t="s">
        <v>954</v>
      </c>
      <c r="Z1066" s="374">
        <v>0</v>
      </c>
      <c r="AA1066" s="374" t="s">
        <v>1664</v>
      </c>
      <c r="AB1066" s="374" t="s">
        <v>2747</v>
      </c>
      <c r="AC1066" s="374" t="s">
        <v>954</v>
      </c>
      <c r="AD1066" s="374">
        <v>0</v>
      </c>
      <c r="AE1066" s="374" t="s">
        <v>954</v>
      </c>
      <c r="AF1066" s="374">
        <v>0</v>
      </c>
      <c r="AG1066" s="374">
        <v>0</v>
      </c>
      <c r="AH1066" s="374" t="s">
        <v>2764</v>
      </c>
      <c r="AI1066" s="374">
        <v>0</v>
      </c>
      <c r="AJ1066" s="374">
        <v>0</v>
      </c>
      <c r="AK1066" s="374">
        <v>0</v>
      </c>
      <c r="AL1066" s="374">
        <v>0</v>
      </c>
      <c r="AM1066" s="374">
        <v>0</v>
      </c>
      <c r="AN1066" s="374">
        <v>0</v>
      </c>
      <c r="AO1066" s="374" t="s">
        <v>954</v>
      </c>
      <c r="AP1066" s="374" t="s">
        <v>1480</v>
      </c>
      <c r="AQ1066" s="374" t="s">
        <v>1480</v>
      </c>
      <c r="AR1066" s="374" t="s">
        <v>2826</v>
      </c>
      <c r="AS1066" s="374" t="s">
        <v>2827</v>
      </c>
    </row>
    <row r="1067" spans="2:45" s="359" customFormat="1" ht="17.25" customHeight="1">
      <c r="B1067" s="349" t="b">
        <v>1</v>
      </c>
      <c r="C1067" s="349" t="s">
        <v>1039</v>
      </c>
      <c r="D1067" s="352" t="str">
        <f t="shared" si="50"/>
        <v>Finishing Work_Door &amp; Window Work</v>
      </c>
      <c r="E1067" s="349" t="str">
        <f t="shared" si="51"/>
        <v>EA</v>
      </c>
      <c r="F1067" s="352" t="str">
        <f t="shared" si="48"/>
        <v xml:space="preserve">A04AR103-00003 Finishing Work Door &amp; Window Work Steel Door w/ Steel Frame &amp; Panic Bar (UoM: EA) Fire Protective Rating: 0.5-hr, Single Door     w/ Hardware &amp; Accessories  </v>
      </c>
      <c r="G1067" s="373" t="str" cm="1">
        <f t="array" ref="G1067:H1067">_xlfn.TEXTSPLIT(I1067,"-")</f>
        <v>A04AR103</v>
      </c>
      <c r="H1067" s="373" t="str">
        <v>00003</v>
      </c>
      <c r="I1067" s="374" t="s">
        <v>2828</v>
      </c>
      <c r="J1067" s="374" t="s">
        <v>946</v>
      </c>
      <c r="K1067" s="374" t="s">
        <v>2352</v>
      </c>
      <c r="L1067" s="374" t="s">
        <v>2353</v>
      </c>
      <c r="M1067" s="374" t="s">
        <v>946</v>
      </c>
      <c r="N1067" s="374" t="s">
        <v>2743</v>
      </c>
      <c r="O1067" s="374" t="s">
        <v>2824</v>
      </c>
      <c r="P1067" s="374" t="s">
        <v>2825</v>
      </c>
      <c r="Q1067" s="374" t="s">
        <v>1108</v>
      </c>
      <c r="R1067" s="374" t="s">
        <v>2769</v>
      </c>
      <c r="S1067" s="374" t="s">
        <v>954</v>
      </c>
      <c r="T1067" s="374">
        <v>0</v>
      </c>
      <c r="U1067" s="374" t="s">
        <v>954</v>
      </c>
      <c r="V1067" s="374">
        <v>0</v>
      </c>
      <c r="W1067" s="374" t="s">
        <v>954</v>
      </c>
      <c r="X1067" s="374">
        <v>0</v>
      </c>
      <c r="Y1067" s="374" t="s">
        <v>954</v>
      </c>
      <c r="Z1067" s="374">
        <v>0</v>
      </c>
      <c r="AA1067" s="374" t="s">
        <v>1664</v>
      </c>
      <c r="AB1067" s="374" t="s">
        <v>2747</v>
      </c>
      <c r="AC1067" s="374" t="s">
        <v>954</v>
      </c>
      <c r="AD1067" s="374">
        <v>0</v>
      </c>
      <c r="AE1067" s="374" t="s">
        <v>954</v>
      </c>
      <c r="AF1067" s="374">
        <v>0</v>
      </c>
      <c r="AG1067" s="374">
        <v>0</v>
      </c>
      <c r="AH1067" s="374" t="s">
        <v>2764</v>
      </c>
      <c r="AI1067" s="374">
        <v>0</v>
      </c>
      <c r="AJ1067" s="374">
        <v>0</v>
      </c>
      <c r="AK1067" s="374">
        <v>0</v>
      </c>
      <c r="AL1067" s="374">
        <v>0</v>
      </c>
      <c r="AM1067" s="374">
        <v>0</v>
      </c>
      <c r="AN1067" s="374">
        <v>0</v>
      </c>
      <c r="AO1067" s="374" t="s">
        <v>954</v>
      </c>
      <c r="AP1067" s="374" t="s">
        <v>1480</v>
      </c>
      <c r="AQ1067" s="374" t="s">
        <v>1480</v>
      </c>
      <c r="AR1067" s="374" t="s">
        <v>2826</v>
      </c>
      <c r="AS1067" s="374" t="s">
        <v>2828</v>
      </c>
    </row>
    <row r="1068" spans="2:45" s="359" customFormat="1" ht="17.25" customHeight="1">
      <c r="B1068" s="349" t="b">
        <v>0</v>
      </c>
      <c r="C1068" s="349" t="s">
        <v>1039</v>
      </c>
      <c r="D1068" s="352" t="str">
        <f t="shared" si="50"/>
        <v>Finishing Work_Door &amp; Window Work</v>
      </c>
      <c r="E1068" s="349" t="str">
        <f t="shared" si="51"/>
        <v>EA</v>
      </c>
      <c r="F1068" s="352"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3" t="str" cm="1">
        <f t="array" ref="G1068:H1068">_xlfn.TEXTSPLIT(I1068,"-")</f>
        <v>A04AR103</v>
      </c>
      <c r="H1068" s="373" t="str">
        <v>00004</v>
      </c>
      <c r="I1068" s="374" t="s">
        <v>2829</v>
      </c>
      <c r="J1068" s="374" t="s">
        <v>946</v>
      </c>
      <c r="K1068" s="374" t="s">
        <v>2352</v>
      </c>
      <c r="L1068" s="374" t="s">
        <v>2353</v>
      </c>
      <c r="M1068" s="374" t="s">
        <v>946</v>
      </c>
      <c r="N1068" s="374" t="s">
        <v>2743</v>
      </c>
      <c r="O1068" s="374" t="s">
        <v>2824</v>
      </c>
      <c r="P1068" s="374" t="s">
        <v>2825</v>
      </c>
      <c r="Q1068" s="374" t="s">
        <v>1111</v>
      </c>
      <c r="R1068" s="374" t="s">
        <v>2771</v>
      </c>
      <c r="S1068" s="374" t="s">
        <v>954</v>
      </c>
      <c r="T1068" s="374">
        <v>0</v>
      </c>
      <c r="U1068" s="374" t="s">
        <v>954</v>
      </c>
      <c r="V1068" s="374">
        <v>0</v>
      </c>
      <c r="W1068" s="374" t="s">
        <v>954</v>
      </c>
      <c r="X1068" s="374">
        <v>0</v>
      </c>
      <c r="Y1068" s="374" t="s">
        <v>954</v>
      </c>
      <c r="Z1068" s="374">
        <v>0</v>
      </c>
      <c r="AA1068" s="374" t="s">
        <v>1664</v>
      </c>
      <c r="AB1068" s="374" t="s">
        <v>2747</v>
      </c>
      <c r="AC1068" s="374" t="s">
        <v>954</v>
      </c>
      <c r="AD1068" s="374">
        <v>0</v>
      </c>
      <c r="AE1068" s="374" t="s">
        <v>954</v>
      </c>
      <c r="AF1068" s="374">
        <v>0</v>
      </c>
      <c r="AG1068" s="374">
        <v>0</v>
      </c>
      <c r="AH1068" s="374" t="s">
        <v>2764</v>
      </c>
      <c r="AI1068" s="374">
        <v>0</v>
      </c>
      <c r="AJ1068" s="374">
        <v>0</v>
      </c>
      <c r="AK1068" s="374">
        <v>0</v>
      </c>
      <c r="AL1068" s="374">
        <v>0</v>
      </c>
      <c r="AM1068" s="374">
        <v>0</v>
      </c>
      <c r="AN1068" s="374">
        <v>0</v>
      </c>
      <c r="AO1068" s="374" t="s">
        <v>954</v>
      </c>
      <c r="AP1068" s="374" t="s">
        <v>1480</v>
      </c>
      <c r="AQ1068" s="374" t="s">
        <v>1480</v>
      </c>
      <c r="AR1068" s="374" t="s">
        <v>2826</v>
      </c>
      <c r="AS1068" s="374" t="s">
        <v>2829</v>
      </c>
    </row>
    <row r="1069" spans="2:45" s="359" customFormat="1" ht="17.25" customHeight="1">
      <c r="B1069" s="349" t="b">
        <v>0</v>
      </c>
      <c r="C1069" s="349" t="s">
        <v>1039</v>
      </c>
      <c r="D1069" s="352" t="str">
        <f t="shared" si="50"/>
        <v>Finishing Work_Door &amp; Window Work</v>
      </c>
      <c r="E1069" s="349" t="str">
        <f t="shared" si="51"/>
        <v>EA</v>
      </c>
      <c r="F1069" s="352" t="str">
        <f t="shared" si="52"/>
        <v xml:space="preserve">A04AR103-00005 Finishing Work Door &amp; Window Work Steel Door w/ Steel Frame &amp; Panic Bar (UoM: EA) Fire Protective Rating: 1-hr, Single Door     w/ Hardware &amp; Accessories  </v>
      </c>
      <c r="G1069" s="373" t="str" cm="1">
        <f t="array" ref="G1069:H1069">_xlfn.TEXTSPLIT(I1069,"-")</f>
        <v>A04AR103</v>
      </c>
      <c r="H1069" s="373" t="str">
        <v>00005</v>
      </c>
      <c r="I1069" s="374" t="s">
        <v>2830</v>
      </c>
      <c r="J1069" s="374" t="s">
        <v>946</v>
      </c>
      <c r="K1069" s="374" t="s">
        <v>2352</v>
      </c>
      <c r="L1069" s="374" t="s">
        <v>2353</v>
      </c>
      <c r="M1069" s="374" t="s">
        <v>946</v>
      </c>
      <c r="N1069" s="374" t="s">
        <v>2743</v>
      </c>
      <c r="O1069" s="374" t="s">
        <v>2824</v>
      </c>
      <c r="P1069" s="374" t="s">
        <v>2825</v>
      </c>
      <c r="Q1069" s="374" t="s">
        <v>1091</v>
      </c>
      <c r="R1069" s="374" t="s">
        <v>2773</v>
      </c>
      <c r="S1069" s="374" t="s">
        <v>954</v>
      </c>
      <c r="T1069" s="374">
        <v>0</v>
      </c>
      <c r="U1069" s="374" t="s">
        <v>954</v>
      </c>
      <c r="V1069" s="374">
        <v>0</v>
      </c>
      <c r="W1069" s="374" t="s">
        <v>954</v>
      </c>
      <c r="X1069" s="374">
        <v>0</v>
      </c>
      <c r="Y1069" s="374" t="s">
        <v>954</v>
      </c>
      <c r="Z1069" s="374">
        <v>0</v>
      </c>
      <c r="AA1069" s="374" t="s">
        <v>1664</v>
      </c>
      <c r="AB1069" s="374" t="s">
        <v>2747</v>
      </c>
      <c r="AC1069" s="374" t="s">
        <v>954</v>
      </c>
      <c r="AD1069" s="374">
        <v>0</v>
      </c>
      <c r="AE1069" s="374" t="s">
        <v>954</v>
      </c>
      <c r="AF1069" s="374">
        <v>0</v>
      </c>
      <c r="AG1069" s="374">
        <v>0</v>
      </c>
      <c r="AH1069" s="374" t="s">
        <v>2764</v>
      </c>
      <c r="AI1069" s="374">
        <v>0</v>
      </c>
      <c r="AJ1069" s="374">
        <v>0</v>
      </c>
      <c r="AK1069" s="374">
        <v>0</v>
      </c>
      <c r="AL1069" s="374">
        <v>0</v>
      </c>
      <c r="AM1069" s="374">
        <v>0</v>
      </c>
      <c r="AN1069" s="374">
        <v>0</v>
      </c>
      <c r="AO1069" s="374" t="s">
        <v>954</v>
      </c>
      <c r="AP1069" s="374" t="s">
        <v>1480</v>
      </c>
      <c r="AQ1069" s="374" t="s">
        <v>1480</v>
      </c>
      <c r="AR1069" s="374" t="s">
        <v>2826</v>
      </c>
      <c r="AS1069" s="374" t="s">
        <v>2830</v>
      </c>
    </row>
    <row r="1070" spans="2:45" s="359" customFormat="1" ht="17.25" customHeight="1">
      <c r="B1070" s="349" t="b">
        <v>0</v>
      </c>
      <c r="C1070" s="349" t="s">
        <v>1039</v>
      </c>
      <c r="D1070" s="352" t="str">
        <f t="shared" si="50"/>
        <v>Finishing Work_Door &amp; Window Work</v>
      </c>
      <c r="E1070" s="349" t="str">
        <f t="shared" si="51"/>
        <v>EA</v>
      </c>
      <c r="F1070" s="352" t="str">
        <f t="shared" si="52"/>
        <v xml:space="preserve">A04AR103-00006 Finishing Work Door &amp; Window Work Steel Door w/ Steel Frame &amp; Panic Bar (UoM: EA) Fire Protective Rating: 1-hr, Double Door     w/ Hardware &amp; Accessories  </v>
      </c>
      <c r="G1070" s="373" t="str" cm="1">
        <f t="array" ref="G1070:H1070">_xlfn.TEXTSPLIT(I1070,"-")</f>
        <v>A04AR103</v>
      </c>
      <c r="H1070" s="373" t="str">
        <v>00006</v>
      </c>
      <c r="I1070" s="374" t="s">
        <v>2831</v>
      </c>
      <c r="J1070" s="374" t="s">
        <v>946</v>
      </c>
      <c r="K1070" s="374" t="s">
        <v>2352</v>
      </c>
      <c r="L1070" s="374" t="s">
        <v>2353</v>
      </c>
      <c r="M1070" s="374" t="s">
        <v>946</v>
      </c>
      <c r="N1070" s="374" t="s">
        <v>2743</v>
      </c>
      <c r="O1070" s="374" t="s">
        <v>2824</v>
      </c>
      <c r="P1070" s="374" t="s">
        <v>2825</v>
      </c>
      <c r="Q1070" s="374" t="s">
        <v>1185</v>
      </c>
      <c r="R1070" s="374" t="s">
        <v>2775</v>
      </c>
      <c r="S1070" s="374" t="s">
        <v>954</v>
      </c>
      <c r="T1070" s="374">
        <v>0</v>
      </c>
      <c r="U1070" s="374" t="s">
        <v>954</v>
      </c>
      <c r="V1070" s="374">
        <v>0</v>
      </c>
      <c r="W1070" s="374" t="s">
        <v>954</v>
      </c>
      <c r="X1070" s="374">
        <v>0</v>
      </c>
      <c r="Y1070" s="374" t="s">
        <v>954</v>
      </c>
      <c r="Z1070" s="374">
        <v>0</v>
      </c>
      <c r="AA1070" s="374" t="s">
        <v>1664</v>
      </c>
      <c r="AB1070" s="374" t="s">
        <v>2747</v>
      </c>
      <c r="AC1070" s="374" t="s">
        <v>954</v>
      </c>
      <c r="AD1070" s="374">
        <v>0</v>
      </c>
      <c r="AE1070" s="374" t="s">
        <v>954</v>
      </c>
      <c r="AF1070" s="374">
        <v>0</v>
      </c>
      <c r="AG1070" s="374">
        <v>0</v>
      </c>
      <c r="AH1070" s="374" t="s">
        <v>2764</v>
      </c>
      <c r="AI1070" s="374">
        <v>0</v>
      </c>
      <c r="AJ1070" s="374">
        <v>0</v>
      </c>
      <c r="AK1070" s="374">
        <v>0</v>
      </c>
      <c r="AL1070" s="374">
        <v>0</v>
      </c>
      <c r="AM1070" s="374">
        <v>0</v>
      </c>
      <c r="AN1070" s="374">
        <v>0</v>
      </c>
      <c r="AO1070" s="374" t="s">
        <v>954</v>
      </c>
      <c r="AP1070" s="374" t="s">
        <v>1480</v>
      </c>
      <c r="AQ1070" s="374" t="s">
        <v>1480</v>
      </c>
      <c r="AR1070" s="374" t="s">
        <v>2826</v>
      </c>
      <c r="AS1070" s="374" t="s">
        <v>2831</v>
      </c>
    </row>
    <row r="1071" spans="2:45" s="359" customFormat="1" ht="17.25" customHeight="1">
      <c r="B1071" s="349" t="b">
        <v>1</v>
      </c>
      <c r="C1071" s="349" t="s">
        <v>1039</v>
      </c>
      <c r="D1071" s="352" t="str">
        <f t="shared" si="50"/>
        <v>Finishing Work_Door &amp; Window Work</v>
      </c>
      <c r="E1071" s="349" t="str">
        <f t="shared" si="51"/>
        <v>EA</v>
      </c>
      <c r="F1071" s="352" t="str">
        <f t="shared" si="52"/>
        <v xml:space="preserve">A04AR103-00007 Finishing Work Door &amp; Window Work Steel Door w/ Steel Frame &amp; Panic Bar (UoM: EA) Fire Protective Rating: 1.5-hrs, Single Door     w/ Hardware &amp; Accessories  </v>
      </c>
      <c r="G1071" s="373" t="str" cm="1">
        <f t="array" ref="G1071:H1071">_xlfn.TEXTSPLIT(I1071,"-")</f>
        <v>A04AR103</v>
      </c>
      <c r="H1071" s="373" t="str">
        <v>00007</v>
      </c>
      <c r="I1071" s="374" t="s">
        <v>2832</v>
      </c>
      <c r="J1071" s="374" t="s">
        <v>946</v>
      </c>
      <c r="K1071" s="374" t="s">
        <v>2352</v>
      </c>
      <c r="L1071" s="374" t="s">
        <v>2353</v>
      </c>
      <c r="M1071" s="374" t="s">
        <v>946</v>
      </c>
      <c r="N1071" s="374" t="s">
        <v>2743</v>
      </c>
      <c r="O1071" s="374" t="s">
        <v>2824</v>
      </c>
      <c r="P1071" s="374" t="s">
        <v>2825</v>
      </c>
      <c r="Q1071" s="374" t="s">
        <v>1192</v>
      </c>
      <c r="R1071" s="374" t="s">
        <v>2777</v>
      </c>
      <c r="S1071" s="374" t="s">
        <v>954</v>
      </c>
      <c r="T1071" s="374">
        <v>0</v>
      </c>
      <c r="U1071" s="374" t="s">
        <v>954</v>
      </c>
      <c r="V1071" s="374">
        <v>0</v>
      </c>
      <c r="W1071" s="374" t="s">
        <v>954</v>
      </c>
      <c r="X1071" s="374">
        <v>0</v>
      </c>
      <c r="Y1071" s="374" t="s">
        <v>954</v>
      </c>
      <c r="Z1071" s="374">
        <v>0</v>
      </c>
      <c r="AA1071" s="374" t="s">
        <v>1664</v>
      </c>
      <c r="AB1071" s="374" t="s">
        <v>2747</v>
      </c>
      <c r="AC1071" s="374" t="s">
        <v>954</v>
      </c>
      <c r="AD1071" s="374">
        <v>0</v>
      </c>
      <c r="AE1071" s="374" t="s">
        <v>954</v>
      </c>
      <c r="AF1071" s="374">
        <v>0</v>
      </c>
      <c r="AG1071" s="374">
        <v>0</v>
      </c>
      <c r="AH1071" s="374" t="s">
        <v>2764</v>
      </c>
      <c r="AI1071" s="374">
        <v>0</v>
      </c>
      <c r="AJ1071" s="374">
        <v>0</v>
      </c>
      <c r="AK1071" s="374">
        <v>0</v>
      </c>
      <c r="AL1071" s="374">
        <v>0</v>
      </c>
      <c r="AM1071" s="374">
        <v>0</v>
      </c>
      <c r="AN1071" s="374">
        <v>0</v>
      </c>
      <c r="AO1071" s="374" t="s">
        <v>954</v>
      </c>
      <c r="AP1071" s="374" t="s">
        <v>1480</v>
      </c>
      <c r="AQ1071" s="374" t="s">
        <v>1480</v>
      </c>
      <c r="AR1071" s="374" t="s">
        <v>2826</v>
      </c>
      <c r="AS1071" s="374" t="s">
        <v>2832</v>
      </c>
    </row>
    <row r="1072" spans="2:45" s="359" customFormat="1" ht="17.25" customHeight="1">
      <c r="B1072" s="349" t="b">
        <v>1</v>
      </c>
      <c r="C1072" s="349" t="s">
        <v>1039</v>
      </c>
      <c r="D1072" s="352" t="str">
        <f t="shared" si="50"/>
        <v>Finishing Work_Door &amp; Window Work</v>
      </c>
      <c r="E1072" s="349" t="str">
        <f t="shared" si="51"/>
        <v>EA</v>
      </c>
      <c r="F1072" s="352" t="str">
        <f t="shared" si="52"/>
        <v xml:space="preserve">A04AR103-00008 Finishing Work Door &amp; Window Work Steel Door w/ Steel Frame &amp; Panic Bar (UoM: EA) Fire Protective Rating: 1.5-hrs, Double Door     w/ Hardware &amp; Accessories  </v>
      </c>
      <c r="G1072" s="373" t="str" cm="1">
        <f t="array" ref="G1072:H1072">_xlfn.TEXTSPLIT(I1072,"-")</f>
        <v>A04AR103</v>
      </c>
      <c r="H1072" s="373" t="str">
        <v>00008</v>
      </c>
      <c r="I1072" s="374" t="s">
        <v>2833</v>
      </c>
      <c r="J1072" s="374" t="s">
        <v>946</v>
      </c>
      <c r="K1072" s="374" t="s">
        <v>2352</v>
      </c>
      <c r="L1072" s="374" t="s">
        <v>2353</v>
      </c>
      <c r="M1072" s="374" t="s">
        <v>946</v>
      </c>
      <c r="N1072" s="374" t="s">
        <v>2743</v>
      </c>
      <c r="O1072" s="374" t="s">
        <v>2824</v>
      </c>
      <c r="P1072" s="374" t="s">
        <v>2825</v>
      </c>
      <c r="Q1072" s="374" t="s">
        <v>1195</v>
      </c>
      <c r="R1072" s="374" t="s">
        <v>2779</v>
      </c>
      <c r="S1072" s="374" t="s">
        <v>954</v>
      </c>
      <c r="T1072" s="374">
        <v>0</v>
      </c>
      <c r="U1072" s="374" t="s">
        <v>954</v>
      </c>
      <c r="V1072" s="374">
        <v>0</v>
      </c>
      <c r="W1072" s="374" t="s">
        <v>954</v>
      </c>
      <c r="X1072" s="374">
        <v>0</v>
      </c>
      <c r="Y1072" s="374" t="s">
        <v>954</v>
      </c>
      <c r="Z1072" s="374">
        <v>0</v>
      </c>
      <c r="AA1072" s="374" t="s">
        <v>1664</v>
      </c>
      <c r="AB1072" s="374" t="s">
        <v>2747</v>
      </c>
      <c r="AC1072" s="374" t="s">
        <v>954</v>
      </c>
      <c r="AD1072" s="374">
        <v>0</v>
      </c>
      <c r="AE1072" s="374" t="s">
        <v>954</v>
      </c>
      <c r="AF1072" s="374">
        <v>0</v>
      </c>
      <c r="AG1072" s="374">
        <v>0</v>
      </c>
      <c r="AH1072" s="374" t="s">
        <v>2764</v>
      </c>
      <c r="AI1072" s="374">
        <v>0</v>
      </c>
      <c r="AJ1072" s="374">
        <v>0</v>
      </c>
      <c r="AK1072" s="374">
        <v>0</v>
      </c>
      <c r="AL1072" s="374">
        <v>0</v>
      </c>
      <c r="AM1072" s="374">
        <v>0</v>
      </c>
      <c r="AN1072" s="374">
        <v>0</v>
      </c>
      <c r="AO1072" s="374" t="s">
        <v>954</v>
      </c>
      <c r="AP1072" s="374" t="s">
        <v>1480</v>
      </c>
      <c r="AQ1072" s="374" t="s">
        <v>1480</v>
      </c>
      <c r="AR1072" s="374" t="s">
        <v>2826</v>
      </c>
      <c r="AS1072" s="374" t="s">
        <v>2833</v>
      </c>
    </row>
    <row r="1073" spans="2:45" s="359" customFormat="1" ht="17.25" customHeight="1">
      <c r="B1073" s="349" t="b">
        <v>0</v>
      </c>
      <c r="C1073" s="349" t="s">
        <v>1039</v>
      </c>
      <c r="D1073" s="352" t="str">
        <f t="shared" si="50"/>
        <v>Finishing Work_Door &amp; Window Work</v>
      </c>
      <c r="E1073" s="349" t="str">
        <f t="shared" si="51"/>
        <v>EA</v>
      </c>
      <c r="F1073" s="352" t="str">
        <f t="shared" si="52"/>
        <v xml:space="preserve">A04AR103-00009 Finishing Work Door &amp; Window Work Steel Door w/ Steel Frame &amp; Panic Bar (UoM: EA) Fire Protective Rating: 2-hrs, Single Door     w/ Hardware &amp; Accessories  </v>
      </c>
      <c r="G1073" s="373" t="str" cm="1">
        <f t="array" ref="G1073:H1073">_xlfn.TEXTSPLIT(I1073,"-")</f>
        <v>A04AR103</v>
      </c>
      <c r="H1073" s="373" t="str">
        <v>00009</v>
      </c>
      <c r="I1073" s="374" t="s">
        <v>2834</v>
      </c>
      <c r="J1073" s="374" t="s">
        <v>946</v>
      </c>
      <c r="K1073" s="374" t="s">
        <v>2352</v>
      </c>
      <c r="L1073" s="374" t="s">
        <v>2353</v>
      </c>
      <c r="M1073" s="374" t="s">
        <v>946</v>
      </c>
      <c r="N1073" s="374" t="s">
        <v>2743</v>
      </c>
      <c r="O1073" s="374" t="s">
        <v>2824</v>
      </c>
      <c r="P1073" s="374" t="s">
        <v>2825</v>
      </c>
      <c r="Q1073" s="374" t="s">
        <v>1201</v>
      </c>
      <c r="R1073" s="374" t="s">
        <v>2781</v>
      </c>
      <c r="S1073" s="374" t="s">
        <v>954</v>
      </c>
      <c r="T1073" s="374">
        <v>0</v>
      </c>
      <c r="U1073" s="374" t="s">
        <v>954</v>
      </c>
      <c r="V1073" s="374">
        <v>0</v>
      </c>
      <c r="W1073" s="374" t="s">
        <v>954</v>
      </c>
      <c r="X1073" s="374">
        <v>0</v>
      </c>
      <c r="Y1073" s="374" t="s">
        <v>954</v>
      </c>
      <c r="Z1073" s="374">
        <v>0</v>
      </c>
      <c r="AA1073" s="374" t="s">
        <v>1664</v>
      </c>
      <c r="AB1073" s="374" t="s">
        <v>2747</v>
      </c>
      <c r="AC1073" s="374" t="s">
        <v>954</v>
      </c>
      <c r="AD1073" s="374">
        <v>0</v>
      </c>
      <c r="AE1073" s="374" t="s">
        <v>954</v>
      </c>
      <c r="AF1073" s="374">
        <v>0</v>
      </c>
      <c r="AG1073" s="374">
        <v>0</v>
      </c>
      <c r="AH1073" s="374" t="s">
        <v>2764</v>
      </c>
      <c r="AI1073" s="374">
        <v>0</v>
      </c>
      <c r="AJ1073" s="374">
        <v>0</v>
      </c>
      <c r="AK1073" s="374">
        <v>0</v>
      </c>
      <c r="AL1073" s="374">
        <v>0</v>
      </c>
      <c r="AM1073" s="374">
        <v>0</v>
      </c>
      <c r="AN1073" s="374">
        <v>0</v>
      </c>
      <c r="AO1073" s="374" t="s">
        <v>954</v>
      </c>
      <c r="AP1073" s="374" t="s">
        <v>1480</v>
      </c>
      <c r="AQ1073" s="374" t="s">
        <v>1480</v>
      </c>
      <c r="AR1073" s="374" t="s">
        <v>2826</v>
      </c>
      <c r="AS1073" s="374" t="s">
        <v>2834</v>
      </c>
    </row>
    <row r="1074" spans="2:45" s="359" customFormat="1" ht="17.25" customHeight="1">
      <c r="B1074" s="349" t="b">
        <v>0</v>
      </c>
      <c r="C1074" s="349" t="s">
        <v>1039</v>
      </c>
      <c r="D1074" s="352" t="str">
        <f t="shared" si="50"/>
        <v>Finishing Work_Door &amp; Window Work</v>
      </c>
      <c r="E1074" s="349" t="str">
        <f t="shared" si="51"/>
        <v>EA</v>
      </c>
      <c r="F1074" s="352" t="str">
        <f t="shared" si="52"/>
        <v xml:space="preserve">A04AR103-00010 Finishing Work Door &amp; Window Work Steel Door w/ Steel Frame &amp; Panic Bar (UoM: EA) Fire Protective Rating: 2-hrs, Double Door     w/ Hardware &amp; Accessories  </v>
      </c>
      <c r="G1074" s="373" t="str" cm="1">
        <f t="array" ref="G1074:H1074">_xlfn.TEXTSPLIT(I1074,"-")</f>
        <v>A04AR103</v>
      </c>
      <c r="H1074" s="373" t="str">
        <v>00010</v>
      </c>
      <c r="I1074" s="374" t="s">
        <v>2835</v>
      </c>
      <c r="J1074" s="374" t="s">
        <v>946</v>
      </c>
      <c r="K1074" s="374" t="s">
        <v>2352</v>
      </c>
      <c r="L1074" s="374" t="s">
        <v>2353</v>
      </c>
      <c r="M1074" s="374" t="s">
        <v>946</v>
      </c>
      <c r="N1074" s="374" t="s">
        <v>2743</v>
      </c>
      <c r="O1074" s="374" t="s">
        <v>2824</v>
      </c>
      <c r="P1074" s="374" t="s">
        <v>2825</v>
      </c>
      <c r="Q1074" s="374" t="s">
        <v>1204</v>
      </c>
      <c r="R1074" s="374" t="s">
        <v>2783</v>
      </c>
      <c r="S1074" s="374" t="s">
        <v>954</v>
      </c>
      <c r="T1074" s="374">
        <v>0</v>
      </c>
      <c r="U1074" s="374" t="s">
        <v>954</v>
      </c>
      <c r="V1074" s="374">
        <v>0</v>
      </c>
      <c r="W1074" s="374" t="s">
        <v>954</v>
      </c>
      <c r="X1074" s="374">
        <v>0</v>
      </c>
      <c r="Y1074" s="374" t="s">
        <v>954</v>
      </c>
      <c r="Z1074" s="374">
        <v>0</v>
      </c>
      <c r="AA1074" s="374" t="s">
        <v>1664</v>
      </c>
      <c r="AB1074" s="374" t="s">
        <v>2747</v>
      </c>
      <c r="AC1074" s="374" t="s">
        <v>954</v>
      </c>
      <c r="AD1074" s="374">
        <v>0</v>
      </c>
      <c r="AE1074" s="374" t="s">
        <v>954</v>
      </c>
      <c r="AF1074" s="374">
        <v>0</v>
      </c>
      <c r="AG1074" s="374">
        <v>0</v>
      </c>
      <c r="AH1074" s="374" t="s">
        <v>2764</v>
      </c>
      <c r="AI1074" s="374">
        <v>0</v>
      </c>
      <c r="AJ1074" s="374">
        <v>0</v>
      </c>
      <c r="AK1074" s="374">
        <v>0</v>
      </c>
      <c r="AL1074" s="374">
        <v>0</v>
      </c>
      <c r="AM1074" s="374">
        <v>0</v>
      </c>
      <c r="AN1074" s="374">
        <v>0</v>
      </c>
      <c r="AO1074" s="374" t="s">
        <v>954</v>
      </c>
      <c r="AP1074" s="374" t="s">
        <v>1480</v>
      </c>
      <c r="AQ1074" s="374" t="s">
        <v>1480</v>
      </c>
      <c r="AR1074" s="374" t="s">
        <v>2826</v>
      </c>
      <c r="AS1074" s="374" t="s">
        <v>2835</v>
      </c>
    </row>
    <row r="1075" spans="2:45" s="359" customFormat="1" ht="17.25" customHeight="1">
      <c r="B1075" s="349" t="b">
        <v>1</v>
      </c>
      <c r="C1075" s="349" t="s">
        <v>1039</v>
      </c>
      <c r="D1075" s="352" t="str">
        <f t="shared" si="50"/>
        <v>Finishing Work_Door &amp; Window Work</v>
      </c>
      <c r="E1075" s="349" t="str">
        <f t="shared" si="51"/>
        <v>EA</v>
      </c>
      <c r="F1075" s="352" t="str">
        <f t="shared" si="52"/>
        <v xml:space="preserve">A04AR103-00011 Finishing Work Door &amp; Window Work Steel Door w/ Steel Frame &amp; Panic Bar (UoM: EA) Fire Protective Rating: 3-hrs, Single Door     w/ Hardware &amp; Accessories  </v>
      </c>
      <c r="G1075" s="373" t="str" cm="1">
        <f t="array" ref="G1075:H1075">_xlfn.TEXTSPLIT(I1075,"-")</f>
        <v>A04AR103</v>
      </c>
      <c r="H1075" s="373" t="str">
        <v>00011</v>
      </c>
      <c r="I1075" s="374" t="s">
        <v>2836</v>
      </c>
      <c r="J1075" s="374" t="s">
        <v>946</v>
      </c>
      <c r="K1075" s="374" t="s">
        <v>2352</v>
      </c>
      <c r="L1075" s="374" t="s">
        <v>2353</v>
      </c>
      <c r="M1075" s="374" t="s">
        <v>946</v>
      </c>
      <c r="N1075" s="374" t="s">
        <v>2743</v>
      </c>
      <c r="O1075" s="374" t="s">
        <v>2824</v>
      </c>
      <c r="P1075" s="374" t="s">
        <v>2825</v>
      </c>
      <c r="Q1075" s="374" t="s">
        <v>2785</v>
      </c>
      <c r="R1075" s="374" t="s">
        <v>2786</v>
      </c>
      <c r="S1075" s="374" t="s">
        <v>954</v>
      </c>
      <c r="T1075" s="374">
        <v>0</v>
      </c>
      <c r="U1075" s="374" t="s">
        <v>954</v>
      </c>
      <c r="V1075" s="374">
        <v>0</v>
      </c>
      <c r="W1075" s="374" t="s">
        <v>954</v>
      </c>
      <c r="X1075" s="374">
        <v>0</v>
      </c>
      <c r="Y1075" s="374" t="s">
        <v>954</v>
      </c>
      <c r="Z1075" s="374">
        <v>0</v>
      </c>
      <c r="AA1075" s="374" t="s">
        <v>1664</v>
      </c>
      <c r="AB1075" s="374" t="s">
        <v>2747</v>
      </c>
      <c r="AC1075" s="374" t="s">
        <v>954</v>
      </c>
      <c r="AD1075" s="374">
        <v>0</v>
      </c>
      <c r="AE1075" s="374" t="s">
        <v>954</v>
      </c>
      <c r="AF1075" s="374">
        <v>0</v>
      </c>
      <c r="AG1075" s="374">
        <v>0</v>
      </c>
      <c r="AH1075" s="374" t="s">
        <v>2764</v>
      </c>
      <c r="AI1075" s="374">
        <v>0</v>
      </c>
      <c r="AJ1075" s="374">
        <v>0</v>
      </c>
      <c r="AK1075" s="374">
        <v>0</v>
      </c>
      <c r="AL1075" s="374">
        <v>0</v>
      </c>
      <c r="AM1075" s="374">
        <v>0</v>
      </c>
      <c r="AN1075" s="374">
        <v>0</v>
      </c>
      <c r="AO1075" s="374" t="s">
        <v>954</v>
      </c>
      <c r="AP1075" s="374" t="s">
        <v>1480</v>
      </c>
      <c r="AQ1075" s="374" t="s">
        <v>1480</v>
      </c>
      <c r="AR1075" s="374" t="s">
        <v>2826</v>
      </c>
      <c r="AS1075" s="374" t="s">
        <v>2836</v>
      </c>
    </row>
    <row r="1076" spans="2:45" s="359" customFormat="1" ht="17.25" customHeight="1">
      <c r="B1076" s="349" t="b">
        <v>1</v>
      </c>
      <c r="C1076" s="349" t="s">
        <v>1039</v>
      </c>
      <c r="D1076" s="352" t="str">
        <f t="shared" si="50"/>
        <v>Finishing Work_Door &amp; Window Work</v>
      </c>
      <c r="E1076" s="349" t="str">
        <f t="shared" si="51"/>
        <v>EA</v>
      </c>
      <c r="F1076" s="352" t="str">
        <f t="shared" si="52"/>
        <v xml:space="preserve">A04AR103-00012 Finishing Work Door &amp; Window Work Steel Door w/ Steel Frame &amp; Panic Bar (UoM: EA) Fire Protective Rating: 3-hrs, Double Door     w/ Hardware &amp; Accessories  </v>
      </c>
      <c r="G1076" s="373" t="str" cm="1">
        <f t="array" ref="G1076:H1076">_xlfn.TEXTSPLIT(I1076,"-")</f>
        <v>A04AR103</v>
      </c>
      <c r="H1076" s="373" t="str">
        <v>00012</v>
      </c>
      <c r="I1076" s="374" t="s">
        <v>2837</v>
      </c>
      <c r="J1076" s="374" t="s">
        <v>946</v>
      </c>
      <c r="K1076" s="374" t="s">
        <v>2352</v>
      </c>
      <c r="L1076" s="374" t="s">
        <v>2353</v>
      </c>
      <c r="M1076" s="374" t="s">
        <v>946</v>
      </c>
      <c r="N1076" s="374" t="s">
        <v>2743</v>
      </c>
      <c r="O1076" s="374" t="s">
        <v>2824</v>
      </c>
      <c r="P1076" s="374" t="s">
        <v>2825</v>
      </c>
      <c r="Q1076" s="374" t="s">
        <v>2788</v>
      </c>
      <c r="R1076" s="374" t="s">
        <v>2789</v>
      </c>
      <c r="S1076" s="374" t="s">
        <v>954</v>
      </c>
      <c r="T1076" s="374">
        <v>0</v>
      </c>
      <c r="U1076" s="374" t="s">
        <v>954</v>
      </c>
      <c r="V1076" s="374">
        <v>0</v>
      </c>
      <c r="W1076" s="374" t="s">
        <v>954</v>
      </c>
      <c r="X1076" s="374">
        <v>0</v>
      </c>
      <c r="Y1076" s="374" t="s">
        <v>954</v>
      </c>
      <c r="Z1076" s="374">
        <v>0</v>
      </c>
      <c r="AA1076" s="374" t="s">
        <v>1664</v>
      </c>
      <c r="AB1076" s="374" t="s">
        <v>2747</v>
      </c>
      <c r="AC1076" s="374" t="s">
        <v>954</v>
      </c>
      <c r="AD1076" s="374">
        <v>0</v>
      </c>
      <c r="AE1076" s="374" t="s">
        <v>954</v>
      </c>
      <c r="AF1076" s="374">
        <v>0</v>
      </c>
      <c r="AG1076" s="374">
        <v>0</v>
      </c>
      <c r="AH1076" s="374" t="s">
        <v>2764</v>
      </c>
      <c r="AI1076" s="374">
        <v>0</v>
      </c>
      <c r="AJ1076" s="374">
        <v>0</v>
      </c>
      <c r="AK1076" s="374">
        <v>0</v>
      </c>
      <c r="AL1076" s="374">
        <v>0</v>
      </c>
      <c r="AM1076" s="374">
        <v>0</v>
      </c>
      <c r="AN1076" s="374">
        <v>0</v>
      </c>
      <c r="AO1076" s="374" t="s">
        <v>954</v>
      </c>
      <c r="AP1076" s="374" t="s">
        <v>1480</v>
      </c>
      <c r="AQ1076" s="374" t="s">
        <v>1480</v>
      </c>
      <c r="AR1076" s="374" t="s">
        <v>2826</v>
      </c>
      <c r="AS1076" s="374" t="s">
        <v>2837</v>
      </c>
    </row>
    <row r="1077" spans="2:45" s="359" customFormat="1" ht="17.25" customHeight="1">
      <c r="B1077" s="356" t="b">
        <v>0</v>
      </c>
      <c r="C1077" s="356" t="s">
        <v>1039</v>
      </c>
      <c r="D1077" s="357" t="str">
        <f t="shared" si="50"/>
        <v>Finishing Work_Door &amp; Window Work</v>
      </c>
      <c r="E1077" s="356" t="str">
        <f t="shared" si="51"/>
        <v>M2</v>
      </c>
      <c r="F1077" s="357" t="str">
        <f t="shared" si="52"/>
        <v xml:space="preserve">A04AR104-00001 Finishing Work Door &amp; Window Work Steel Door w/ Steel Frame, Panic Bar &amp; Vision Panel for Each Leaf (UoM: M2) Fire Protective Rating: N/A     w/ Hardware &amp; Accessories  </v>
      </c>
      <c r="G1077" s="373" t="str" cm="1">
        <f t="array" ref="G1077:H1077">_xlfn.TEXTSPLIT(I1077,"-")</f>
        <v>A04AR104</v>
      </c>
      <c r="H1077" s="373" t="str">
        <v>00001</v>
      </c>
      <c r="I1077" s="374" t="s">
        <v>2838</v>
      </c>
      <c r="J1077" s="374" t="s">
        <v>946</v>
      </c>
      <c r="K1077" s="374" t="s">
        <v>2352</v>
      </c>
      <c r="L1077" s="374" t="s">
        <v>2353</v>
      </c>
      <c r="M1077" s="374" t="s">
        <v>946</v>
      </c>
      <c r="N1077" s="374" t="s">
        <v>2743</v>
      </c>
      <c r="O1077" s="374" t="s">
        <v>2839</v>
      </c>
      <c r="P1077" s="374" t="s">
        <v>2840</v>
      </c>
      <c r="Q1077" s="374" t="s">
        <v>1070</v>
      </c>
      <c r="R1077" s="374" t="s">
        <v>2746</v>
      </c>
      <c r="S1077" s="374" t="s">
        <v>954</v>
      </c>
      <c r="T1077" s="374">
        <v>0</v>
      </c>
      <c r="U1077" s="374" t="s">
        <v>954</v>
      </c>
      <c r="V1077" s="374">
        <v>0</v>
      </c>
      <c r="W1077" s="374" t="s">
        <v>954</v>
      </c>
      <c r="X1077" s="374">
        <v>0</v>
      </c>
      <c r="Y1077" s="374" t="s">
        <v>954</v>
      </c>
      <c r="Z1077" s="374">
        <v>0</v>
      </c>
      <c r="AA1077" s="374" t="s">
        <v>1664</v>
      </c>
      <c r="AB1077" s="374" t="s">
        <v>2747</v>
      </c>
      <c r="AC1077" s="374" t="s">
        <v>954</v>
      </c>
      <c r="AD1077" s="374">
        <v>0</v>
      </c>
      <c r="AE1077" s="374" t="s">
        <v>954</v>
      </c>
      <c r="AF1077" s="374">
        <v>0</v>
      </c>
      <c r="AG1077" s="374">
        <v>0</v>
      </c>
      <c r="AH1077" s="374">
        <v>0</v>
      </c>
      <c r="AI1077" s="374">
        <v>0</v>
      </c>
      <c r="AJ1077" s="374">
        <v>0</v>
      </c>
      <c r="AK1077" s="374">
        <v>0</v>
      </c>
      <c r="AL1077" s="374">
        <v>0</v>
      </c>
      <c r="AM1077" s="374">
        <v>0</v>
      </c>
      <c r="AN1077" s="374">
        <v>0</v>
      </c>
      <c r="AO1077" s="374" t="s">
        <v>954</v>
      </c>
      <c r="AP1077" s="374" t="s">
        <v>1021</v>
      </c>
      <c r="AQ1077" s="374" t="s">
        <v>1021</v>
      </c>
      <c r="AR1077" s="374" t="s">
        <v>2841</v>
      </c>
      <c r="AS1077" s="374" t="s">
        <v>2838</v>
      </c>
    </row>
    <row r="1078" spans="2:45" s="359" customFormat="1" ht="17.25" customHeight="1">
      <c r="B1078" s="356" t="b">
        <v>0</v>
      </c>
      <c r="C1078" s="356" t="s">
        <v>1039</v>
      </c>
      <c r="D1078" s="357" t="str">
        <f t="shared" si="50"/>
        <v>Finishing Work_Door &amp; Window Work</v>
      </c>
      <c r="E1078" s="356" t="str">
        <f t="shared" si="51"/>
        <v>M2</v>
      </c>
      <c r="F1078" s="357" t="str">
        <f t="shared" si="52"/>
        <v xml:space="preserve">A04AR104-00002 Finishing Work Door &amp; Window Work Steel Door w/ Steel Frame, Panic Bar &amp; Vision Panel for Each Leaf (UoM: M2) Fire Protective Rating: 0.5-hr     w/ Hardware &amp; Accessories  </v>
      </c>
      <c r="G1078" s="373" t="str" cm="1">
        <f t="array" ref="G1078:H1078">_xlfn.TEXTSPLIT(I1078,"-")</f>
        <v>A04AR104</v>
      </c>
      <c r="H1078" s="373" t="str">
        <v>00002</v>
      </c>
      <c r="I1078" s="374" t="s">
        <v>2842</v>
      </c>
      <c r="J1078" s="374" t="s">
        <v>946</v>
      </c>
      <c r="K1078" s="374" t="s">
        <v>2352</v>
      </c>
      <c r="L1078" s="374" t="s">
        <v>2353</v>
      </c>
      <c r="M1078" s="374" t="s">
        <v>946</v>
      </c>
      <c r="N1078" s="374" t="s">
        <v>2743</v>
      </c>
      <c r="O1078" s="374" t="s">
        <v>2839</v>
      </c>
      <c r="P1078" s="374" t="s">
        <v>2840</v>
      </c>
      <c r="Q1078" s="374" t="s">
        <v>1105</v>
      </c>
      <c r="R1078" s="374" t="s">
        <v>2750</v>
      </c>
      <c r="S1078" s="374" t="s">
        <v>954</v>
      </c>
      <c r="T1078" s="374">
        <v>0</v>
      </c>
      <c r="U1078" s="374" t="s">
        <v>954</v>
      </c>
      <c r="V1078" s="374">
        <v>0</v>
      </c>
      <c r="W1078" s="374" t="s">
        <v>954</v>
      </c>
      <c r="X1078" s="374">
        <v>0</v>
      </c>
      <c r="Y1078" s="374" t="s">
        <v>954</v>
      </c>
      <c r="Z1078" s="374">
        <v>0</v>
      </c>
      <c r="AA1078" s="374" t="s">
        <v>1664</v>
      </c>
      <c r="AB1078" s="374" t="s">
        <v>2747</v>
      </c>
      <c r="AC1078" s="374" t="s">
        <v>954</v>
      </c>
      <c r="AD1078" s="374">
        <v>0</v>
      </c>
      <c r="AE1078" s="374" t="s">
        <v>954</v>
      </c>
      <c r="AF1078" s="374">
        <v>0</v>
      </c>
      <c r="AG1078" s="374">
        <v>0</v>
      </c>
      <c r="AH1078" s="374">
        <v>0</v>
      </c>
      <c r="AI1078" s="374">
        <v>0</v>
      </c>
      <c r="AJ1078" s="374">
        <v>0</v>
      </c>
      <c r="AK1078" s="374">
        <v>0</v>
      </c>
      <c r="AL1078" s="374">
        <v>0</v>
      </c>
      <c r="AM1078" s="374">
        <v>0</v>
      </c>
      <c r="AN1078" s="374">
        <v>0</v>
      </c>
      <c r="AO1078" s="374" t="s">
        <v>954</v>
      </c>
      <c r="AP1078" s="374" t="s">
        <v>1021</v>
      </c>
      <c r="AQ1078" s="374" t="s">
        <v>1021</v>
      </c>
      <c r="AR1078" s="374" t="s">
        <v>2841</v>
      </c>
      <c r="AS1078" s="374" t="s">
        <v>2842</v>
      </c>
    </row>
    <row r="1079" spans="2:45" s="359" customFormat="1" ht="17.25" customHeight="1">
      <c r="B1079" s="356" t="b">
        <v>0</v>
      </c>
      <c r="C1079" s="356" t="s">
        <v>1039</v>
      </c>
      <c r="D1079" s="357" t="str">
        <f t="shared" si="50"/>
        <v>Finishing Work_Door &amp; Window Work</v>
      </c>
      <c r="E1079" s="356" t="str">
        <f t="shared" si="51"/>
        <v>M2</v>
      </c>
      <c r="F1079" s="357" t="str">
        <f t="shared" si="52"/>
        <v xml:space="preserve">A04AR104-00003 Finishing Work Door &amp; Window Work Steel Door w/ Steel Frame, Panic Bar &amp; Vision Panel for Each Leaf (UoM: M2) Fire Protective Rating: 1-hr     w/ Hardware &amp; Accessories  </v>
      </c>
      <c r="G1079" s="373" t="str" cm="1">
        <f t="array" ref="G1079:H1079">_xlfn.TEXTSPLIT(I1079,"-")</f>
        <v>A04AR104</v>
      </c>
      <c r="H1079" s="373" t="str">
        <v>00003</v>
      </c>
      <c r="I1079" s="374" t="s">
        <v>2843</v>
      </c>
      <c r="J1079" s="374" t="s">
        <v>946</v>
      </c>
      <c r="K1079" s="374" t="s">
        <v>2352</v>
      </c>
      <c r="L1079" s="374" t="s">
        <v>2353</v>
      </c>
      <c r="M1079" s="374" t="s">
        <v>946</v>
      </c>
      <c r="N1079" s="374" t="s">
        <v>2743</v>
      </c>
      <c r="O1079" s="374" t="s">
        <v>2839</v>
      </c>
      <c r="P1079" s="374" t="s">
        <v>2840</v>
      </c>
      <c r="Q1079" s="374" t="s">
        <v>1140</v>
      </c>
      <c r="R1079" s="374" t="s">
        <v>2752</v>
      </c>
      <c r="S1079" s="374" t="s">
        <v>954</v>
      </c>
      <c r="T1079" s="374">
        <v>0</v>
      </c>
      <c r="U1079" s="374" t="s">
        <v>954</v>
      </c>
      <c r="V1079" s="374">
        <v>0</v>
      </c>
      <c r="W1079" s="374" t="s">
        <v>954</v>
      </c>
      <c r="X1079" s="374">
        <v>0</v>
      </c>
      <c r="Y1079" s="374" t="s">
        <v>954</v>
      </c>
      <c r="Z1079" s="374">
        <v>0</v>
      </c>
      <c r="AA1079" s="374" t="s">
        <v>1664</v>
      </c>
      <c r="AB1079" s="374" t="s">
        <v>2747</v>
      </c>
      <c r="AC1079" s="374" t="s">
        <v>954</v>
      </c>
      <c r="AD1079" s="374">
        <v>0</v>
      </c>
      <c r="AE1079" s="374" t="s">
        <v>954</v>
      </c>
      <c r="AF1079" s="374">
        <v>0</v>
      </c>
      <c r="AG1079" s="374">
        <v>0</v>
      </c>
      <c r="AH1079" s="374">
        <v>0</v>
      </c>
      <c r="AI1079" s="374">
        <v>0</v>
      </c>
      <c r="AJ1079" s="374">
        <v>0</v>
      </c>
      <c r="AK1079" s="374">
        <v>0</v>
      </c>
      <c r="AL1079" s="374">
        <v>0</v>
      </c>
      <c r="AM1079" s="374">
        <v>0</v>
      </c>
      <c r="AN1079" s="374">
        <v>0</v>
      </c>
      <c r="AO1079" s="374" t="s">
        <v>954</v>
      </c>
      <c r="AP1079" s="374" t="s">
        <v>1021</v>
      </c>
      <c r="AQ1079" s="374" t="s">
        <v>1021</v>
      </c>
      <c r="AR1079" s="374" t="s">
        <v>2841</v>
      </c>
      <c r="AS1079" s="374" t="s">
        <v>2843</v>
      </c>
    </row>
    <row r="1080" spans="2:45" s="359" customFormat="1" ht="17.25" customHeight="1">
      <c r="B1080" s="356" t="b">
        <v>0</v>
      </c>
      <c r="C1080" s="356" t="s">
        <v>1039</v>
      </c>
      <c r="D1080" s="357" t="str">
        <f t="shared" si="50"/>
        <v>Finishing Work_Door &amp; Window Work</v>
      </c>
      <c r="E1080" s="356" t="str">
        <f t="shared" si="51"/>
        <v>M2</v>
      </c>
      <c r="F1080" s="357" t="str">
        <f t="shared" si="52"/>
        <v xml:space="preserve">A04AR104-00004 Finishing Work Door &amp; Window Work Steel Door w/ Steel Frame, Panic Bar &amp; Vision Panel for Each Leaf (UoM: M2) Fire Protective Rating: 1.5-hrs     w/ Hardware &amp; Accessories  </v>
      </c>
      <c r="G1080" s="373" t="str" cm="1">
        <f t="array" ref="G1080:H1080">_xlfn.TEXTSPLIT(I1080,"-")</f>
        <v>A04AR104</v>
      </c>
      <c r="H1080" s="373" t="str">
        <v>00004</v>
      </c>
      <c r="I1080" s="374" t="s">
        <v>2844</v>
      </c>
      <c r="J1080" s="374" t="s">
        <v>946</v>
      </c>
      <c r="K1080" s="374" t="s">
        <v>2352</v>
      </c>
      <c r="L1080" s="374" t="s">
        <v>2353</v>
      </c>
      <c r="M1080" s="374" t="s">
        <v>946</v>
      </c>
      <c r="N1080" s="374" t="s">
        <v>2743</v>
      </c>
      <c r="O1080" s="374" t="s">
        <v>2839</v>
      </c>
      <c r="P1080" s="374" t="s">
        <v>2840</v>
      </c>
      <c r="Q1080" s="374" t="s">
        <v>1189</v>
      </c>
      <c r="R1080" s="374" t="s">
        <v>2754</v>
      </c>
      <c r="S1080" s="374" t="s">
        <v>954</v>
      </c>
      <c r="T1080" s="374">
        <v>0</v>
      </c>
      <c r="U1080" s="374" t="s">
        <v>954</v>
      </c>
      <c r="V1080" s="374">
        <v>0</v>
      </c>
      <c r="W1080" s="374" t="s">
        <v>954</v>
      </c>
      <c r="X1080" s="374">
        <v>0</v>
      </c>
      <c r="Y1080" s="374" t="s">
        <v>954</v>
      </c>
      <c r="Z1080" s="374">
        <v>0</v>
      </c>
      <c r="AA1080" s="374" t="s">
        <v>1664</v>
      </c>
      <c r="AB1080" s="374" t="s">
        <v>2747</v>
      </c>
      <c r="AC1080" s="374" t="s">
        <v>954</v>
      </c>
      <c r="AD1080" s="374">
        <v>0</v>
      </c>
      <c r="AE1080" s="374" t="s">
        <v>954</v>
      </c>
      <c r="AF1080" s="374">
        <v>0</v>
      </c>
      <c r="AG1080" s="374">
        <v>0</v>
      </c>
      <c r="AH1080" s="374">
        <v>0</v>
      </c>
      <c r="AI1080" s="374">
        <v>0</v>
      </c>
      <c r="AJ1080" s="374">
        <v>0</v>
      </c>
      <c r="AK1080" s="374">
        <v>0</v>
      </c>
      <c r="AL1080" s="374">
        <v>0</v>
      </c>
      <c r="AM1080" s="374">
        <v>0</v>
      </c>
      <c r="AN1080" s="374">
        <v>0</v>
      </c>
      <c r="AO1080" s="374" t="s">
        <v>954</v>
      </c>
      <c r="AP1080" s="374" t="s">
        <v>1021</v>
      </c>
      <c r="AQ1080" s="374" t="s">
        <v>1021</v>
      </c>
      <c r="AR1080" s="374" t="s">
        <v>2841</v>
      </c>
      <c r="AS1080" s="374" t="s">
        <v>2844</v>
      </c>
    </row>
    <row r="1081" spans="2:45" s="359" customFormat="1" ht="17.25" customHeight="1">
      <c r="B1081" s="356" t="b">
        <v>0</v>
      </c>
      <c r="C1081" s="356" t="s">
        <v>1039</v>
      </c>
      <c r="D1081" s="357" t="str">
        <f t="shared" si="50"/>
        <v>Finishing Work_Door &amp; Window Work</v>
      </c>
      <c r="E1081" s="356" t="str">
        <f t="shared" si="51"/>
        <v>M2</v>
      </c>
      <c r="F1081" s="357" t="str">
        <f t="shared" si="52"/>
        <v xml:space="preserve">A04AR104-00005 Finishing Work Door &amp; Window Work Steel Door w/ Steel Frame, Panic Bar &amp; Vision Panel for Each Leaf (UoM: M2) Fire Protective Rating: 2-hrs     w/ Hardware &amp; Accessories  </v>
      </c>
      <c r="G1081" s="373" t="str" cm="1">
        <f t="array" ref="G1081:H1081">_xlfn.TEXTSPLIT(I1081,"-")</f>
        <v>A04AR104</v>
      </c>
      <c r="H1081" s="373" t="str">
        <v>00005</v>
      </c>
      <c r="I1081" s="374" t="s">
        <v>2845</v>
      </c>
      <c r="J1081" s="374" t="s">
        <v>946</v>
      </c>
      <c r="K1081" s="374" t="s">
        <v>2352</v>
      </c>
      <c r="L1081" s="374" t="s">
        <v>2353</v>
      </c>
      <c r="M1081" s="374" t="s">
        <v>946</v>
      </c>
      <c r="N1081" s="374" t="s">
        <v>2743</v>
      </c>
      <c r="O1081" s="374" t="s">
        <v>2839</v>
      </c>
      <c r="P1081" s="374" t="s">
        <v>2840</v>
      </c>
      <c r="Q1081" s="374" t="s">
        <v>1198</v>
      </c>
      <c r="R1081" s="374" t="s">
        <v>2756</v>
      </c>
      <c r="S1081" s="374" t="s">
        <v>954</v>
      </c>
      <c r="T1081" s="374">
        <v>0</v>
      </c>
      <c r="U1081" s="374" t="s">
        <v>954</v>
      </c>
      <c r="V1081" s="374">
        <v>0</v>
      </c>
      <c r="W1081" s="374" t="s">
        <v>954</v>
      </c>
      <c r="X1081" s="374">
        <v>0</v>
      </c>
      <c r="Y1081" s="374" t="s">
        <v>954</v>
      </c>
      <c r="Z1081" s="374">
        <v>0</v>
      </c>
      <c r="AA1081" s="374" t="s">
        <v>1664</v>
      </c>
      <c r="AB1081" s="374" t="s">
        <v>2747</v>
      </c>
      <c r="AC1081" s="374" t="s">
        <v>954</v>
      </c>
      <c r="AD1081" s="374">
        <v>0</v>
      </c>
      <c r="AE1081" s="374" t="s">
        <v>954</v>
      </c>
      <c r="AF1081" s="374">
        <v>0</v>
      </c>
      <c r="AG1081" s="374">
        <v>0</v>
      </c>
      <c r="AH1081" s="374">
        <v>0</v>
      </c>
      <c r="AI1081" s="374">
        <v>0</v>
      </c>
      <c r="AJ1081" s="374">
        <v>0</v>
      </c>
      <c r="AK1081" s="374">
        <v>0</v>
      </c>
      <c r="AL1081" s="374">
        <v>0</v>
      </c>
      <c r="AM1081" s="374">
        <v>0</v>
      </c>
      <c r="AN1081" s="374">
        <v>0</v>
      </c>
      <c r="AO1081" s="374" t="s">
        <v>954</v>
      </c>
      <c r="AP1081" s="374" t="s">
        <v>1021</v>
      </c>
      <c r="AQ1081" s="374" t="s">
        <v>1021</v>
      </c>
      <c r="AR1081" s="374" t="s">
        <v>2841</v>
      </c>
      <c r="AS1081" s="374" t="s">
        <v>2845</v>
      </c>
    </row>
    <row r="1082" spans="2:45" s="359" customFormat="1" ht="17.25" customHeight="1">
      <c r="B1082" s="349" t="b">
        <v>0</v>
      </c>
      <c r="C1082" s="349" t="s">
        <v>1039</v>
      </c>
      <c r="D1082" s="352" t="str">
        <f t="shared" si="50"/>
        <v>Finishing Work_Door &amp; Window Work</v>
      </c>
      <c r="E1082" s="349" t="str">
        <f t="shared" si="51"/>
        <v>EA</v>
      </c>
      <c r="F1082" s="352" t="str">
        <f t="shared" si="52"/>
        <v xml:space="preserve">A04AR105-00001 Finishing Work Door &amp; Window Work Steel Door w/ Steel Frame, Panic Bar &amp; Vision Panel for Each Leaf (UoM: EA) Fire Protective Rating: N/A, Single Door     w/ Hardware &amp; Accessories  </v>
      </c>
      <c r="G1082" s="373" t="str" cm="1">
        <f t="array" ref="G1082:H1082">_xlfn.TEXTSPLIT(I1082,"-")</f>
        <v>A04AR105</v>
      </c>
      <c r="H1082" s="373" t="str">
        <v>00001</v>
      </c>
      <c r="I1082" s="374" t="s">
        <v>2846</v>
      </c>
      <c r="J1082" s="374" t="s">
        <v>946</v>
      </c>
      <c r="K1082" s="374" t="s">
        <v>2352</v>
      </c>
      <c r="L1082" s="374" t="s">
        <v>2353</v>
      </c>
      <c r="M1082" s="374" t="s">
        <v>946</v>
      </c>
      <c r="N1082" s="374" t="s">
        <v>2743</v>
      </c>
      <c r="O1082" s="374" t="s">
        <v>2847</v>
      </c>
      <c r="P1082" s="374" t="s">
        <v>2848</v>
      </c>
      <c r="Q1082" s="374" t="s">
        <v>1074</v>
      </c>
      <c r="R1082" s="374" t="s">
        <v>2763</v>
      </c>
      <c r="S1082" s="374" t="s">
        <v>954</v>
      </c>
      <c r="T1082" s="374">
        <v>0</v>
      </c>
      <c r="U1082" s="374" t="s">
        <v>954</v>
      </c>
      <c r="V1082" s="374">
        <v>0</v>
      </c>
      <c r="W1082" s="374" t="s">
        <v>954</v>
      </c>
      <c r="X1082" s="374">
        <v>0</v>
      </c>
      <c r="Y1082" s="374" t="s">
        <v>954</v>
      </c>
      <c r="Z1082" s="374">
        <v>0</v>
      </c>
      <c r="AA1082" s="374" t="s">
        <v>1664</v>
      </c>
      <c r="AB1082" s="374" t="s">
        <v>2747</v>
      </c>
      <c r="AC1082" s="374" t="s">
        <v>954</v>
      </c>
      <c r="AD1082" s="374">
        <v>0</v>
      </c>
      <c r="AE1082" s="374" t="s">
        <v>954</v>
      </c>
      <c r="AF1082" s="374">
        <v>0</v>
      </c>
      <c r="AG1082" s="374">
        <v>0</v>
      </c>
      <c r="AH1082" s="374" t="s">
        <v>2764</v>
      </c>
      <c r="AI1082" s="374">
        <v>0</v>
      </c>
      <c r="AJ1082" s="374">
        <v>0</v>
      </c>
      <c r="AK1082" s="374">
        <v>0</v>
      </c>
      <c r="AL1082" s="374">
        <v>0</v>
      </c>
      <c r="AM1082" s="374">
        <v>0</v>
      </c>
      <c r="AN1082" s="374">
        <v>0</v>
      </c>
      <c r="AO1082" s="374" t="s">
        <v>954</v>
      </c>
      <c r="AP1082" s="374" t="s">
        <v>1480</v>
      </c>
      <c r="AQ1082" s="374" t="s">
        <v>1480</v>
      </c>
      <c r="AR1082" s="374" t="s">
        <v>2849</v>
      </c>
      <c r="AS1082" s="374" t="s">
        <v>2846</v>
      </c>
    </row>
    <row r="1083" spans="2:45" s="359" customFormat="1" ht="17.25" customHeight="1">
      <c r="B1083" s="349" t="b">
        <v>0</v>
      </c>
      <c r="C1083" s="349" t="s">
        <v>1039</v>
      </c>
      <c r="D1083" s="352" t="str">
        <f t="shared" si="50"/>
        <v>Finishing Work_Door &amp; Window Work</v>
      </c>
      <c r="E1083" s="349" t="str">
        <f t="shared" si="51"/>
        <v>EA</v>
      </c>
      <c r="F1083" s="352" t="str">
        <f t="shared" si="52"/>
        <v xml:space="preserve">A04AR105-00002 Finishing Work Door &amp; Window Work Steel Door w/ Steel Frame, Panic Bar &amp; Vision Panel for Each Leaf (UoM: EA) Fire Protective Rating: N/A, Double Door     w/ Hardware &amp; Accessories  </v>
      </c>
      <c r="G1083" s="373" t="str" cm="1">
        <f t="array" ref="G1083:H1083">_xlfn.TEXTSPLIT(I1083,"-")</f>
        <v>A04AR105</v>
      </c>
      <c r="H1083" s="373" t="str">
        <v>00002</v>
      </c>
      <c r="I1083" s="374" t="s">
        <v>2850</v>
      </c>
      <c r="J1083" s="374" t="s">
        <v>946</v>
      </c>
      <c r="K1083" s="374" t="s">
        <v>2352</v>
      </c>
      <c r="L1083" s="374" t="s">
        <v>2353</v>
      </c>
      <c r="M1083" s="374" t="s">
        <v>946</v>
      </c>
      <c r="N1083" s="374" t="s">
        <v>2743</v>
      </c>
      <c r="O1083" s="374" t="s">
        <v>2847</v>
      </c>
      <c r="P1083" s="374" t="s">
        <v>2848</v>
      </c>
      <c r="Q1083" s="374" t="s">
        <v>1098</v>
      </c>
      <c r="R1083" s="374" t="s">
        <v>2767</v>
      </c>
      <c r="S1083" s="374" t="s">
        <v>954</v>
      </c>
      <c r="T1083" s="374">
        <v>0</v>
      </c>
      <c r="U1083" s="374" t="s">
        <v>954</v>
      </c>
      <c r="V1083" s="374">
        <v>0</v>
      </c>
      <c r="W1083" s="374" t="s">
        <v>954</v>
      </c>
      <c r="X1083" s="374">
        <v>0</v>
      </c>
      <c r="Y1083" s="374" t="s">
        <v>954</v>
      </c>
      <c r="Z1083" s="374">
        <v>0</v>
      </c>
      <c r="AA1083" s="374" t="s">
        <v>1664</v>
      </c>
      <c r="AB1083" s="374" t="s">
        <v>2747</v>
      </c>
      <c r="AC1083" s="374" t="s">
        <v>954</v>
      </c>
      <c r="AD1083" s="374">
        <v>0</v>
      </c>
      <c r="AE1083" s="374" t="s">
        <v>954</v>
      </c>
      <c r="AF1083" s="374">
        <v>0</v>
      </c>
      <c r="AG1083" s="374">
        <v>0</v>
      </c>
      <c r="AH1083" s="374" t="s">
        <v>2764</v>
      </c>
      <c r="AI1083" s="374">
        <v>0</v>
      </c>
      <c r="AJ1083" s="374">
        <v>0</v>
      </c>
      <c r="AK1083" s="374">
        <v>0</v>
      </c>
      <c r="AL1083" s="374">
        <v>0</v>
      </c>
      <c r="AM1083" s="374">
        <v>0</v>
      </c>
      <c r="AN1083" s="374">
        <v>0</v>
      </c>
      <c r="AO1083" s="374" t="s">
        <v>954</v>
      </c>
      <c r="AP1083" s="374" t="s">
        <v>1480</v>
      </c>
      <c r="AQ1083" s="374" t="s">
        <v>1480</v>
      </c>
      <c r="AR1083" s="374" t="s">
        <v>2849</v>
      </c>
      <c r="AS1083" s="374" t="s">
        <v>2850</v>
      </c>
    </row>
    <row r="1084" spans="2:45" s="359" customFormat="1" ht="17.25" customHeight="1">
      <c r="B1084" s="349" t="b">
        <v>0</v>
      </c>
      <c r="C1084" s="349" t="s">
        <v>1039</v>
      </c>
      <c r="D1084" s="352" t="str">
        <f t="shared" si="50"/>
        <v>Finishing Work_Door &amp; Window Work</v>
      </c>
      <c r="E1084" s="349" t="str">
        <f t="shared" si="51"/>
        <v>EA</v>
      </c>
      <c r="F1084" s="352" t="str">
        <f t="shared" si="52"/>
        <v xml:space="preserve">A04AR105-00003 Finishing Work Door &amp; Window Work Steel Door w/ Steel Frame, Panic Bar &amp; Vision Panel for Each Leaf (UoM: EA) Fire Protective Rating: 0.5-hr, Single Door     w/ Hardware &amp; Accessories  </v>
      </c>
      <c r="G1084" s="373" t="str" cm="1">
        <f t="array" ref="G1084:H1084">_xlfn.TEXTSPLIT(I1084,"-")</f>
        <v>A04AR105</v>
      </c>
      <c r="H1084" s="373" t="str">
        <v>00003</v>
      </c>
      <c r="I1084" s="374" t="s">
        <v>2851</v>
      </c>
      <c r="J1084" s="374" t="s">
        <v>946</v>
      </c>
      <c r="K1084" s="374" t="s">
        <v>2352</v>
      </c>
      <c r="L1084" s="374" t="s">
        <v>2353</v>
      </c>
      <c r="M1084" s="374" t="s">
        <v>946</v>
      </c>
      <c r="N1084" s="374" t="s">
        <v>2743</v>
      </c>
      <c r="O1084" s="374" t="s">
        <v>2847</v>
      </c>
      <c r="P1084" s="374" t="s">
        <v>2848</v>
      </c>
      <c r="Q1084" s="374" t="s">
        <v>1108</v>
      </c>
      <c r="R1084" s="374" t="s">
        <v>2769</v>
      </c>
      <c r="S1084" s="374" t="s">
        <v>954</v>
      </c>
      <c r="T1084" s="374">
        <v>0</v>
      </c>
      <c r="U1084" s="374" t="s">
        <v>954</v>
      </c>
      <c r="V1084" s="374">
        <v>0</v>
      </c>
      <c r="W1084" s="374" t="s">
        <v>954</v>
      </c>
      <c r="X1084" s="374">
        <v>0</v>
      </c>
      <c r="Y1084" s="374" t="s">
        <v>954</v>
      </c>
      <c r="Z1084" s="374">
        <v>0</v>
      </c>
      <c r="AA1084" s="374" t="s">
        <v>1664</v>
      </c>
      <c r="AB1084" s="374" t="s">
        <v>2747</v>
      </c>
      <c r="AC1084" s="374" t="s">
        <v>954</v>
      </c>
      <c r="AD1084" s="374">
        <v>0</v>
      </c>
      <c r="AE1084" s="374" t="s">
        <v>954</v>
      </c>
      <c r="AF1084" s="374">
        <v>0</v>
      </c>
      <c r="AG1084" s="374">
        <v>0</v>
      </c>
      <c r="AH1084" s="374" t="s">
        <v>2764</v>
      </c>
      <c r="AI1084" s="374">
        <v>0</v>
      </c>
      <c r="AJ1084" s="374">
        <v>0</v>
      </c>
      <c r="AK1084" s="374">
        <v>0</v>
      </c>
      <c r="AL1084" s="374">
        <v>0</v>
      </c>
      <c r="AM1084" s="374">
        <v>0</v>
      </c>
      <c r="AN1084" s="374">
        <v>0</v>
      </c>
      <c r="AO1084" s="374" t="s">
        <v>954</v>
      </c>
      <c r="AP1084" s="374" t="s">
        <v>1480</v>
      </c>
      <c r="AQ1084" s="374" t="s">
        <v>1480</v>
      </c>
      <c r="AR1084" s="374" t="s">
        <v>2849</v>
      </c>
      <c r="AS1084" s="374" t="s">
        <v>2851</v>
      </c>
    </row>
    <row r="1085" spans="2:45" s="359" customFormat="1" ht="17.25" customHeight="1">
      <c r="B1085" s="349" t="b">
        <v>0</v>
      </c>
      <c r="C1085" s="349" t="s">
        <v>1039</v>
      </c>
      <c r="D1085" s="352" t="str">
        <f t="shared" si="50"/>
        <v>Finishing Work_Door &amp; Window Work</v>
      </c>
      <c r="E1085" s="349" t="str">
        <f t="shared" si="51"/>
        <v>EA</v>
      </c>
      <c r="F1085" s="352" t="str">
        <f t="shared" si="52"/>
        <v xml:space="preserve">A04AR105-00004 Finishing Work Door &amp; Window Work Steel Door w/ Steel Frame, Panic Bar &amp; Vision Panel for Each Leaf (UoM: EA) Fire Protective Rating: 0.5-hr, Double Door     w/ Hardware &amp; Accessories  </v>
      </c>
      <c r="G1085" s="373" t="str" cm="1">
        <f t="array" ref="G1085:H1085">_xlfn.TEXTSPLIT(I1085,"-")</f>
        <v>A04AR105</v>
      </c>
      <c r="H1085" s="373" t="str">
        <v>00004</v>
      </c>
      <c r="I1085" s="374" t="s">
        <v>2852</v>
      </c>
      <c r="J1085" s="374" t="s">
        <v>946</v>
      </c>
      <c r="K1085" s="374" t="s">
        <v>2352</v>
      </c>
      <c r="L1085" s="374" t="s">
        <v>2353</v>
      </c>
      <c r="M1085" s="374" t="s">
        <v>946</v>
      </c>
      <c r="N1085" s="374" t="s">
        <v>2743</v>
      </c>
      <c r="O1085" s="374" t="s">
        <v>2847</v>
      </c>
      <c r="P1085" s="374" t="s">
        <v>2848</v>
      </c>
      <c r="Q1085" s="374" t="s">
        <v>1111</v>
      </c>
      <c r="R1085" s="374" t="s">
        <v>2771</v>
      </c>
      <c r="S1085" s="374" t="s">
        <v>954</v>
      </c>
      <c r="T1085" s="374">
        <v>0</v>
      </c>
      <c r="U1085" s="374" t="s">
        <v>954</v>
      </c>
      <c r="V1085" s="374">
        <v>0</v>
      </c>
      <c r="W1085" s="374" t="s">
        <v>954</v>
      </c>
      <c r="X1085" s="374">
        <v>0</v>
      </c>
      <c r="Y1085" s="374" t="s">
        <v>954</v>
      </c>
      <c r="Z1085" s="374">
        <v>0</v>
      </c>
      <c r="AA1085" s="374" t="s">
        <v>1664</v>
      </c>
      <c r="AB1085" s="374" t="s">
        <v>2747</v>
      </c>
      <c r="AC1085" s="374" t="s">
        <v>954</v>
      </c>
      <c r="AD1085" s="374">
        <v>0</v>
      </c>
      <c r="AE1085" s="374" t="s">
        <v>954</v>
      </c>
      <c r="AF1085" s="374">
        <v>0</v>
      </c>
      <c r="AG1085" s="374">
        <v>0</v>
      </c>
      <c r="AH1085" s="374" t="s">
        <v>2764</v>
      </c>
      <c r="AI1085" s="374">
        <v>0</v>
      </c>
      <c r="AJ1085" s="374">
        <v>0</v>
      </c>
      <c r="AK1085" s="374">
        <v>0</v>
      </c>
      <c r="AL1085" s="374">
        <v>0</v>
      </c>
      <c r="AM1085" s="374">
        <v>0</v>
      </c>
      <c r="AN1085" s="374">
        <v>0</v>
      </c>
      <c r="AO1085" s="374" t="s">
        <v>954</v>
      </c>
      <c r="AP1085" s="374" t="s">
        <v>1480</v>
      </c>
      <c r="AQ1085" s="374" t="s">
        <v>1480</v>
      </c>
      <c r="AR1085" s="374" t="s">
        <v>2849</v>
      </c>
      <c r="AS1085" s="374" t="s">
        <v>2852</v>
      </c>
    </row>
    <row r="1086" spans="2:45" s="359" customFormat="1" ht="17.25" customHeight="1">
      <c r="B1086" s="349" t="b">
        <v>0</v>
      </c>
      <c r="C1086" s="349" t="s">
        <v>1039</v>
      </c>
      <c r="D1086" s="352" t="str">
        <f t="shared" si="50"/>
        <v>Finishing Work_Door &amp; Window Work</v>
      </c>
      <c r="E1086" s="349" t="str">
        <f t="shared" si="51"/>
        <v>EA</v>
      </c>
      <c r="F1086" s="352" t="str">
        <f t="shared" si="52"/>
        <v xml:space="preserve">A04AR105-00005 Finishing Work Door &amp; Window Work Steel Door w/ Steel Frame, Panic Bar &amp; Vision Panel for Each Leaf (UoM: EA) Fire Protective Rating: 1-hr, Single Door     w/ Hardware &amp; Accessories  </v>
      </c>
      <c r="G1086" s="373" t="str" cm="1">
        <f t="array" ref="G1086:H1086">_xlfn.TEXTSPLIT(I1086,"-")</f>
        <v>A04AR105</v>
      </c>
      <c r="H1086" s="373" t="str">
        <v>00005</v>
      </c>
      <c r="I1086" s="374" t="s">
        <v>2853</v>
      </c>
      <c r="J1086" s="374" t="s">
        <v>946</v>
      </c>
      <c r="K1086" s="374" t="s">
        <v>2352</v>
      </c>
      <c r="L1086" s="374" t="s">
        <v>2353</v>
      </c>
      <c r="M1086" s="374" t="s">
        <v>946</v>
      </c>
      <c r="N1086" s="374" t="s">
        <v>2743</v>
      </c>
      <c r="O1086" s="374" t="s">
        <v>2847</v>
      </c>
      <c r="P1086" s="374" t="s">
        <v>2848</v>
      </c>
      <c r="Q1086" s="374" t="s">
        <v>1091</v>
      </c>
      <c r="R1086" s="374" t="s">
        <v>2773</v>
      </c>
      <c r="S1086" s="374" t="s">
        <v>954</v>
      </c>
      <c r="T1086" s="374">
        <v>0</v>
      </c>
      <c r="U1086" s="374" t="s">
        <v>954</v>
      </c>
      <c r="V1086" s="374">
        <v>0</v>
      </c>
      <c r="W1086" s="374" t="s">
        <v>954</v>
      </c>
      <c r="X1086" s="374">
        <v>0</v>
      </c>
      <c r="Y1086" s="374" t="s">
        <v>954</v>
      </c>
      <c r="Z1086" s="374">
        <v>0</v>
      </c>
      <c r="AA1086" s="374" t="s">
        <v>1664</v>
      </c>
      <c r="AB1086" s="374" t="s">
        <v>2747</v>
      </c>
      <c r="AC1086" s="374" t="s">
        <v>954</v>
      </c>
      <c r="AD1086" s="374">
        <v>0</v>
      </c>
      <c r="AE1086" s="374" t="s">
        <v>954</v>
      </c>
      <c r="AF1086" s="374">
        <v>0</v>
      </c>
      <c r="AG1086" s="374">
        <v>0</v>
      </c>
      <c r="AH1086" s="374" t="s">
        <v>2764</v>
      </c>
      <c r="AI1086" s="374">
        <v>0</v>
      </c>
      <c r="AJ1086" s="374">
        <v>0</v>
      </c>
      <c r="AK1086" s="374">
        <v>0</v>
      </c>
      <c r="AL1086" s="374">
        <v>0</v>
      </c>
      <c r="AM1086" s="374">
        <v>0</v>
      </c>
      <c r="AN1086" s="374">
        <v>0</v>
      </c>
      <c r="AO1086" s="374" t="s">
        <v>954</v>
      </c>
      <c r="AP1086" s="374" t="s">
        <v>1480</v>
      </c>
      <c r="AQ1086" s="374" t="s">
        <v>1480</v>
      </c>
      <c r="AR1086" s="374" t="s">
        <v>2849</v>
      </c>
      <c r="AS1086" s="374" t="s">
        <v>2853</v>
      </c>
    </row>
    <row r="1087" spans="2:45" s="359" customFormat="1" ht="17.25" customHeight="1">
      <c r="B1087" s="349" t="b">
        <v>0</v>
      </c>
      <c r="C1087" s="349" t="s">
        <v>1039</v>
      </c>
      <c r="D1087" s="352" t="str">
        <f t="shared" si="50"/>
        <v>Finishing Work_Door &amp; Window Work</v>
      </c>
      <c r="E1087" s="349" t="str">
        <f t="shared" si="51"/>
        <v>EA</v>
      </c>
      <c r="F1087" s="352" t="str">
        <f t="shared" si="52"/>
        <v xml:space="preserve">A04AR105-00006 Finishing Work Door &amp; Window Work Steel Door w/ Steel Frame, Panic Bar &amp; Vision Panel for Each Leaf (UoM: EA) Fire Protective Rating: 1-hr, Double Door     w/ Hardware &amp; Accessories  </v>
      </c>
      <c r="G1087" s="373" t="str" cm="1">
        <f t="array" ref="G1087:H1087">_xlfn.TEXTSPLIT(I1087,"-")</f>
        <v>A04AR105</v>
      </c>
      <c r="H1087" s="373" t="str">
        <v>00006</v>
      </c>
      <c r="I1087" s="374" t="s">
        <v>2854</v>
      </c>
      <c r="J1087" s="374" t="s">
        <v>946</v>
      </c>
      <c r="K1087" s="374" t="s">
        <v>2352</v>
      </c>
      <c r="L1087" s="374" t="s">
        <v>2353</v>
      </c>
      <c r="M1087" s="374" t="s">
        <v>946</v>
      </c>
      <c r="N1087" s="374" t="s">
        <v>2743</v>
      </c>
      <c r="O1087" s="374" t="s">
        <v>2847</v>
      </c>
      <c r="P1087" s="374" t="s">
        <v>2848</v>
      </c>
      <c r="Q1087" s="374" t="s">
        <v>1185</v>
      </c>
      <c r="R1087" s="374" t="s">
        <v>2775</v>
      </c>
      <c r="S1087" s="374" t="s">
        <v>954</v>
      </c>
      <c r="T1087" s="374">
        <v>0</v>
      </c>
      <c r="U1087" s="374" t="s">
        <v>954</v>
      </c>
      <c r="V1087" s="374">
        <v>0</v>
      </c>
      <c r="W1087" s="374" t="s">
        <v>954</v>
      </c>
      <c r="X1087" s="374">
        <v>0</v>
      </c>
      <c r="Y1087" s="374" t="s">
        <v>954</v>
      </c>
      <c r="Z1087" s="374">
        <v>0</v>
      </c>
      <c r="AA1087" s="374" t="s">
        <v>1664</v>
      </c>
      <c r="AB1087" s="374" t="s">
        <v>2747</v>
      </c>
      <c r="AC1087" s="374" t="s">
        <v>954</v>
      </c>
      <c r="AD1087" s="374">
        <v>0</v>
      </c>
      <c r="AE1087" s="374" t="s">
        <v>954</v>
      </c>
      <c r="AF1087" s="374">
        <v>0</v>
      </c>
      <c r="AG1087" s="374">
        <v>0</v>
      </c>
      <c r="AH1087" s="374" t="s">
        <v>2764</v>
      </c>
      <c r="AI1087" s="374">
        <v>0</v>
      </c>
      <c r="AJ1087" s="374">
        <v>0</v>
      </c>
      <c r="AK1087" s="374">
        <v>0</v>
      </c>
      <c r="AL1087" s="374">
        <v>0</v>
      </c>
      <c r="AM1087" s="374">
        <v>0</v>
      </c>
      <c r="AN1087" s="374">
        <v>0</v>
      </c>
      <c r="AO1087" s="374" t="s">
        <v>954</v>
      </c>
      <c r="AP1087" s="374" t="s">
        <v>1480</v>
      </c>
      <c r="AQ1087" s="374" t="s">
        <v>1480</v>
      </c>
      <c r="AR1087" s="374" t="s">
        <v>2849</v>
      </c>
      <c r="AS1087" s="374" t="s">
        <v>2854</v>
      </c>
    </row>
    <row r="1088" spans="2:45" s="359" customFormat="1" ht="17.25" customHeight="1">
      <c r="B1088" s="349" t="b">
        <v>0</v>
      </c>
      <c r="C1088" s="349" t="s">
        <v>1039</v>
      </c>
      <c r="D1088" s="352" t="str">
        <f t="shared" si="50"/>
        <v>Finishing Work_Door &amp; Window Work</v>
      </c>
      <c r="E1088" s="349" t="str">
        <f t="shared" si="51"/>
        <v>EA</v>
      </c>
      <c r="F1088" s="352" t="str">
        <f t="shared" si="52"/>
        <v xml:space="preserve">A04AR105-00007 Finishing Work Door &amp; Window Work Steel Door w/ Steel Frame, Panic Bar &amp; Vision Panel for Each Leaf (UoM: EA) Fire Protective Rating: 1.5-hrs, Single Door     w/ Hardware &amp; Accessories  </v>
      </c>
      <c r="G1088" s="373" t="str" cm="1">
        <f t="array" ref="G1088:H1088">_xlfn.TEXTSPLIT(I1088,"-")</f>
        <v>A04AR105</v>
      </c>
      <c r="H1088" s="373" t="str">
        <v>00007</v>
      </c>
      <c r="I1088" s="374" t="s">
        <v>2855</v>
      </c>
      <c r="J1088" s="374" t="s">
        <v>946</v>
      </c>
      <c r="K1088" s="374" t="s">
        <v>2352</v>
      </c>
      <c r="L1088" s="374" t="s">
        <v>2353</v>
      </c>
      <c r="M1088" s="374" t="s">
        <v>946</v>
      </c>
      <c r="N1088" s="374" t="s">
        <v>2743</v>
      </c>
      <c r="O1088" s="374" t="s">
        <v>2847</v>
      </c>
      <c r="P1088" s="374" t="s">
        <v>2848</v>
      </c>
      <c r="Q1088" s="374" t="s">
        <v>1192</v>
      </c>
      <c r="R1088" s="374" t="s">
        <v>2777</v>
      </c>
      <c r="S1088" s="374" t="s">
        <v>954</v>
      </c>
      <c r="T1088" s="374">
        <v>0</v>
      </c>
      <c r="U1088" s="374" t="s">
        <v>954</v>
      </c>
      <c r="V1088" s="374">
        <v>0</v>
      </c>
      <c r="W1088" s="374" t="s">
        <v>954</v>
      </c>
      <c r="X1088" s="374">
        <v>0</v>
      </c>
      <c r="Y1088" s="374" t="s">
        <v>954</v>
      </c>
      <c r="Z1088" s="374">
        <v>0</v>
      </c>
      <c r="AA1088" s="374" t="s">
        <v>1664</v>
      </c>
      <c r="AB1088" s="374" t="s">
        <v>2747</v>
      </c>
      <c r="AC1088" s="374" t="s">
        <v>954</v>
      </c>
      <c r="AD1088" s="374">
        <v>0</v>
      </c>
      <c r="AE1088" s="374" t="s">
        <v>954</v>
      </c>
      <c r="AF1088" s="374">
        <v>0</v>
      </c>
      <c r="AG1088" s="374">
        <v>0</v>
      </c>
      <c r="AH1088" s="374" t="s">
        <v>2764</v>
      </c>
      <c r="AI1088" s="374">
        <v>0</v>
      </c>
      <c r="AJ1088" s="374">
        <v>0</v>
      </c>
      <c r="AK1088" s="374">
        <v>0</v>
      </c>
      <c r="AL1088" s="374">
        <v>0</v>
      </c>
      <c r="AM1088" s="374">
        <v>0</v>
      </c>
      <c r="AN1088" s="374">
        <v>0</v>
      </c>
      <c r="AO1088" s="374" t="s">
        <v>954</v>
      </c>
      <c r="AP1088" s="374" t="s">
        <v>1480</v>
      </c>
      <c r="AQ1088" s="374" t="s">
        <v>1480</v>
      </c>
      <c r="AR1088" s="374" t="s">
        <v>2849</v>
      </c>
      <c r="AS1088" s="374" t="s">
        <v>2855</v>
      </c>
    </row>
    <row r="1089" spans="2:45" s="359" customFormat="1" ht="17.25" customHeight="1">
      <c r="B1089" s="349" t="b">
        <v>0</v>
      </c>
      <c r="C1089" s="349" t="s">
        <v>1039</v>
      </c>
      <c r="D1089" s="352" t="str">
        <f t="shared" si="50"/>
        <v>Finishing Work_Door &amp; Window Work</v>
      </c>
      <c r="E1089" s="349" t="str">
        <f t="shared" si="51"/>
        <v>EA</v>
      </c>
      <c r="F1089" s="352" t="str">
        <f t="shared" si="52"/>
        <v xml:space="preserve">A04AR105-00008 Finishing Work Door &amp; Window Work Steel Door w/ Steel Frame, Panic Bar &amp; Vision Panel for Each Leaf (UoM: EA) Fire Protective Rating: 1.5-hrs, Double Door     w/ Hardware &amp; Accessories  </v>
      </c>
      <c r="G1089" s="373" t="str" cm="1">
        <f t="array" ref="G1089:H1089">_xlfn.TEXTSPLIT(I1089,"-")</f>
        <v>A04AR105</v>
      </c>
      <c r="H1089" s="373" t="str">
        <v>00008</v>
      </c>
      <c r="I1089" s="374" t="s">
        <v>2856</v>
      </c>
      <c r="J1089" s="374" t="s">
        <v>946</v>
      </c>
      <c r="K1089" s="374" t="s">
        <v>2352</v>
      </c>
      <c r="L1089" s="374" t="s">
        <v>2353</v>
      </c>
      <c r="M1089" s="374" t="s">
        <v>946</v>
      </c>
      <c r="N1089" s="374" t="s">
        <v>2743</v>
      </c>
      <c r="O1089" s="374" t="s">
        <v>2847</v>
      </c>
      <c r="P1089" s="374" t="s">
        <v>2848</v>
      </c>
      <c r="Q1089" s="374" t="s">
        <v>1195</v>
      </c>
      <c r="R1089" s="374" t="s">
        <v>2779</v>
      </c>
      <c r="S1089" s="374" t="s">
        <v>954</v>
      </c>
      <c r="T1089" s="374">
        <v>0</v>
      </c>
      <c r="U1089" s="374" t="s">
        <v>954</v>
      </c>
      <c r="V1089" s="374">
        <v>0</v>
      </c>
      <c r="W1089" s="374" t="s">
        <v>954</v>
      </c>
      <c r="X1089" s="374">
        <v>0</v>
      </c>
      <c r="Y1089" s="374" t="s">
        <v>954</v>
      </c>
      <c r="Z1089" s="374">
        <v>0</v>
      </c>
      <c r="AA1089" s="374" t="s">
        <v>1664</v>
      </c>
      <c r="AB1089" s="374" t="s">
        <v>2747</v>
      </c>
      <c r="AC1089" s="374" t="s">
        <v>954</v>
      </c>
      <c r="AD1089" s="374">
        <v>0</v>
      </c>
      <c r="AE1089" s="374" t="s">
        <v>954</v>
      </c>
      <c r="AF1089" s="374">
        <v>0</v>
      </c>
      <c r="AG1089" s="374">
        <v>0</v>
      </c>
      <c r="AH1089" s="374" t="s">
        <v>2764</v>
      </c>
      <c r="AI1089" s="374">
        <v>0</v>
      </c>
      <c r="AJ1089" s="374">
        <v>0</v>
      </c>
      <c r="AK1089" s="374">
        <v>0</v>
      </c>
      <c r="AL1089" s="374">
        <v>0</v>
      </c>
      <c r="AM1089" s="374">
        <v>0</v>
      </c>
      <c r="AN1089" s="374">
        <v>0</v>
      </c>
      <c r="AO1089" s="374" t="s">
        <v>954</v>
      </c>
      <c r="AP1089" s="374" t="s">
        <v>1480</v>
      </c>
      <c r="AQ1089" s="374" t="s">
        <v>1480</v>
      </c>
      <c r="AR1089" s="374" t="s">
        <v>2849</v>
      </c>
      <c r="AS1089" s="374" t="s">
        <v>2856</v>
      </c>
    </row>
    <row r="1090" spans="2:45" s="359" customFormat="1" ht="17.25" customHeight="1">
      <c r="B1090" s="349" t="b">
        <v>0</v>
      </c>
      <c r="C1090" s="349" t="s">
        <v>1039</v>
      </c>
      <c r="D1090" s="352" t="str">
        <f t="shared" si="50"/>
        <v>Finishing Work_Door &amp; Window Work</v>
      </c>
      <c r="E1090" s="349" t="str">
        <f t="shared" si="51"/>
        <v>EA</v>
      </c>
      <c r="F1090" s="352" t="str">
        <f t="shared" si="52"/>
        <v xml:space="preserve">A04AR105-00009 Finishing Work Door &amp; Window Work Steel Door w/ Steel Frame, Panic Bar &amp; Vision Panel for Each Leaf (UoM: EA) Fire Protective Rating: 2-hrs, Single Door     w/ Hardware &amp; Accessories  </v>
      </c>
      <c r="G1090" s="373" t="str" cm="1">
        <f t="array" ref="G1090:H1090">_xlfn.TEXTSPLIT(I1090,"-")</f>
        <v>A04AR105</v>
      </c>
      <c r="H1090" s="373" t="str">
        <v>00009</v>
      </c>
      <c r="I1090" s="374" t="s">
        <v>2857</v>
      </c>
      <c r="J1090" s="374" t="s">
        <v>946</v>
      </c>
      <c r="K1090" s="374" t="s">
        <v>2352</v>
      </c>
      <c r="L1090" s="374" t="s">
        <v>2353</v>
      </c>
      <c r="M1090" s="374" t="s">
        <v>946</v>
      </c>
      <c r="N1090" s="374" t="s">
        <v>2743</v>
      </c>
      <c r="O1090" s="374" t="s">
        <v>2847</v>
      </c>
      <c r="P1090" s="374" t="s">
        <v>2848</v>
      </c>
      <c r="Q1090" s="374" t="s">
        <v>1201</v>
      </c>
      <c r="R1090" s="374" t="s">
        <v>2781</v>
      </c>
      <c r="S1090" s="374" t="s">
        <v>954</v>
      </c>
      <c r="T1090" s="374">
        <v>0</v>
      </c>
      <c r="U1090" s="374" t="s">
        <v>954</v>
      </c>
      <c r="V1090" s="374">
        <v>0</v>
      </c>
      <c r="W1090" s="374" t="s">
        <v>954</v>
      </c>
      <c r="X1090" s="374">
        <v>0</v>
      </c>
      <c r="Y1090" s="374" t="s">
        <v>954</v>
      </c>
      <c r="Z1090" s="374">
        <v>0</v>
      </c>
      <c r="AA1090" s="374" t="s">
        <v>1664</v>
      </c>
      <c r="AB1090" s="374" t="s">
        <v>2747</v>
      </c>
      <c r="AC1090" s="374" t="s">
        <v>954</v>
      </c>
      <c r="AD1090" s="374">
        <v>0</v>
      </c>
      <c r="AE1090" s="374" t="s">
        <v>954</v>
      </c>
      <c r="AF1090" s="374">
        <v>0</v>
      </c>
      <c r="AG1090" s="374">
        <v>0</v>
      </c>
      <c r="AH1090" s="374" t="s">
        <v>2764</v>
      </c>
      <c r="AI1090" s="374">
        <v>0</v>
      </c>
      <c r="AJ1090" s="374">
        <v>0</v>
      </c>
      <c r="AK1090" s="374">
        <v>0</v>
      </c>
      <c r="AL1090" s="374">
        <v>0</v>
      </c>
      <c r="AM1090" s="374">
        <v>0</v>
      </c>
      <c r="AN1090" s="374">
        <v>0</v>
      </c>
      <c r="AO1090" s="374" t="s">
        <v>954</v>
      </c>
      <c r="AP1090" s="374" t="s">
        <v>1480</v>
      </c>
      <c r="AQ1090" s="374" t="s">
        <v>1480</v>
      </c>
      <c r="AR1090" s="374" t="s">
        <v>2849</v>
      </c>
      <c r="AS1090" s="374" t="s">
        <v>2857</v>
      </c>
    </row>
    <row r="1091" spans="2:45" s="359" customFormat="1" ht="17.25" customHeight="1">
      <c r="B1091" s="349" t="b">
        <v>0</v>
      </c>
      <c r="C1091" s="349" t="s">
        <v>1039</v>
      </c>
      <c r="D1091" s="352" t="str">
        <f t="shared" si="50"/>
        <v>Finishing Work_Door &amp; Window Work</v>
      </c>
      <c r="E1091" s="349" t="str">
        <f t="shared" si="51"/>
        <v>EA</v>
      </c>
      <c r="F1091" s="352" t="str">
        <f t="shared" si="52"/>
        <v xml:space="preserve">A04AR105-00010 Finishing Work Door &amp; Window Work Steel Door w/ Steel Frame, Panic Bar &amp; Vision Panel for Each Leaf (UoM: EA) Fire Protective Rating: 2-hrs, Double Door     w/ Hardware &amp; Accessories  </v>
      </c>
      <c r="G1091" s="373" t="str" cm="1">
        <f t="array" ref="G1091:H1091">_xlfn.TEXTSPLIT(I1091,"-")</f>
        <v>A04AR105</v>
      </c>
      <c r="H1091" s="373" t="str">
        <v>00010</v>
      </c>
      <c r="I1091" s="374" t="s">
        <v>2858</v>
      </c>
      <c r="J1091" s="374" t="s">
        <v>946</v>
      </c>
      <c r="K1091" s="374" t="s">
        <v>2352</v>
      </c>
      <c r="L1091" s="374" t="s">
        <v>2353</v>
      </c>
      <c r="M1091" s="374" t="s">
        <v>946</v>
      </c>
      <c r="N1091" s="374" t="s">
        <v>2743</v>
      </c>
      <c r="O1091" s="374" t="s">
        <v>2847</v>
      </c>
      <c r="P1091" s="374" t="s">
        <v>2848</v>
      </c>
      <c r="Q1091" s="374" t="s">
        <v>1204</v>
      </c>
      <c r="R1091" s="374" t="s">
        <v>2783</v>
      </c>
      <c r="S1091" s="374" t="s">
        <v>954</v>
      </c>
      <c r="T1091" s="374">
        <v>0</v>
      </c>
      <c r="U1091" s="374" t="s">
        <v>954</v>
      </c>
      <c r="V1091" s="374">
        <v>0</v>
      </c>
      <c r="W1091" s="374" t="s">
        <v>954</v>
      </c>
      <c r="X1091" s="374">
        <v>0</v>
      </c>
      <c r="Y1091" s="374" t="s">
        <v>954</v>
      </c>
      <c r="Z1091" s="374">
        <v>0</v>
      </c>
      <c r="AA1091" s="374" t="s">
        <v>1664</v>
      </c>
      <c r="AB1091" s="374" t="s">
        <v>2747</v>
      </c>
      <c r="AC1091" s="374" t="s">
        <v>954</v>
      </c>
      <c r="AD1091" s="374">
        <v>0</v>
      </c>
      <c r="AE1091" s="374" t="s">
        <v>954</v>
      </c>
      <c r="AF1091" s="374">
        <v>0</v>
      </c>
      <c r="AG1091" s="374">
        <v>0</v>
      </c>
      <c r="AH1091" s="374" t="s">
        <v>2764</v>
      </c>
      <c r="AI1091" s="374">
        <v>0</v>
      </c>
      <c r="AJ1091" s="374">
        <v>0</v>
      </c>
      <c r="AK1091" s="374">
        <v>0</v>
      </c>
      <c r="AL1091" s="374">
        <v>0</v>
      </c>
      <c r="AM1091" s="374">
        <v>0</v>
      </c>
      <c r="AN1091" s="374">
        <v>0</v>
      </c>
      <c r="AO1091" s="374" t="s">
        <v>954</v>
      </c>
      <c r="AP1091" s="374" t="s">
        <v>1480</v>
      </c>
      <c r="AQ1091" s="374" t="s">
        <v>1480</v>
      </c>
      <c r="AR1091" s="374" t="s">
        <v>2849</v>
      </c>
      <c r="AS1091" s="374" t="s">
        <v>2858</v>
      </c>
    </row>
    <row r="1092" spans="2:45" s="359" customFormat="1" ht="17.25" customHeight="1">
      <c r="B1092" s="356" t="b">
        <v>0</v>
      </c>
      <c r="C1092" s="356" t="s">
        <v>1039</v>
      </c>
      <c r="D1092" s="357" t="str">
        <f t="shared" si="50"/>
        <v>Finishing Work_Door &amp; Window Work</v>
      </c>
      <c r="E1092" s="356" t="str">
        <f t="shared" si="51"/>
        <v>M2</v>
      </c>
      <c r="F1092" s="357" t="str">
        <f t="shared" si="52"/>
        <v xml:space="preserve">A04AR106-00001 Finishing Work Door &amp; Window Work Blast Resistant Door w/ Steel Frame (UoM: M2) Fire Protective Rating: N/A     w/ Hardware &amp; Accessories  </v>
      </c>
      <c r="G1092" s="373" t="str" cm="1">
        <f t="array" ref="G1092:H1092">_xlfn.TEXTSPLIT(I1092,"-")</f>
        <v>A04AR106</v>
      </c>
      <c r="H1092" s="373" t="str">
        <v>00001</v>
      </c>
      <c r="I1092" s="374" t="s">
        <v>2859</v>
      </c>
      <c r="J1092" s="374" t="s">
        <v>946</v>
      </c>
      <c r="K1092" s="374" t="s">
        <v>2352</v>
      </c>
      <c r="L1092" s="374" t="s">
        <v>2353</v>
      </c>
      <c r="M1092" s="374" t="s">
        <v>946</v>
      </c>
      <c r="N1092" s="374" t="s">
        <v>2743</v>
      </c>
      <c r="O1092" s="374" t="s">
        <v>2860</v>
      </c>
      <c r="P1092" s="374" t="s">
        <v>2861</v>
      </c>
      <c r="Q1092" s="374" t="s">
        <v>1070</v>
      </c>
      <c r="R1092" s="374" t="s">
        <v>2746</v>
      </c>
      <c r="S1092" s="374" t="s">
        <v>954</v>
      </c>
      <c r="T1092" s="374">
        <v>0</v>
      </c>
      <c r="U1092" s="374" t="s">
        <v>954</v>
      </c>
      <c r="V1092" s="374">
        <v>0</v>
      </c>
      <c r="W1092" s="374" t="s">
        <v>954</v>
      </c>
      <c r="X1092" s="374">
        <v>0</v>
      </c>
      <c r="Y1092" s="374" t="s">
        <v>954</v>
      </c>
      <c r="Z1092" s="374">
        <v>0</v>
      </c>
      <c r="AA1092" s="374" t="s">
        <v>1664</v>
      </c>
      <c r="AB1092" s="374" t="s">
        <v>2747</v>
      </c>
      <c r="AC1092" s="374" t="s">
        <v>954</v>
      </c>
      <c r="AD1092" s="374">
        <v>0</v>
      </c>
      <c r="AE1092" s="374" t="s">
        <v>954</v>
      </c>
      <c r="AF1092" s="374">
        <v>0</v>
      </c>
      <c r="AG1092" s="374">
        <v>0</v>
      </c>
      <c r="AH1092" s="374">
        <v>0</v>
      </c>
      <c r="AI1092" s="374">
        <v>0</v>
      </c>
      <c r="AJ1092" s="374">
        <v>0</v>
      </c>
      <c r="AK1092" s="374">
        <v>0</v>
      </c>
      <c r="AL1092" s="374">
        <v>0</v>
      </c>
      <c r="AM1092" s="374" t="s">
        <v>2862</v>
      </c>
      <c r="AN1092" s="374">
        <v>0</v>
      </c>
      <c r="AO1092" s="374" t="s">
        <v>954</v>
      </c>
      <c r="AP1092" s="374" t="s">
        <v>1021</v>
      </c>
      <c r="AQ1092" s="374" t="s">
        <v>1021</v>
      </c>
      <c r="AR1092" s="374" t="s">
        <v>2863</v>
      </c>
      <c r="AS1092" s="374" t="s">
        <v>2859</v>
      </c>
    </row>
    <row r="1093" spans="2:45" s="359" customFormat="1" ht="17.25" customHeight="1">
      <c r="B1093" s="356" t="b">
        <v>0</v>
      </c>
      <c r="C1093" s="356" t="s">
        <v>1039</v>
      </c>
      <c r="D1093" s="357" t="str">
        <f t="shared" si="50"/>
        <v>Finishing Work_Door &amp; Window Work</v>
      </c>
      <c r="E1093" s="356" t="str">
        <f t="shared" si="51"/>
        <v>M2</v>
      </c>
      <c r="F1093" s="357" t="str">
        <f t="shared" si="52"/>
        <v xml:space="preserve">A04AR106-00002 Finishing Work Door &amp; Window Work Blast Resistant Door w/ Steel Frame (UoM: M2) Fire Protective Rating: 0.5-hr     w/ Hardware &amp; Accessories  </v>
      </c>
      <c r="G1093" s="373" t="str" cm="1">
        <f t="array" ref="G1093:H1093">_xlfn.TEXTSPLIT(I1093,"-")</f>
        <v>A04AR106</v>
      </c>
      <c r="H1093" s="373" t="str">
        <v>00002</v>
      </c>
      <c r="I1093" s="374" t="s">
        <v>2864</v>
      </c>
      <c r="J1093" s="374" t="s">
        <v>946</v>
      </c>
      <c r="K1093" s="374" t="s">
        <v>2352</v>
      </c>
      <c r="L1093" s="374" t="s">
        <v>2353</v>
      </c>
      <c r="M1093" s="374" t="s">
        <v>946</v>
      </c>
      <c r="N1093" s="374" t="s">
        <v>2743</v>
      </c>
      <c r="O1093" s="374" t="s">
        <v>2860</v>
      </c>
      <c r="P1093" s="374" t="s">
        <v>2861</v>
      </c>
      <c r="Q1093" s="374" t="s">
        <v>1105</v>
      </c>
      <c r="R1093" s="374" t="s">
        <v>2750</v>
      </c>
      <c r="S1093" s="374" t="s">
        <v>954</v>
      </c>
      <c r="T1093" s="374">
        <v>0</v>
      </c>
      <c r="U1093" s="374" t="s">
        <v>954</v>
      </c>
      <c r="V1093" s="374">
        <v>0</v>
      </c>
      <c r="W1093" s="374" t="s">
        <v>954</v>
      </c>
      <c r="X1093" s="374">
        <v>0</v>
      </c>
      <c r="Y1093" s="374" t="s">
        <v>954</v>
      </c>
      <c r="Z1093" s="374">
        <v>0</v>
      </c>
      <c r="AA1093" s="374" t="s">
        <v>1664</v>
      </c>
      <c r="AB1093" s="374" t="s">
        <v>2747</v>
      </c>
      <c r="AC1093" s="374" t="s">
        <v>954</v>
      </c>
      <c r="AD1093" s="374">
        <v>0</v>
      </c>
      <c r="AE1093" s="374" t="s">
        <v>954</v>
      </c>
      <c r="AF1093" s="374">
        <v>0</v>
      </c>
      <c r="AG1093" s="374">
        <v>0</v>
      </c>
      <c r="AH1093" s="374">
        <v>0</v>
      </c>
      <c r="AI1093" s="374">
        <v>0</v>
      </c>
      <c r="AJ1093" s="374">
        <v>0</v>
      </c>
      <c r="AK1093" s="374">
        <v>0</v>
      </c>
      <c r="AL1093" s="374">
        <v>0</v>
      </c>
      <c r="AM1093" s="374" t="s">
        <v>2862</v>
      </c>
      <c r="AN1093" s="374">
        <v>0</v>
      </c>
      <c r="AO1093" s="374" t="s">
        <v>954</v>
      </c>
      <c r="AP1093" s="374" t="s">
        <v>1021</v>
      </c>
      <c r="AQ1093" s="374" t="s">
        <v>1021</v>
      </c>
      <c r="AR1093" s="374" t="s">
        <v>2863</v>
      </c>
      <c r="AS1093" s="374" t="s">
        <v>2864</v>
      </c>
    </row>
    <row r="1094" spans="2:45" s="359" customFormat="1" ht="17.25" customHeight="1">
      <c r="B1094" s="356" t="b">
        <v>0</v>
      </c>
      <c r="C1094" s="356" t="s">
        <v>1039</v>
      </c>
      <c r="D1094" s="357" t="str">
        <f t="shared" si="50"/>
        <v>Finishing Work_Door &amp; Window Work</v>
      </c>
      <c r="E1094" s="356" t="str">
        <f t="shared" si="51"/>
        <v>M2</v>
      </c>
      <c r="F1094" s="357" t="str">
        <f t="shared" si="52"/>
        <v xml:space="preserve">A04AR106-00003 Finishing Work Door &amp; Window Work Blast Resistant Door w/ Steel Frame (UoM: M2) Fire Protective Rating: 1-hr     w/ Hardware &amp; Accessories  </v>
      </c>
      <c r="G1094" s="373" t="str" cm="1">
        <f t="array" ref="G1094:H1094">_xlfn.TEXTSPLIT(I1094,"-")</f>
        <v>A04AR106</v>
      </c>
      <c r="H1094" s="373" t="str">
        <v>00003</v>
      </c>
      <c r="I1094" s="374" t="s">
        <v>2865</v>
      </c>
      <c r="J1094" s="374" t="s">
        <v>946</v>
      </c>
      <c r="K1094" s="374" t="s">
        <v>2352</v>
      </c>
      <c r="L1094" s="374" t="s">
        <v>2353</v>
      </c>
      <c r="M1094" s="374" t="s">
        <v>946</v>
      </c>
      <c r="N1094" s="374" t="s">
        <v>2743</v>
      </c>
      <c r="O1094" s="374" t="s">
        <v>2860</v>
      </c>
      <c r="P1094" s="374" t="s">
        <v>2861</v>
      </c>
      <c r="Q1094" s="374" t="s">
        <v>1140</v>
      </c>
      <c r="R1094" s="374" t="s">
        <v>2752</v>
      </c>
      <c r="S1094" s="374" t="s">
        <v>954</v>
      </c>
      <c r="T1094" s="374">
        <v>0</v>
      </c>
      <c r="U1094" s="374" t="s">
        <v>954</v>
      </c>
      <c r="V1094" s="374">
        <v>0</v>
      </c>
      <c r="W1094" s="374" t="s">
        <v>954</v>
      </c>
      <c r="X1094" s="374">
        <v>0</v>
      </c>
      <c r="Y1094" s="374" t="s">
        <v>954</v>
      </c>
      <c r="Z1094" s="374">
        <v>0</v>
      </c>
      <c r="AA1094" s="374" t="s">
        <v>1664</v>
      </c>
      <c r="AB1094" s="374" t="s">
        <v>2747</v>
      </c>
      <c r="AC1094" s="374" t="s">
        <v>954</v>
      </c>
      <c r="AD1094" s="374">
        <v>0</v>
      </c>
      <c r="AE1094" s="374" t="s">
        <v>954</v>
      </c>
      <c r="AF1094" s="374">
        <v>0</v>
      </c>
      <c r="AG1094" s="374">
        <v>0</v>
      </c>
      <c r="AH1094" s="374">
        <v>0</v>
      </c>
      <c r="AI1094" s="374">
        <v>0</v>
      </c>
      <c r="AJ1094" s="374">
        <v>0</v>
      </c>
      <c r="AK1094" s="374">
        <v>0</v>
      </c>
      <c r="AL1094" s="374">
        <v>0</v>
      </c>
      <c r="AM1094" s="374" t="s">
        <v>2862</v>
      </c>
      <c r="AN1094" s="374">
        <v>0</v>
      </c>
      <c r="AO1094" s="374" t="s">
        <v>954</v>
      </c>
      <c r="AP1094" s="374" t="s">
        <v>1021</v>
      </c>
      <c r="AQ1094" s="374" t="s">
        <v>1021</v>
      </c>
      <c r="AR1094" s="374" t="s">
        <v>2863</v>
      </c>
      <c r="AS1094" s="374" t="s">
        <v>2865</v>
      </c>
    </row>
    <row r="1095" spans="2:45" s="359" customFormat="1" ht="17.25" customHeight="1">
      <c r="B1095" s="356" t="b">
        <v>0</v>
      </c>
      <c r="C1095" s="356" t="s">
        <v>1039</v>
      </c>
      <c r="D1095" s="357" t="str">
        <f t="shared" si="50"/>
        <v>Finishing Work_Door &amp; Window Work</v>
      </c>
      <c r="E1095" s="356" t="str">
        <f t="shared" si="51"/>
        <v>M2</v>
      </c>
      <c r="F1095" s="357" t="str">
        <f t="shared" si="52"/>
        <v xml:space="preserve">A04AR106-00004 Finishing Work Door &amp; Window Work Blast Resistant Door w/ Steel Frame (UoM: M2) Fire Protective Rating: 1.5-hrs     w/ Hardware &amp; Accessories  </v>
      </c>
      <c r="G1095" s="373" t="str" cm="1">
        <f t="array" ref="G1095:H1095">_xlfn.TEXTSPLIT(I1095,"-")</f>
        <v>A04AR106</v>
      </c>
      <c r="H1095" s="373" t="str">
        <v>00004</v>
      </c>
      <c r="I1095" s="374" t="s">
        <v>2866</v>
      </c>
      <c r="J1095" s="374" t="s">
        <v>946</v>
      </c>
      <c r="K1095" s="374" t="s">
        <v>2352</v>
      </c>
      <c r="L1095" s="374" t="s">
        <v>2353</v>
      </c>
      <c r="M1095" s="374" t="s">
        <v>946</v>
      </c>
      <c r="N1095" s="374" t="s">
        <v>2743</v>
      </c>
      <c r="O1095" s="374" t="s">
        <v>2860</v>
      </c>
      <c r="P1095" s="374" t="s">
        <v>2861</v>
      </c>
      <c r="Q1095" s="374" t="s">
        <v>1189</v>
      </c>
      <c r="R1095" s="374" t="s">
        <v>2754</v>
      </c>
      <c r="S1095" s="374" t="s">
        <v>954</v>
      </c>
      <c r="T1095" s="374">
        <v>0</v>
      </c>
      <c r="U1095" s="374" t="s">
        <v>954</v>
      </c>
      <c r="V1095" s="374">
        <v>0</v>
      </c>
      <c r="W1095" s="374" t="s">
        <v>954</v>
      </c>
      <c r="X1095" s="374">
        <v>0</v>
      </c>
      <c r="Y1095" s="374" t="s">
        <v>954</v>
      </c>
      <c r="Z1095" s="374">
        <v>0</v>
      </c>
      <c r="AA1095" s="374" t="s">
        <v>1664</v>
      </c>
      <c r="AB1095" s="374" t="s">
        <v>2747</v>
      </c>
      <c r="AC1095" s="374" t="s">
        <v>954</v>
      </c>
      <c r="AD1095" s="374">
        <v>0</v>
      </c>
      <c r="AE1095" s="374" t="s">
        <v>954</v>
      </c>
      <c r="AF1095" s="374">
        <v>0</v>
      </c>
      <c r="AG1095" s="374">
        <v>0</v>
      </c>
      <c r="AH1095" s="374">
        <v>0</v>
      </c>
      <c r="AI1095" s="374">
        <v>0</v>
      </c>
      <c r="AJ1095" s="374">
        <v>0</v>
      </c>
      <c r="AK1095" s="374">
        <v>0</v>
      </c>
      <c r="AL1095" s="374">
        <v>0</v>
      </c>
      <c r="AM1095" s="374" t="s">
        <v>2862</v>
      </c>
      <c r="AN1095" s="374">
        <v>0</v>
      </c>
      <c r="AO1095" s="374" t="s">
        <v>954</v>
      </c>
      <c r="AP1095" s="374" t="s">
        <v>1021</v>
      </c>
      <c r="AQ1095" s="374" t="s">
        <v>1021</v>
      </c>
      <c r="AR1095" s="374" t="s">
        <v>2863</v>
      </c>
      <c r="AS1095" s="374" t="s">
        <v>2866</v>
      </c>
    </row>
    <row r="1096" spans="2:45" s="359" customFormat="1" ht="17.25" customHeight="1">
      <c r="B1096" s="356" t="b">
        <v>0</v>
      </c>
      <c r="C1096" s="356" t="s">
        <v>1039</v>
      </c>
      <c r="D1096" s="357" t="str">
        <f t="shared" ref="D1096:D1159" si="53">L1096&amp;"_"&amp;N1096</f>
        <v>Finishing Work_Door &amp; Window Work</v>
      </c>
      <c r="E1096" s="356" t="str">
        <f t="shared" ref="E1096:E1159" si="54">AP1096</f>
        <v>M2</v>
      </c>
      <c r="F1096" s="357" t="str">
        <f t="shared" si="52"/>
        <v xml:space="preserve">A04AR106-00005 Finishing Work Door &amp; Window Work Blast Resistant Door w/ Steel Frame (UoM: M2) Fire Protective Rating: 2-hrs     w/ Hardware &amp; Accessories  </v>
      </c>
      <c r="G1096" s="373" t="str" cm="1">
        <f t="array" ref="G1096:H1096">_xlfn.TEXTSPLIT(I1096,"-")</f>
        <v>A04AR106</v>
      </c>
      <c r="H1096" s="373" t="str">
        <v>00005</v>
      </c>
      <c r="I1096" s="374" t="s">
        <v>2867</v>
      </c>
      <c r="J1096" s="374" t="s">
        <v>946</v>
      </c>
      <c r="K1096" s="374" t="s">
        <v>2352</v>
      </c>
      <c r="L1096" s="374" t="s">
        <v>2353</v>
      </c>
      <c r="M1096" s="374" t="s">
        <v>946</v>
      </c>
      <c r="N1096" s="374" t="s">
        <v>2743</v>
      </c>
      <c r="O1096" s="374" t="s">
        <v>2860</v>
      </c>
      <c r="P1096" s="374" t="s">
        <v>2861</v>
      </c>
      <c r="Q1096" s="374" t="s">
        <v>1198</v>
      </c>
      <c r="R1096" s="374" t="s">
        <v>2756</v>
      </c>
      <c r="S1096" s="374" t="s">
        <v>954</v>
      </c>
      <c r="T1096" s="374">
        <v>0</v>
      </c>
      <c r="U1096" s="374" t="s">
        <v>954</v>
      </c>
      <c r="V1096" s="374">
        <v>0</v>
      </c>
      <c r="W1096" s="374" t="s">
        <v>954</v>
      </c>
      <c r="X1096" s="374">
        <v>0</v>
      </c>
      <c r="Y1096" s="374" t="s">
        <v>954</v>
      </c>
      <c r="Z1096" s="374">
        <v>0</v>
      </c>
      <c r="AA1096" s="374" t="s">
        <v>1664</v>
      </c>
      <c r="AB1096" s="374" t="s">
        <v>2747</v>
      </c>
      <c r="AC1096" s="374" t="s">
        <v>954</v>
      </c>
      <c r="AD1096" s="374">
        <v>0</v>
      </c>
      <c r="AE1096" s="374" t="s">
        <v>954</v>
      </c>
      <c r="AF1096" s="374">
        <v>0</v>
      </c>
      <c r="AG1096" s="374">
        <v>0</v>
      </c>
      <c r="AH1096" s="374">
        <v>0</v>
      </c>
      <c r="AI1096" s="374">
        <v>0</v>
      </c>
      <c r="AJ1096" s="374">
        <v>0</v>
      </c>
      <c r="AK1096" s="374">
        <v>0</v>
      </c>
      <c r="AL1096" s="374">
        <v>0</v>
      </c>
      <c r="AM1096" s="374" t="s">
        <v>2862</v>
      </c>
      <c r="AN1096" s="374">
        <v>0</v>
      </c>
      <c r="AO1096" s="374" t="s">
        <v>954</v>
      </c>
      <c r="AP1096" s="374" t="s">
        <v>1021</v>
      </c>
      <c r="AQ1096" s="374" t="s">
        <v>1021</v>
      </c>
      <c r="AR1096" s="374" t="s">
        <v>2863</v>
      </c>
      <c r="AS1096" s="374" t="s">
        <v>2867</v>
      </c>
    </row>
    <row r="1097" spans="2:45" s="359" customFormat="1" ht="17.25" customHeight="1">
      <c r="B1097" s="356" t="b">
        <v>0</v>
      </c>
      <c r="C1097" s="356" t="s">
        <v>1039</v>
      </c>
      <c r="D1097" s="357" t="str">
        <f t="shared" si="53"/>
        <v>Finishing Work_Door &amp; Window Work</v>
      </c>
      <c r="E1097" s="356" t="str">
        <f t="shared" si="54"/>
        <v>M2</v>
      </c>
      <c r="F1097" s="357" t="str">
        <f t="shared" si="52"/>
        <v xml:space="preserve">A04AR106-00006 Finishing Work Door &amp; Window Work Blast Resistant Door w/ Steel Frame (UoM: M2) Fire Protective Rating: 3-hrs     w/ Hardware &amp; Accessories  </v>
      </c>
      <c r="G1097" s="373" t="str" cm="1">
        <f t="array" ref="G1097:H1097">_xlfn.TEXTSPLIT(I1097,"-")</f>
        <v>A04AR106</v>
      </c>
      <c r="H1097" s="373" t="str">
        <v>00006</v>
      </c>
      <c r="I1097" s="374" t="s">
        <v>2868</v>
      </c>
      <c r="J1097" s="374" t="s">
        <v>946</v>
      </c>
      <c r="K1097" s="374" t="s">
        <v>2352</v>
      </c>
      <c r="L1097" s="374" t="s">
        <v>2353</v>
      </c>
      <c r="M1097" s="374" t="s">
        <v>946</v>
      </c>
      <c r="N1097" s="374" t="s">
        <v>2743</v>
      </c>
      <c r="O1097" s="374" t="s">
        <v>2860</v>
      </c>
      <c r="P1097" s="374" t="s">
        <v>2861</v>
      </c>
      <c r="Q1097" s="374" t="s">
        <v>2758</v>
      </c>
      <c r="R1097" s="374" t="s">
        <v>2759</v>
      </c>
      <c r="S1097" s="374" t="s">
        <v>954</v>
      </c>
      <c r="T1097" s="374">
        <v>0</v>
      </c>
      <c r="U1097" s="374" t="s">
        <v>954</v>
      </c>
      <c r="V1097" s="374">
        <v>0</v>
      </c>
      <c r="W1097" s="374" t="s">
        <v>954</v>
      </c>
      <c r="X1097" s="374">
        <v>0</v>
      </c>
      <c r="Y1097" s="374" t="s">
        <v>954</v>
      </c>
      <c r="Z1097" s="374">
        <v>0</v>
      </c>
      <c r="AA1097" s="374" t="s">
        <v>1664</v>
      </c>
      <c r="AB1097" s="374" t="s">
        <v>2747</v>
      </c>
      <c r="AC1097" s="374" t="s">
        <v>954</v>
      </c>
      <c r="AD1097" s="374">
        <v>0</v>
      </c>
      <c r="AE1097" s="374" t="s">
        <v>954</v>
      </c>
      <c r="AF1097" s="374">
        <v>0</v>
      </c>
      <c r="AG1097" s="374">
        <v>0</v>
      </c>
      <c r="AH1097" s="374">
        <v>0</v>
      </c>
      <c r="AI1097" s="374">
        <v>0</v>
      </c>
      <c r="AJ1097" s="374">
        <v>0</v>
      </c>
      <c r="AK1097" s="374">
        <v>0</v>
      </c>
      <c r="AL1097" s="374">
        <v>0</v>
      </c>
      <c r="AM1097" s="374" t="s">
        <v>2862</v>
      </c>
      <c r="AN1097" s="374">
        <v>0</v>
      </c>
      <c r="AO1097" s="374" t="s">
        <v>954</v>
      </c>
      <c r="AP1097" s="374" t="s">
        <v>1021</v>
      </c>
      <c r="AQ1097" s="374" t="s">
        <v>1021</v>
      </c>
      <c r="AR1097" s="374" t="s">
        <v>2863</v>
      </c>
      <c r="AS1097" s="374" t="s">
        <v>2868</v>
      </c>
    </row>
    <row r="1098" spans="2:45" s="359" customFormat="1" ht="17.25" customHeight="1">
      <c r="B1098" s="349" t="b">
        <v>0</v>
      </c>
      <c r="C1098" s="356" t="s">
        <v>1039</v>
      </c>
      <c r="D1098" s="352" t="str">
        <f t="shared" si="53"/>
        <v>Finishing Work_Door &amp; Window Work</v>
      </c>
      <c r="E1098" s="349" t="str">
        <f t="shared" si="54"/>
        <v>EA</v>
      </c>
      <c r="F1098" s="352" t="str">
        <f t="shared" si="52"/>
        <v xml:space="preserve">A04AR107-00001 Finishing Work Door &amp; Window Work Blast Resistant Door w/ Steel Frame (UoM: EA) Fire Protective Rating: N/A, Single Door     w/ Hardware &amp; Accessories  </v>
      </c>
      <c r="G1098" s="373" t="str" cm="1">
        <f t="array" ref="G1098:H1098">_xlfn.TEXTSPLIT(I1098,"-")</f>
        <v>A04AR107</v>
      </c>
      <c r="H1098" s="373" t="str">
        <v>00001</v>
      </c>
      <c r="I1098" s="374" t="s">
        <v>2869</v>
      </c>
      <c r="J1098" s="374" t="s">
        <v>946</v>
      </c>
      <c r="K1098" s="374" t="s">
        <v>2352</v>
      </c>
      <c r="L1098" s="374" t="s">
        <v>2353</v>
      </c>
      <c r="M1098" s="374" t="s">
        <v>946</v>
      </c>
      <c r="N1098" s="374" t="s">
        <v>2743</v>
      </c>
      <c r="O1098" s="374" t="s">
        <v>2870</v>
      </c>
      <c r="P1098" s="374" t="s">
        <v>2871</v>
      </c>
      <c r="Q1098" s="374" t="s">
        <v>1074</v>
      </c>
      <c r="R1098" s="374" t="s">
        <v>2763</v>
      </c>
      <c r="S1098" s="374" t="s">
        <v>954</v>
      </c>
      <c r="T1098" s="374">
        <v>0</v>
      </c>
      <c r="U1098" s="374" t="s">
        <v>954</v>
      </c>
      <c r="V1098" s="374">
        <v>0</v>
      </c>
      <c r="W1098" s="374" t="s">
        <v>954</v>
      </c>
      <c r="X1098" s="374">
        <v>0</v>
      </c>
      <c r="Y1098" s="374" t="s">
        <v>954</v>
      </c>
      <c r="Z1098" s="374">
        <v>0</v>
      </c>
      <c r="AA1098" s="374" t="s">
        <v>1664</v>
      </c>
      <c r="AB1098" s="374" t="s">
        <v>2747</v>
      </c>
      <c r="AC1098" s="374" t="s">
        <v>954</v>
      </c>
      <c r="AD1098" s="374">
        <v>0</v>
      </c>
      <c r="AE1098" s="374" t="s">
        <v>954</v>
      </c>
      <c r="AF1098" s="374">
        <v>0</v>
      </c>
      <c r="AG1098" s="374">
        <v>0</v>
      </c>
      <c r="AH1098" s="374" t="s">
        <v>2764</v>
      </c>
      <c r="AI1098" s="374">
        <v>0</v>
      </c>
      <c r="AJ1098" s="374">
        <v>0</v>
      </c>
      <c r="AK1098" s="374">
        <v>0</v>
      </c>
      <c r="AL1098" s="374">
        <v>0</v>
      </c>
      <c r="AM1098" s="374" t="s">
        <v>2862</v>
      </c>
      <c r="AN1098" s="374">
        <v>0</v>
      </c>
      <c r="AO1098" s="374" t="s">
        <v>954</v>
      </c>
      <c r="AP1098" s="374" t="s">
        <v>1480</v>
      </c>
      <c r="AQ1098" s="374" t="s">
        <v>1480</v>
      </c>
      <c r="AR1098" s="374" t="s">
        <v>2872</v>
      </c>
      <c r="AS1098" s="374" t="s">
        <v>2869</v>
      </c>
    </row>
    <row r="1099" spans="2:45" s="359" customFormat="1" ht="17.25" customHeight="1">
      <c r="B1099" s="349" t="b">
        <v>0</v>
      </c>
      <c r="C1099" s="356" t="s">
        <v>1039</v>
      </c>
      <c r="D1099" s="352" t="str">
        <f t="shared" si="53"/>
        <v>Finishing Work_Door &amp; Window Work</v>
      </c>
      <c r="E1099" s="349" t="str">
        <f t="shared" si="54"/>
        <v>EA</v>
      </c>
      <c r="F1099" s="352" t="str">
        <f t="shared" si="52"/>
        <v xml:space="preserve">A04AR107-00002 Finishing Work Door &amp; Window Work Blast Resistant Door w/ Steel Frame (UoM: EA) Fire Protective Rating: N/A, Double Door     w/ Hardware &amp; Accessories  </v>
      </c>
      <c r="G1099" s="373" t="str" cm="1">
        <f t="array" ref="G1099:H1099">_xlfn.TEXTSPLIT(I1099,"-")</f>
        <v>A04AR107</v>
      </c>
      <c r="H1099" s="373" t="str">
        <v>00002</v>
      </c>
      <c r="I1099" s="374" t="s">
        <v>2873</v>
      </c>
      <c r="J1099" s="374" t="s">
        <v>946</v>
      </c>
      <c r="K1099" s="374" t="s">
        <v>2352</v>
      </c>
      <c r="L1099" s="374" t="s">
        <v>2353</v>
      </c>
      <c r="M1099" s="374" t="s">
        <v>946</v>
      </c>
      <c r="N1099" s="374" t="s">
        <v>2743</v>
      </c>
      <c r="O1099" s="374" t="s">
        <v>2870</v>
      </c>
      <c r="P1099" s="374" t="s">
        <v>2871</v>
      </c>
      <c r="Q1099" s="374" t="s">
        <v>1098</v>
      </c>
      <c r="R1099" s="374" t="s">
        <v>2767</v>
      </c>
      <c r="S1099" s="374" t="s">
        <v>954</v>
      </c>
      <c r="T1099" s="374">
        <v>0</v>
      </c>
      <c r="U1099" s="374" t="s">
        <v>954</v>
      </c>
      <c r="V1099" s="374">
        <v>0</v>
      </c>
      <c r="W1099" s="374" t="s">
        <v>954</v>
      </c>
      <c r="X1099" s="374">
        <v>0</v>
      </c>
      <c r="Y1099" s="374" t="s">
        <v>954</v>
      </c>
      <c r="Z1099" s="374">
        <v>0</v>
      </c>
      <c r="AA1099" s="374" t="s">
        <v>1664</v>
      </c>
      <c r="AB1099" s="374" t="s">
        <v>2747</v>
      </c>
      <c r="AC1099" s="374" t="s">
        <v>954</v>
      </c>
      <c r="AD1099" s="374">
        <v>0</v>
      </c>
      <c r="AE1099" s="374" t="s">
        <v>954</v>
      </c>
      <c r="AF1099" s="374">
        <v>0</v>
      </c>
      <c r="AG1099" s="374">
        <v>0</v>
      </c>
      <c r="AH1099" s="374" t="s">
        <v>2764</v>
      </c>
      <c r="AI1099" s="374">
        <v>0</v>
      </c>
      <c r="AJ1099" s="374">
        <v>0</v>
      </c>
      <c r="AK1099" s="374">
        <v>0</v>
      </c>
      <c r="AL1099" s="374">
        <v>0</v>
      </c>
      <c r="AM1099" s="374" t="s">
        <v>2862</v>
      </c>
      <c r="AN1099" s="374">
        <v>0</v>
      </c>
      <c r="AO1099" s="374" t="s">
        <v>954</v>
      </c>
      <c r="AP1099" s="374" t="s">
        <v>1480</v>
      </c>
      <c r="AQ1099" s="374" t="s">
        <v>1480</v>
      </c>
      <c r="AR1099" s="374" t="s">
        <v>2872</v>
      </c>
      <c r="AS1099" s="374" t="s">
        <v>2873</v>
      </c>
    </row>
    <row r="1100" spans="2:45" s="359" customFormat="1" ht="17.25" customHeight="1">
      <c r="B1100" s="349" t="b">
        <v>0</v>
      </c>
      <c r="C1100" s="356" t="s">
        <v>1039</v>
      </c>
      <c r="D1100" s="352" t="str">
        <f t="shared" si="53"/>
        <v>Finishing Work_Door &amp; Window Work</v>
      </c>
      <c r="E1100" s="349" t="str">
        <f t="shared" si="54"/>
        <v>EA</v>
      </c>
      <c r="F1100" s="352" t="str">
        <f t="shared" si="52"/>
        <v xml:space="preserve">A04AR107-00003 Finishing Work Door &amp; Window Work Blast Resistant Door w/ Steel Frame (UoM: EA) Fire Protective Rating: 0.5-hr, Single Door     w/ Hardware &amp; Accessories  </v>
      </c>
      <c r="G1100" s="373" t="str" cm="1">
        <f t="array" ref="G1100:H1100">_xlfn.TEXTSPLIT(I1100,"-")</f>
        <v>A04AR107</v>
      </c>
      <c r="H1100" s="373" t="str">
        <v>00003</v>
      </c>
      <c r="I1100" s="374" t="s">
        <v>2874</v>
      </c>
      <c r="J1100" s="374" t="s">
        <v>946</v>
      </c>
      <c r="K1100" s="374" t="s">
        <v>2352</v>
      </c>
      <c r="L1100" s="374" t="s">
        <v>2353</v>
      </c>
      <c r="M1100" s="374" t="s">
        <v>946</v>
      </c>
      <c r="N1100" s="374" t="s">
        <v>2743</v>
      </c>
      <c r="O1100" s="374" t="s">
        <v>2870</v>
      </c>
      <c r="P1100" s="374" t="s">
        <v>2871</v>
      </c>
      <c r="Q1100" s="374" t="s">
        <v>1108</v>
      </c>
      <c r="R1100" s="374" t="s">
        <v>2769</v>
      </c>
      <c r="S1100" s="374" t="s">
        <v>954</v>
      </c>
      <c r="T1100" s="374">
        <v>0</v>
      </c>
      <c r="U1100" s="374" t="s">
        <v>954</v>
      </c>
      <c r="V1100" s="374">
        <v>0</v>
      </c>
      <c r="W1100" s="374" t="s">
        <v>954</v>
      </c>
      <c r="X1100" s="374">
        <v>0</v>
      </c>
      <c r="Y1100" s="374" t="s">
        <v>954</v>
      </c>
      <c r="Z1100" s="374">
        <v>0</v>
      </c>
      <c r="AA1100" s="374" t="s">
        <v>1664</v>
      </c>
      <c r="AB1100" s="374" t="s">
        <v>2747</v>
      </c>
      <c r="AC1100" s="374" t="s">
        <v>954</v>
      </c>
      <c r="AD1100" s="374">
        <v>0</v>
      </c>
      <c r="AE1100" s="374" t="s">
        <v>954</v>
      </c>
      <c r="AF1100" s="374">
        <v>0</v>
      </c>
      <c r="AG1100" s="374">
        <v>0</v>
      </c>
      <c r="AH1100" s="374" t="s">
        <v>2764</v>
      </c>
      <c r="AI1100" s="374">
        <v>0</v>
      </c>
      <c r="AJ1100" s="374">
        <v>0</v>
      </c>
      <c r="AK1100" s="374">
        <v>0</v>
      </c>
      <c r="AL1100" s="374">
        <v>0</v>
      </c>
      <c r="AM1100" s="374" t="s">
        <v>2862</v>
      </c>
      <c r="AN1100" s="374">
        <v>0</v>
      </c>
      <c r="AO1100" s="374" t="s">
        <v>954</v>
      </c>
      <c r="AP1100" s="374" t="s">
        <v>1480</v>
      </c>
      <c r="AQ1100" s="374" t="s">
        <v>1480</v>
      </c>
      <c r="AR1100" s="374" t="s">
        <v>2872</v>
      </c>
      <c r="AS1100" s="374" t="s">
        <v>2874</v>
      </c>
    </row>
    <row r="1101" spans="2:45" s="359" customFormat="1" ht="17.25" customHeight="1">
      <c r="B1101" s="349" t="b">
        <v>0</v>
      </c>
      <c r="C1101" s="356" t="s">
        <v>1039</v>
      </c>
      <c r="D1101" s="352" t="str">
        <f t="shared" si="53"/>
        <v>Finishing Work_Door &amp; Window Work</v>
      </c>
      <c r="E1101" s="349" t="str">
        <f t="shared" si="54"/>
        <v>EA</v>
      </c>
      <c r="F1101" s="352" t="str">
        <f t="shared" si="52"/>
        <v xml:space="preserve">A04AR107-00004 Finishing Work Door &amp; Window Work Blast Resistant Door w/ Steel Frame (UoM: EA) Fire Protective Rating: 0.5-hr, Double Door     w/ Hardware &amp; Accessories  </v>
      </c>
      <c r="G1101" s="373" t="str" cm="1">
        <f t="array" ref="G1101:H1101">_xlfn.TEXTSPLIT(I1101,"-")</f>
        <v>A04AR107</v>
      </c>
      <c r="H1101" s="373" t="str">
        <v>00004</v>
      </c>
      <c r="I1101" s="374" t="s">
        <v>2875</v>
      </c>
      <c r="J1101" s="374" t="s">
        <v>946</v>
      </c>
      <c r="K1101" s="374" t="s">
        <v>2352</v>
      </c>
      <c r="L1101" s="374" t="s">
        <v>2353</v>
      </c>
      <c r="M1101" s="374" t="s">
        <v>946</v>
      </c>
      <c r="N1101" s="374" t="s">
        <v>2743</v>
      </c>
      <c r="O1101" s="374" t="s">
        <v>2870</v>
      </c>
      <c r="P1101" s="374" t="s">
        <v>2871</v>
      </c>
      <c r="Q1101" s="374" t="s">
        <v>1111</v>
      </c>
      <c r="R1101" s="374" t="s">
        <v>2771</v>
      </c>
      <c r="S1101" s="374" t="s">
        <v>954</v>
      </c>
      <c r="T1101" s="374">
        <v>0</v>
      </c>
      <c r="U1101" s="374" t="s">
        <v>954</v>
      </c>
      <c r="V1101" s="374">
        <v>0</v>
      </c>
      <c r="W1101" s="374" t="s">
        <v>954</v>
      </c>
      <c r="X1101" s="374">
        <v>0</v>
      </c>
      <c r="Y1101" s="374" t="s">
        <v>954</v>
      </c>
      <c r="Z1101" s="374">
        <v>0</v>
      </c>
      <c r="AA1101" s="374" t="s">
        <v>1664</v>
      </c>
      <c r="AB1101" s="374" t="s">
        <v>2747</v>
      </c>
      <c r="AC1101" s="374" t="s">
        <v>954</v>
      </c>
      <c r="AD1101" s="374">
        <v>0</v>
      </c>
      <c r="AE1101" s="374" t="s">
        <v>954</v>
      </c>
      <c r="AF1101" s="374">
        <v>0</v>
      </c>
      <c r="AG1101" s="374">
        <v>0</v>
      </c>
      <c r="AH1101" s="374" t="s">
        <v>2764</v>
      </c>
      <c r="AI1101" s="374">
        <v>0</v>
      </c>
      <c r="AJ1101" s="374">
        <v>0</v>
      </c>
      <c r="AK1101" s="374">
        <v>0</v>
      </c>
      <c r="AL1101" s="374">
        <v>0</v>
      </c>
      <c r="AM1101" s="374" t="s">
        <v>2862</v>
      </c>
      <c r="AN1101" s="374">
        <v>0</v>
      </c>
      <c r="AO1101" s="374" t="s">
        <v>954</v>
      </c>
      <c r="AP1101" s="374" t="s">
        <v>1480</v>
      </c>
      <c r="AQ1101" s="374" t="s">
        <v>1480</v>
      </c>
      <c r="AR1101" s="374" t="s">
        <v>2872</v>
      </c>
      <c r="AS1101" s="374" t="s">
        <v>2875</v>
      </c>
    </row>
    <row r="1102" spans="2:45" s="359" customFormat="1" ht="17.25" customHeight="1">
      <c r="B1102" s="349" t="b">
        <v>0</v>
      </c>
      <c r="C1102" s="356" t="s">
        <v>1039</v>
      </c>
      <c r="D1102" s="352" t="str">
        <f t="shared" si="53"/>
        <v>Finishing Work_Door &amp; Window Work</v>
      </c>
      <c r="E1102" s="349" t="str">
        <f t="shared" si="54"/>
        <v>EA</v>
      </c>
      <c r="F1102" s="352" t="str">
        <f t="shared" si="52"/>
        <v xml:space="preserve">A04AR107-00005 Finishing Work Door &amp; Window Work Blast Resistant Door w/ Steel Frame (UoM: EA) Fire Protective Rating: 1-hr, Single Door     w/ Hardware &amp; Accessories  </v>
      </c>
      <c r="G1102" s="373" t="str" cm="1">
        <f t="array" ref="G1102:H1102">_xlfn.TEXTSPLIT(I1102,"-")</f>
        <v>A04AR107</v>
      </c>
      <c r="H1102" s="373" t="str">
        <v>00005</v>
      </c>
      <c r="I1102" s="374" t="s">
        <v>2876</v>
      </c>
      <c r="J1102" s="374" t="s">
        <v>946</v>
      </c>
      <c r="K1102" s="374" t="s">
        <v>2352</v>
      </c>
      <c r="L1102" s="374" t="s">
        <v>2353</v>
      </c>
      <c r="M1102" s="374" t="s">
        <v>946</v>
      </c>
      <c r="N1102" s="374" t="s">
        <v>2743</v>
      </c>
      <c r="O1102" s="374" t="s">
        <v>2870</v>
      </c>
      <c r="P1102" s="374" t="s">
        <v>2871</v>
      </c>
      <c r="Q1102" s="374" t="s">
        <v>1091</v>
      </c>
      <c r="R1102" s="374" t="s">
        <v>2773</v>
      </c>
      <c r="S1102" s="374" t="s">
        <v>954</v>
      </c>
      <c r="T1102" s="374">
        <v>0</v>
      </c>
      <c r="U1102" s="374" t="s">
        <v>954</v>
      </c>
      <c r="V1102" s="374">
        <v>0</v>
      </c>
      <c r="W1102" s="374" t="s">
        <v>954</v>
      </c>
      <c r="X1102" s="374">
        <v>0</v>
      </c>
      <c r="Y1102" s="374" t="s">
        <v>954</v>
      </c>
      <c r="Z1102" s="374">
        <v>0</v>
      </c>
      <c r="AA1102" s="374" t="s">
        <v>1664</v>
      </c>
      <c r="AB1102" s="374" t="s">
        <v>2747</v>
      </c>
      <c r="AC1102" s="374" t="s">
        <v>954</v>
      </c>
      <c r="AD1102" s="374">
        <v>0</v>
      </c>
      <c r="AE1102" s="374" t="s">
        <v>954</v>
      </c>
      <c r="AF1102" s="374">
        <v>0</v>
      </c>
      <c r="AG1102" s="374">
        <v>0</v>
      </c>
      <c r="AH1102" s="374" t="s">
        <v>2764</v>
      </c>
      <c r="AI1102" s="374">
        <v>0</v>
      </c>
      <c r="AJ1102" s="374">
        <v>0</v>
      </c>
      <c r="AK1102" s="374">
        <v>0</v>
      </c>
      <c r="AL1102" s="374">
        <v>0</v>
      </c>
      <c r="AM1102" s="374" t="s">
        <v>2862</v>
      </c>
      <c r="AN1102" s="374">
        <v>0</v>
      </c>
      <c r="AO1102" s="374" t="s">
        <v>954</v>
      </c>
      <c r="AP1102" s="374" t="s">
        <v>1480</v>
      </c>
      <c r="AQ1102" s="374" t="s">
        <v>1480</v>
      </c>
      <c r="AR1102" s="374" t="s">
        <v>2872</v>
      </c>
      <c r="AS1102" s="374" t="s">
        <v>2876</v>
      </c>
    </row>
    <row r="1103" spans="2:45" s="359" customFormat="1" ht="17.25" customHeight="1">
      <c r="B1103" s="349" t="b">
        <v>0</v>
      </c>
      <c r="C1103" s="356" t="s">
        <v>1039</v>
      </c>
      <c r="D1103" s="352" t="str">
        <f t="shared" si="53"/>
        <v>Finishing Work_Door &amp; Window Work</v>
      </c>
      <c r="E1103" s="349" t="str">
        <f t="shared" si="54"/>
        <v>EA</v>
      </c>
      <c r="F1103" s="352" t="str">
        <f t="shared" si="52"/>
        <v xml:space="preserve">A04AR107-00006 Finishing Work Door &amp; Window Work Blast Resistant Door w/ Steel Frame (UoM: EA) Fire Protective Rating: 1-hr, Double Door     w/ Hardware &amp; Accessories  </v>
      </c>
      <c r="G1103" s="373" t="str" cm="1">
        <f t="array" ref="G1103:H1103">_xlfn.TEXTSPLIT(I1103,"-")</f>
        <v>A04AR107</v>
      </c>
      <c r="H1103" s="373" t="str">
        <v>00006</v>
      </c>
      <c r="I1103" s="374" t="s">
        <v>2877</v>
      </c>
      <c r="J1103" s="374" t="s">
        <v>946</v>
      </c>
      <c r="K1103" s="374" t="s">
        <v>2352</v>
      </c>
      <c r="L1103" s="374" t="s">
        <v>2353</v>
      </c>
      <c r="M1103" s="374" t="s">
        <v>946</v>
      </c>
      <c r="N1103" s="374" t="s">
        <v>2743</v>
      </c>
      <c r="O1103" s="374" t="s">
        <v>2870</v>
      </c>
      <c r="P1103" s="374" t="s">
        <v>2871</v>
      </c>
      <c r="Q1103" s="374" t="s">
        <v>1185</v>
      </c>
      <c r="R1103" s="374" t="s">
        <v>2775</v>
      </c>
      <c r="S1103" s="374" t="s">
        <v>954</v>
      </c>
      <c r="T1103" s="374">
        <v>0</v>
      </c>
      <c r="U1103" s="374" t="s">
        <v>954</v>
      </c>
      <c r="V1103" s="374">
        <v>0</v>
      </c>
      <c r="W1103" s="374" t="s">
        <v>954</v>
      </c>
      <c r="X1103" s="374">
        <v>0</v>
      </c>
      <c r="Y1103" s="374" t="s">
        <v>954</v>
      </c>
      <c r="Z1103" s="374">
        <v>0</v>
      </c>
      <c r="AA1103" s="374" t="s">
        <v>1664</v>
      </c>
      <c r="AB1103" s="374" t="s">
        <v>2747</v>
      </c>
      <c r="AC1103" s="374" t="s">
        <v>954</v>
      </c>
      <c r="AD1103" s="374">
        <v>0</v>
      </c>
      <c r="AE1103" s="374" t="s">
        <v>954</v>
      </c>
      <c r="AF1103" s="374">
        <v>0</v>
      </c>
      <c r="AG1103" s="374">
        <v>0</v>
      </c>
      <c r="AH1103" s="374" t="s">
        <v>2764</v>
      </c>
      <c r="AI1103" s="374">
        <v>0</v>
      </c>
      <c r="AJ1103" s="374">
        <v>0</v>
      </c>
      <c r="AK1103" s="374">
        <v>0</v>
      </c>
      <c r="AL1103" s="374">
        <v>0</v>
      </c>
      <c r="AM1103" s="374" t="s">
        <v>2862</v>
      </c>
      <c r="AN1103" s="374">
        <v>0</v>
      </c>
      <c r="AO1103" s="374" t="s">
        <v>954</v>
      </c>
      <c r="AP1103" s="374" t="s">
        <v>1480</v>
      </c>
      <c r="AQ1103" s="374" t="s">
        <v>1480</v>
      </c>
      <c r="AR1103" s="374" t="s">
        <v>2872</v>
      </c>
      <c r="AS1103" s="374" t="s">
        <v>2877</v>
      </c>
    </row>
    <row r="1104" spans="2:45" s="359" customFormat="1" ht="17.25" customHeight="1">
      <c r="B1104" s="349" t="b">
        <v>0</v>
      </c>
      <c r="C1104" s="356" t="s">
        <v>1039</v>
      </c>
      <c r="D1104" s="352" t="str">
        <f t="shared" si="53"/>
        <v>Finishing Work_Door &amp; Window Work</v>
      </c>
      <c r="E1104" s="349" t="str">
        <f t="shared" si="54"/>
        <v>EA</v>
      </c>
      <c r="F1104" s="352" t="str">
        <f t="shared" si="52"/>
        <v xml:space="preserve">A04AR107-00007 Finishing Work Door &amp; Window Work Blast Resistant Door w/ Steel Frame (UoM: EA) Fire Protective Rating: 1.5-hrs, Single Door     w/ Hardware &amp; Accessories  </v>
      </c>
      <c r="G1104" s="373" t="str" cm="1">
        <f t="array" ref="G1104:H1104">_xlfn.TEXTSPLIT(I1104,"-")</f>
        <v>A04AR107</v>
      </c>
      <c r="H1104" s="373" t="str">
        <v>00007</v>
      </c>
      <c r="I1104" s="374" t="s">
        <v>2878</v>
      </c>
      <c r="J1104" s="374" t="s">
        <v>946</v>
      </c>
      <c r="K1104" s="374" t="s">
        <v>2352</v>
      </c>
      <c r="L1104" s="374" t="s">
        <v>2353</v>
      </c>
      <c r="M1104" s="374" t="s">
        <v>946</v>
      </c>
      <c r="N1104" s="374" t="s">
        <v>2743</v>
      </c>
      <c r="O1104" s="374" t="s">
        <v>2870</v>
      </c>
      <c r="P1104" s="374" t="s">
        <v>2871</v>
      </c>
      <c r="Q1104" s="374" t="s">
        <v>1192</v>
      </c>
      <c r="R1104" s="374" t="s">
        <v>2777</v>
      </c>
      <c r="S1104" s="374" t="s">
        <v>954</v>
      </c>
      <c r="T1104" s="374">
        <v>0</v>
      </c>
      <c r="U1104" s="374" t="s">
        <v>954</v>
      </c>
      <c r="V1104" s="374">
        <v>0</v>
      </c>
      <c r="W1104" s="374" t="s">
        <v>954</v>
      </c>
      <c r="X1104" s="374">
        <v>0</v>
      </c>
      <c r="Y1104" s="374" t="s">
        <v>954</v>
      </c>
      <c r="Z1104" s="374">
        <v>0</v>
      </c>
      <c r="AA1104" s="374" t="s">
        <v>1664</v>
      </c>
      <c r="AB1104" s="374" t="s">
        <v>2747</v>
      </c>
      <c r="AC1104" s="374" t="s">
        <v>954</v>
      </c>
      <c r="AD1104" s="374">
        <v>0</v>
      </c>
      <c r="AE1104" s="374" t="s">
        <v>954</v>
      </c>
      <c r="AF1104" s="374">
        <v>0</v>
      </c>
      <c r="AG1104" s="374">
        <v>0</v>
      </c>
      <c r="AH1104" s="374" t="s">
        <v>2764</v>
      </c>
      <c r="AI1104" s="374">
        <v>0</v>
      </c>
      <c r="AJ1104" s="374">
        <v>0</v>
      </c>
      <c r="AK1104" s="374">
        <v>0</v>
      </c>
      <c r="AL1104" s="374">
        <v>0</v>
      </c>
      <c r="AM1104" s="374" t="s">
        <v>2862</v>
      </c>
      <c r="AN1104" s="374">
        <v>0</v>
      </c>
      <c r="AO1104" s="374" t="s">
        <v>954</v>
      </c>
      <c r="AP1104" s="374" t="s">
        <v>1480</v>
      </c>
      <c r="AQ1104" s="374" t="s">
        <v>1480</v>
      </c>
      <c r="AR1104" s="374" t="s">
        <v>2872</v>
      </c>
      <c r="AS1104" s="374" t="s">
        <v>2878</v>
      </c>
    </row>
    <row r="1105" spans="2:45" s="359" customFormat="1" ht="17.25" customHeight="1">
      <c r="B1105" s="349" t="b">
        <v>0</v>
      </c>
      <c r="C1105" s="356" t="s">
        <v>1039</v>
      </c>
      <c r="D1105" s="352" t="str">
        <f t="shared" si="53"/>
        <v>Finishing Work_Door &amp; Window Work</v>
      </c>
      <c r="E1105" s="349" t="str">
        <f t="shared" si="54"/>
        <v>EA</v>
      </c>
      <c r="F1105" s="352" t="str">
        <f t="shared" si="52"/>
        <v xml:space="preserve">A04AR107-00008 Finishing Work Door &amp; Window Work Blast Resistant Door w/ Steel Frame (UoM: EA) Fire Protective Rating: 1.5-hrs, Double Door     w/ Hardware &amp; Accessories  </v>
      </c>
      <c r="G1105" s="373" t="str" cm="1">
        <f t="array" ref="G1105:H1105">_xlfn.TEXTSPLIT(I1105,"-")</f>
        <v>A04AR107</v>
      </c>
      <c r="H1105" s="373" t="str">
        <v>00008</v>
      </c>
      <c r="I1105" s="374" t="s">
        <v>2879</v>
      </c>
      <c r="J1105" s="374" t="s">
        <v>946</v>
      </c>
      <c r="K1105" s="374" t="s">
        <v>2352</v>
      </c>
      <c r="L1105" s="374" t="s">
        <v>2353</v>
      </c>
      <c r="M1105" s="374" t="s">
        <v>946</v>
      </c>
      <c r="N1105" s="374" t="s">
        <v>2743</v>
      </c>
      <c r="O1105" s="374" t="s">
        <v>2870</v>
      </c>
      <c r="P1105" s="374" t="s">
        <v>2871</v>
      </c>
      <c r="Q1105" s="374" t="s">
        <v>1195</v>
      </c>
      <c r="R1105" s="374" t="s">
        <v>2779</v>
      </c>
      <c r="S1105" s="374" t="s">
        <v>954</v>
      </c>
      <c r="T1105" s="374">
        <v>0</v>
      </c>
      <c r="U1105" s="374" t="s">
        <v>954</v>
      </c>
      <c r="V1105" s="374">
        <v>0</v>
      </c>
      <c r="W1105" s="374" t="s">
        <v>954</v>
      </c>
      <c r="X1105" s="374">
        <v>0</v>
      </c>
      <c r="Y1105" s="374" t="s">
        <v>954</v>
      </c>
      <c r="Z1105" s="374">
        <v>0</v>
      </c>
      <c r="AA1105" s="374" t="s">
        <v>1664</v>
      </c>
      <c r="AB1105" s="374" t="s">
        <v>2747</v>
      </c>
      <c r="AC1105" s="374" t="s">
        <v>954</v>
      </c>
      <c r="AD1105" s="374">
        <v>0</v>
      </c>
      <c r="AE1105" s="374" t="s">
        <v>954</v>
      </c>
      <c r="AF1105" s="374">
        <v>0</v>
      </c>
      <c r="AG1105" s="374">
        <v>0</v>
      </c>
      <c r="AH1105" s="374" t="s">
        <v>2764</v>
      </c>
      <c r="AI1105" s="374">
        <v>0</v>
      </c>
      <c r="AJ1105" s="374">
        <v>0</v>
      </c>
      <c r="AK1105" s="374">
        <v>0</v>
      </c>
      <c r="AL1105" s="374">
        <v>0</v>
      </c>
      <c r="AM1105" s="374" t="s">
        <v>2862</v>
      </c>
      <c r="AN1105" s="374">
        <v>0</v>
      </c>
      <c r="AO1105" s="374" t="s">
        <v>954</v>
      </c>
      <c r="AP1105" s="374" t="s">
        <v>1480</v>
      </c>
      <c r="AQ1105" s="374" t="s">
        <v>1480</v>
      </c>
      <c r="AR1105" s="374" t="s">
        <v>2872</v>
      </c>
      <c r="AS1105" s="374" t="s">
        <v>2879</v>
      </c>
    </row>
    <row r="1106" spans="2:45" s="359" customFormat="1" ht="17.25" customHeight="1">
      <c r="B1106" s="349" t="b">
        <v>0</v>
      </c>
      <c r="C1106" s="356" t="s">
        <v>1039</v>
      </c>
      <c r="D1106" s="352" t="str">
        <f t="shared" si="53"/>
        <v>Finishing Work_Door &amp; Window Work</v>
      </c>
      <c r="E1106" s="349" t="str">
        <f t="shared" si="54"/>
        <v>EA</v>
      </c>
      <c r="F1106" s="352" t="str">
        <f t="shared" si="52"/>
        <v xml:space="preserve">A04AR107-00009 Finishing Work Door &amp; Window Work Blast Resistant Door w/ Steel Frame (UoM: EA) Fire Protective Rating: 2-hrs, Single Door     w/ Hardware &amp; Accessories  </v>
      </c>
      <c r="G1106" s="373" t="str" cm="1">
        <f t="array" ref="G1106:H1106">_xlfn.TEXTSPLIT(I1106,"-")</f>
        <v>A04AR107</v>
      </c>
      <c r="H1106" s="373" t="str">
        <v>00009</v>
      </c>
      <c r="I1106" s="374" t="s">
        <v>2880</v>
      </c>
      <c r="J1106" s="374" t="s">
        <v>946</v>
      </c>
      <c r="K1106" s="374" t="s">
        <v>2352</v>
      </c>
      <c r="L1106" s="374" t="s">
        <v>2353</v>
      </c>
      <c r="M1106" s="374" t="s">
        <v>946</v>
      </c>
      <c r="N1106" s="374" t="s">
        <v>2743</v>
      </c>
      <c r="O1106" s="374" t="s">
        <v>2870</v>
      </c>
      <c r="P1106" s="374" t="s">
        <v>2871</v>
      </c>
      <c r="Q1106" s="374" t="s">
        <v>1201</v>
      </c>
      <c r="R1106" s="374" t="s">
        <v>2781</v>
      </c>
      <c r="S1106" s="374" t="s">
        <v>954</v>
      </c>
      <c r="T1106" s="374">
        <v>0</v>
      </c>
      <c r="U1106" s="374" t="s">
        <v>954</v>
      </c>
      <c r="V1106" s="374">
        <v>0</v>
      </c>
      <c r="W1106" s="374" t="s">
        <v>954</v>
      </c>
      <c r="X1106" s="374">
        <v>0</v>
      </c>
      <c r="Y1106" s="374" t="s">
        <v>954</v>
      </c>
      <c r="Z1106" s="374">
        <v>0</v>
      </c>
      <c r="AA1106" s="374" t="s">
        <v>1664</v>
      </c>
      <c r="AB1106" s="374" t="s">
        <v>2747</v>
      </c>
      <c r="AC1106" s="374" t="s">
        <v>954</v>
      </c>
      <c r="AD1106" s="374">
        <v>0</v>
      </c>
      <c r="AE1106" s="374" t="s">
        <v>954</v>
      </c>
      <c r="AF1106" s="374">
        <v>0</v>
      </c>
      <c r="AG1106" s="374">
        <v>0</v>
      </c>
      <c r="AH1106" s="374" t="s">
        <v>2764</v>
      </c>
      <c r="AI1106" s="374">
        <v>0</v>
      </c>
      <c r="AJ1106" s="374">
        <v>0</v>
      </c>
      <c r="AK1106" s="374">
        <v>0</v>
      </c>
      <c r="AL1106" s="374">
        <v>0</v>
      </c>
      <c r="AM1106" s="374" t="s">
        <v>2862</v>
      </c>
      <c r="AN1106" s="374">
        <v>0</v>
      </c>
      <c r="AO1106" s="374" t="s">
        <v>954</v>
      </c>
      <c r="AP1106" s="374" t="s">
        <v>1480</v>
      </c>
      <c r="AQ1106" s="374" t="s">
        <v>1480</v>
      </c>
      <c r="AR1106" s="374" t="s">
        <v>2872</v>
      </c>
      <c r="AS1106" s="374" t="s">
        <v>2880</v>
      </c>
    </row>
    <row r="1107" spans="2:45" s="359" customFormat="1" ht="17.25" customHeight="1">
      <c r="B1107" s="349" t="b">
        <v>0</v>
      </c>
      <c r="C1107" s="356" t="s">
        <v>1039</v>
      </c>
      <c r="D1107" s="352" t="str">
        <f t="shared" si="53"/>
        <v>Finishing Work_Door &amp; Window Work</v>
      </c>
      <c r="E1107" s="349" t="str">
        <f t="shared" si="54"/>
        <v>EA</v>
      </c>
      <c r="F1107" s="352" t="str">
        <f t="shared" si="52"/>
        <v xml:space="preserve">A04AR107-00010 Finishing Work Door &amp; Window Work Blast Resistant Door w/ Steel Frame (UoM: EA) Fire Protective Rating: 2-hrs, Double Door     w/ Hardware &amp; Accessories  </v>
      </c>
      <c r="G1107" s="373" t="str" cm="1">
        <f t="array" ref="G1107:H1107">_xlfn.TEXTSPLIT(I1107,"-")</f>
        <v>A04AR107</v>
      </c>
      <c r="H1107" s="373" t="str">
        <v>00010</v>
      </c>
      <c r="I1107" s="374" t="s">
        <v>2881</v>
      </c>
      <c r="J1107" s="374" t="s">
        <v>946</v>
      </c>
      <c r="K1107" s="374" t="s">
        <v>2352</v>
      </c>
      <c r="L1107" s="374" t="s">
        <v>2353</v>
      </c>
      <c r="M1107" s="374" t="s">
        <v>946</v>
      </c>
      <c r="N1107" s="374" t="s">
        <v>2743</v>
      </c>
      <c r="O1107" s="374" t="s">
        <v>2870</v>
      </c>
      <c r="P1107" s="374" t="s">
        <v>2871</v>
      </c>
      <c r="Q1107" s="374" t="s">
        <v>1204</v>
      </c>
      <c r="R1107" s="374" t="s">
        <v>2783</v>
      </c>
      <c r="S1107" s="374" t="s">
        <v>954</v>
      </c>
      <c r="T1107" s="374">
        <v>0</v>
      </c>
      <c r="U1107" s="374" t="s">
        <v>954</v>
      </c>
      <c r="V1107" s="374">
        <v>0</v>
      </c>
      <c r="W1107" s="374" t="s">
        <v>954</v>
      </c>
      <c r="X1107" s="374">
        <v>0</v>
      </c>
      <c r="Y1107" s="374" t="s">
        <v>954</v>
      </c>
      <c r="Z1107" s="374">
        <v>0</v>
      </c>
      <c r="AA1107" s="374" t="s">
        <v>1664</v>
      </c>
      <c r="AB1107" s="374" t="s">
        <v>2747</v>
      </c>
      <c r="AC1107" s="374" t="s">
        <v>954</v>
      </c>
      <c r="AD1107" s="374">
        <v>0</v>
      </c>
      <c r="AE1107" s="374" t="s">
        <v>954</v>
      </c>
      <c r="AF1107" s="374">
        <v>0</v>
      </c>
      <c r="AG1107" s="374">
        <v>0</v>
      </c>
      <c r="AH1107" s="374" t="s">
        <v>2764</v>
      </c>
      <c r="AI1107" s="374">
        <v>0</v>
      </c>
      <c r="AJ1107" s="374">
        <v>0</v>
      </c>
      <c r="AK1107" s="374">
        <v>0</v>
      </c>
      <c r="AL1107" s="374">
        <v>0</v>
      </c>
      <c r="AM1107" s="374" t="s">
        <v>2862</v>
      </c>
      <c r="AN1107" s="374">
        <v>0</v>
      </c>
      <c r="AO1107" s="374" t="s">
        <v>954</v>
      </c>
      <c r="AP1107" s="374" t="s">
        <v>1480</v>
      </c>
      <c r="AQ1107" s="374" t="s">
        <v>1480</v>
      </c>
      <c r="AR1107" s="374" t="s">
        <v>2872</v>
      </c>
      <c r="AS1107" s="374" t="s">
        <v>2881</v>
      </c>
    </row>
    <row r="1108" spans="2:45" s="359" customFormat="1" ht="17.25" customHeight="1">
      <c r="B1108" s="349" t="b">
        <v>0</v>
      </c>
      <c r="C1108" s="356" t="s">
        <v>1039</v>
      </c>
      <c r="D1108" s="352" t="str">
        <f t="shared" si="53"/>
        <v>Finishing Work_Door &amp; Window Work</v>
      </c>
      <c r="E1108" s="349" t="str">
        <f t="shared" si="54"/>
        <v>EA</v>
      </c>
      <c r="F1108" s="352" t="str">
        <f t="shared" si="52"/>
        <v xml:space="preserve">A04AR107-00011 Finishing Work Door &amp; Window Work Blast Resistant Door w/ Steel Frame (UoM: EA) Fire Protective Rating: 3-hrs, Single Door     w/ Hardware &amp; Accessories  </v>
      </c>
      <c r="G1108" s="373" t="str" cm="1">
        <f t="array" ref="G1108:H1108">_xlfn.TEXTSPLIT(I1108,"-")</f>
        <v>A04AR107</v>
      </c>
      <c r="H1108" s="373" t="str">
        <v>00011</v>
      </c>
      <c r="I1108" s="374" t="s">
        <v>2882</v>
      </c>
      <c r="J1108" s="374" t="s">
        <v>946</v>
      </c>
      <c r="K1108" s="374" t="s">
        <v>2352</v>
      </c>
      <c r="L1108" s="374" t="s">
        <v>2353</v>
      </c>
      <c r="M1108" s="374" t="s">
        <v>946</v>
      </c>
      <c r="N1108" s="374" t="s">
        <v>2743</v>
      </c>
      <c r="O1108" s="374" t="s">
        <v>2870</v>
      </c>
      <c r="P1108" s="374" t="s">
        <v>2871</v>
      </c>
      <c r="Q1108" s="374" t="s">
        <v>2785</v>
      </c>
      <c r="R1108" s="374" t="s">
        <v>2786</v>
      </c>
      <c r="S1108" s="374" t="s">
        <v>954</v>
      </c>
      <c r="T1108" s="374">
        <v>0</v>
      </c>
      <c r="U1108" s="374" t="s">
        <v>954</v>
      </c>
      <c r="V1108" s="374">
        <v>0</v>
      </c>
      <c r="W1108" s="374" t="s">
        <v>954</v>
      </c>
      <c r="X1108" s="374">
        <v>0</v>
      </c>
      <c r="Y1108" s="374" t="s">
        <v>954</v>
      </c>
      <c r="Z1108" s="374">
        <v>0</v>
      </c>
      <c r="AA1108" s="374" t="s">
        <v>1664</v>
      </c>
      <c r="AB1108" s="374" t="s">
        <v>2747</v>
      </c>
      <c r="AC1108" s="374" t="s">
        <v>954</v>
      </c>
      <c r="AD1108" s="374">
        <v>0</v>
      </c>
      <c r="AE1108" s="374" t="s">
        <v>954</v>
      </c>
      <c r="AF1108" s="374">
        <v>0</v>
      </c>
      <c r="AG1108" s="374">
        <v>0</v>
      </c>
      <c r="AH1108" s="374" t="s">
        <v>2764</v>
      </c>
      <c r="AI1108" s="374">
        <v>0</v>
      </c>
      <c r="AJ1108" s="374">
        <v>0</v>
      </c>
      <c r="AK1108" s="374">
        <v>0</v>
      </c>
      <c r="AL1108" s="374">
        <v>0</v>
      </c>
      <c r="AM1108" s="374" t="s">
        <v>2862</v>
      </c>
      <c r="AN1108" s="374">
        <v>0</v>
      </c>
      <c r="AO1108" s="374" t="s">
        <v>954</v>
      </c>
      <c r="AP1108" s="374" t="s">
        <v>1480</v>
      </c>
      <c r="AQ1108" s="374" t="s">
        <v>1480</v>
      </c>
      <c r="AR1108" s="374" t="s">
        <v>2872</v>
      </c>
      <c r="AS1108" s="374" t="s">
        <v>2882</v>
      </c>
    </row>
    <row r="1109" spans="2:45" s="359" customFormat="1" ht="17.25" customHeight="1">
      <c r="B1109" s="349" t="b">
        <v>0</v>
      </c>
      <c r="C1109" s="356" t="s">
        <v>1039</v>
      </c>
      <c r="D1109" s="352" t="str">
        <f t="shared" si="53"/>
        <v>Finishing Work_Door &amp; Window Work</v>
      </c>
      <c r="E1109" s="349" t="str">
        <f t="shared" si="54"/>
        <v>EA</v>
      </c>
      <c r="F1109" s="352" t="str">
        <f t="shared" si="52"/>
        <v xml:space="preserve">A04AR107-00012 Finishing Work Door &amp; Window Work Blast Resistant Door w/ Steel Frame (UoM: EA) Fire Protective Rating: 3-hrs, Double Door     w/ Hardware &amp; Accessories  </v>
      </c>
      <c r="G1109" s="373" t="str" cm="1">
        <f t="array" ref="G1109:H1109">_xlfn.TEXTSPLIT(I1109,"-")</f>
        <v>A04AR107</v>
      </c>
      <c r="H1109" s="373" t="str">
        <v>00012</v>
      </c>
      <c r="I1109" s="374" t="s">
        <v>2883</v>
      </c>
      <c r="J1109" s="374" t="s">
        <v>946</v>
      </c>
      <c r="K1109" s="374" t="s">
        <v>2352</v>
      </c>
      <c r="L1109" s="374" t="s">
        <v>2353</v>
      </c>
      <c r="M1109" s="374" t="s">
        <v>946</v>
      </c>
      <c r="N1109" s="374" t="s">
        <v>2743</v>
      </c>
      <c r="O1109" s="374" t="s">
        <v>2870</v>
      </c>
      <c r="P1109" s="374" t="s">
        <v>2871</v>
      </c>
      <c r="Q1109" s="374" t="s">
        <v>2788</v>
      </c>
      <c r="R1109" s="374" t="s">
        <v>2789</v>
      </c>
      <c r="S1109" s="374" t="s">
        <v>954</v>
      </c>
      <c r="T1109" s="374">
        <v>0</v>
      </c>
      <c r="U1109" s="374" t="s">
        <v>954</v>
      </c>
      <c r="V1109" s="374">
        <v>0</v>
      </c>
      <c r="W1109" s="374" t="s">
        <v>954</v>
      </c>
      <c r="X1109" s="374">
        <v>0</v>
      </c>
      <c r="Y1109" s="374" t="s">
        <v>954</v>
      </c>
      <c r="Z1109" s="374">
        <v>0</v>
      </c>
      <c r="AA1109" s="374" t="s">
        <v>1664</v>
      </c>
      <c r="AB1109" s="374" t="s">
        <v>2747</v>
      </c>
      <c r="AC1109" s="374" t="s">
        <v>954</v>
      </c>
      <c r="AD1109" s="374">
        <v>0</v>
      </c>
      <c r="AE1109" s="374" t="s">
        <v>954</v>
      </c>
      <c r="AF1109" s="374">
        <v>0</v>
      </c>
      <c r="AG1109" s="374">
        <v>0</v>
      </c>
      <c r="AH1109" s="374" t="s">
        <v>2764</v>
      </c>
      <c r="AI1109" s="374">
        <v>0</v>
      </c>
      <c r="AJ1109" s="374">
        <v>0</v>
      </c>
      <c r="AK1109" s="374">
        <v>0</v>
      </c>
      <c r="AL1109" s="374">
        <v>0</v>
      </c>
      <c r="AM1109" s="374" t="s">
        <v>2862</v>
      </c>
      <c r="AN1109" s="374">
        <v>0</v>
      </c>
      <c r="AO1109" s="374" t="s">
        <v>954</v>
      </c>
      <c r="AP1109" s="374" t="s">
        <v>1480</v>
      </c>
      <c r="AQ1109" s="374" t="s">
        <v>1480</v>
      </c>
      <c r="AR1109" s="374" t="s">
        <v>2872</v>
      </c>
      <c r="AS1109" s="374" t="s">
        <v>2883</v>
      </c>
    </row>
    <row r="1110" spans="2:45" s="359" customFormat="1" ht="17.25" customHeight="1">
      <c r="B1110" s="356" t="b">
        <v>0</v>
      </c>
      <c r="C1110" s="356" t="s">
        <v>1039</v>
      </c>
      <c r="D1110" s="357" t="str">
        <f t="shared" si="53"/>
        <v>Finishing Work_Door &amp; Window Work</v>
      </c>
      <c r="E1110" s="356" t="str">
        <f t="shared" si="54"/>
        <v>M2</v>
      </c>
      <c r="F1110" s="357" t="str">
        <f t="shared" si="52"/>
        <v xml:space="preserve">A04AR108-00001 Finishing Work Door &amp; Window Work Blast Resistant Door w/ Steel Frame, Panic Bar (UoM: M2) Fire Protective Rating: N/A     w/ Hardware &amp; Accessories  </v>
      </c>
      <c r="G1110" s="373" t="str" cm="1">
        <f t="array" ref="G1110:H1110">_xlfn.TEXTSPLIT(I1110,"-")</f>
        <v>A04AR108</v>
      </c>
      <c r="H1110" s="373" t="str">
        <v>00001</v>
      </c>
      <c r="I1110" s="374" t="s">
        <v>2884</v>
      </c>
      <c r="J1110" s="374" t="s">
        <v>946</v>
      </c>
      <c r="K1110" s="374" t="s">
        <v>2352</v>
      </c>
      <c r="L1110" s="374" t="s">
        <v>2353</v>
      </c>
      <c r="M1110" s="374" t="s">
        <v>946</v>
      </c>
      <c r="N1110" s="374" t="s">
        <v>2743</v>
      </c>
      <c r="O1110" s="374" t="s">
        <v>2885</v>
      </c>
      <c r="P1110" s="374" t="s">
        <v>2886</v>
      </c>
      <c r="Q1110" s="374" t="s">
        <v>1070</v>
      </c>
      <c r="R1110" s="374" t="s">
        <v>2746</v>
      </c>
      <c r="S1110" s="374" t="s">
        <v>954</v>
      </c>
      <c r="T1110" s="374">
        <v>0</v>
      </c>
      <c r="U1110" s="374" t="s">
        <v>954</v>
      </c>
      <c r="V1110" s="374">
        <v>0</v>
      </c>
      <c r="W1110" s="374" t="s">
        <v>954</v>
      </c>
      <c r="X1110" s="374">
        <v>0</v>
      </c>
      <c r="Y1110" s="374" t="s">
        <v>954</v>
      </c>
      <c r="Z1110" s="374">
        <v>0</v>
      </c>
      <c r="AA1110" s="374" t="s">
        <v>1664</v>
      </c>
      <c r="AB1110" s="374" t="s">
        <v>2747</v>
      </c>
      <c r="AC1110" s="374" t="s">
        <v>954</v>
      </c>
      <c r="AD1110" s="374">
        <v>0</v>
      </c>
      <c r="AE1110" s="374" t="s">
        <v>954</v>
      </c>
      <c r="AF1110" s="374">
        <v>0</v>
      </c>
      <c r="AG1110" s="374">
        <v>0</v>
      </c>
      <c r="AH1110" s="374">
        <v>0</v>
      </c>
      <c r="AI1110" s="374">
        <v>0</v>
      </c>
      <c r="AJ1110" s="374">
        <v>0</v>
      </c>
      <c r="AK1110" s="374">
        <v>0</v>
      </c>
      <c r="AL1110" s="374">
        <v>0</v>
      </c>
      <c r="AM1110" s="374" t="s">
        <v>2862</v>
      </c>
      <c r="AN1110" s="374">
        <v>0</v>
      </c>
      <c r="AO1110" s="374" t="s">
        <v>954</v>
      </c>
      <c r="AP1110" s="374" t="s">
        <v>1021</v>
      </c>
      <c r="AQ1110" s="374" t="s">
        <v>1021</v>
      </c>
      <c r="AR1110" s="374" t="s">
        <v>2887</v>
      </c>
      <c r="AS1110" s="374" t="s">
        <v>2884</v>
      </c>
    </row>
    <row r="1111" spans="2:45" s="359" customFormat="1" ht="17.25" customHeight="1">
      <c r="B1111" s="356" t="b">
        <v>0</v>
      </c>
      <c r="C1111" s="356" t="s">
        <v>1039</v>
      </c>
      <c r="D1111" s="357" t="str">
        <f t="shared" si="53"/>
        <v>Finishing Work_Door &amp; Window Work</v>
      </c>
      <c r="E1111" s="356" t="str">
        <f t="shared" si="54"/>
        <v>M2</v>
      </c>
      <c r="F1111" s="357" t="str">
        <f t="shared" si="52"/>
        <v xml:space="preserve">A04AR108-00002 Finishing Work Door &amp; Window Work Blast Resistant Door w/ Steel Frame, Panic Bar (UoM: M2) Fire Protective Rating: 0.5-hr     w/ Hardware &amp; Accessories  </v>
      </c>
      <c r="G1111" s="373" t="str" cm="1">
        <f t="array" ref="G1111:H1111">_xlfn.TEXTSPLIT(I1111,"-")</f>
        <v>A04AR108</v>
      </c>
      <c r="H1111" s="373" t="str">
        <v>00002</v>
      </c>
      <c r="I1111" s="374" t="s">
        <v>2888</v>
      </c>
      <c r="J1111" s="374" t="s">
        <v>946</v>
      </c>
      <c r="K1111" s="374" t="s">
        <v>2352</v>
      </c>
      <c r="L1111" s="374" t="s">
        <v>2353</v>
      </c>
      <c r="M1111" s="374" t="s">
        <v>946</v>
      </c>
      <c r="N1111" s="374" t="s">
        <v>2743</v>
      </c>
      <c r="O1111" s="374" t="s">
        <v>2885</v>
      </c>
      <c r="P1111" s="374" t="s">
        <v>2886</v>
      </c>
      <c r="Q1111" s="374" t="s">
        <v>1105</v>
      </c>
      <c r="R1111" s="374" t="s">
        <v>2750</v>
      </c>
      <c r="S1111" s="374" t="s">
        <v>954</v>
      </c>
      <c r="T1111" s="374">
        <v>0</v>
      </c>
      <c r="U1111" s="374" t="s">
        <v>954</v>
      </c>
      <c r="V1111" s="374">
        <v>0</v>
      </c>
      <c r="W1111" s="374" t="s">
        <v>954</v>
      </c>
      <c r="X1111" s="374">
        <v>0</v>
      </c>
      <c r="Y1111" s="374" t="s">
        <v>954</v>
      </c>
      <c r="Z1111" s="374">
        <v>0</v>
      </c>
      <c r="AA1111" s="374" t="s">
        <v>1664</v>
      </c>
      <c r="AB1111" s="374" t="s">
        <v>2747</v>
      </c>
      <c r="AC1111" s="374" t="s">
        <v>954</v>
      </c>
      <c r="AD1111" s="374">
        <v>0</v>
      </c>
      <c r="AE1111" s="374" t="s">
        <v>954</v>
      </c>
      <c r="AF1111" s="374">
        <v>0</v>
      </c>
      <c r="AG1111" s="374">
        <v>0</v>
      </c>
      <c r="AH1111" s="374">
        <v>0</v>
      </c>
      <c r="AI1111" s="374">
        <v>0</v>
      </c>
      <c r="AJ1111" s="374">
        <v>0</v>
      </c>
      <c r="AK1111" s="374">
        <v>0</v>
      </c>
      <c r="AL1111" s="374">
        <v>0</v>
      </c>
      <c r="AM1111" s="374" t="s">
        <v>2862</v>
      </c>
      <c r="AN1111" s="374">
        <v>0</v>
      </c>
      <c r="AO1111" s="374" t="s">
        <v>954</v>
      </c>
      <c r="AP1111" s="374" t="s">
        <v>1021</v>
      </c>
      <c r="AQ1111" s="374" t="s">
        <v>1021</v>
      </c>
      <c r="AR1111" s="374" t="s">
        <v>2887</v>
      </c>
      <c r="AS1111" s="374" t="s">
        <v>2888</v>
      </c>
    </row>
    <row r="1112" spans="2:45" s="359" customFormat="1" ht="17.25" customHeight="1">
      <c r="B1112" s="356" t="b">
        <v>0</v>
      </c>
      <c r="C1112" s="356" t="s">
        <v>1039</v>
      </c>
      <c r="D1112" s="357" t="str">
        <f t="shared" si="53"/>
        <v>Finishing Work_Door &amp; Window Work</v>
      </c>
      <c r="E1112" s="356" t="str">
        <f t="shared" si="54"/>
        <v>M2</v>
      </c>
      <c r="F1112" s="357" t="str">
        <f t="shared" si="52"/>
        <v xml:space="preserve">A04AR108-00003 Finishing Work Door &amp; Window Work Blast Resistant Door w/ Steel Frame, Panic Bar (UoM: M2) Fire Protective Rating: 1-hr     w/ Hardware &amp; Accessories  </v>
      </c>
      <c r="G1112" s="373" t="str" cm="1">
        <f t="array" ref="G1112:H1112">_xlfn.TEXTSPLIT(I1112,"-")</f>
        <v>A04AR108</v>
      </c>
      <c r="H1112" s="373" t="str">
        <v>00003</v>
      </c>
      <c r="I1112" s="374" t="s">
        <v>2889</v>
      </c>
      <c r="J1112" s="374" t="s">
        <v>946</v>
      </c>
      <c r="K1112" s="374" t="s">
        <v>2352</v>
      </c>
      <c r="L1112" s="374" t="s">
        <v>2353</v>
      </c>
      <c r="M1112" s="374" t="s">
        <v>946</v>
      </c>
      <c r="N1112" s="374" t="s">
        <v>2743</v>
      </c>
      <c r="O1112" s="374" t="s">
        <v>2885</v>
      </c>
      <c r="P1112" s="374" t="s">
        <v>2886</v>
      </c>
      <c r="Q1112" s="374" t="s">
        <v>1140</v>
      </c>
      <c r="R1112" s="374" t="s">
        <v>2752</v>
      </c>
      <c r="S1112" s="374" t="s">
        <v>954</v>
      </c>
      <c r="T1112" s="374">
        <v>0</v>
      </c>
      <c r="U1112" s="374" t="s">
        <v>954</v>
      </c>
      <c r="V1112" s="374">
        <v>0</v>
      </c>
      <c r="W1112" s="374" t="s">
        <v>954</v>
      </c>
      <c r="X1112" s="374">
        <v>0</v>
      </c>
      <c r="Y1112" s="374" t="s">
        <v>954</v>
      </c>
      <c r="Z1112" s="374">
        <v>0</v>
      </c>
      <c r="AA1112" s="374" t="s">
        <v>1664</v>
      </c>
      <c r="AB1112" s="374" t="s">
        <v>2747</v>
      </c>
      <c r="AC1112" s="374" t="s">
        <v>954</v>
      </c>
      <c r="AD1112" s="374">
        <v>0</v>
      </c>
      <c r="AE1112" s="374" t="s">
        <v>954</v>
      </c>
      <c r="AF1112" s="374">
        <v>0</v>
      </c>
      <c r="AG1112" s="374">
        <v>0</v>
      </c>
      <c r="AH1112" s="374">
        <v>0</v>
      </c>
      <c r="AI1112" s="374">
        <v>0</v>
      </c>
      <c r="AJ1112" s="374">
        <v>0</v>
      </c>
      <c r="AK1112" s="374">
        <v>0</v>
      </c>
      <c r="AL1112" s="374">
        <v>0</v>
      </c>
      <c r="AM1112" s="374" t="s">
        <v>2862</v>
      </c>
      <c r="AN1112" s="374">
        <v>0</v>
      </c>
      <c r="AO1112" s="374" t="s">
        <v>954</v>
      </c>
      <c r="AP1112" s="374" t="s">
        <v>1021</v>
      </c>
      <c r="AQ1112" s="374" t="s">
        <v>1021</v>
      </c>
      <c r="AR1112" s="374" t="s">
        <v>2887</v>
      </c>
      <c r="AS1112" s="374" t="s">
        <v>2889</v>
      </c>
    </row>
    <row r="1113" spans="2:45" s="359" customFormat="1" ht="17.25" customHeight="1">
      <c r="B1113" s="356" t="b">
        <v>0</v>
      </c>
      <c r="C1113" s="356" t="s">
        <v>1039</v>
      </c>
      <c r="D1113" s="357" t="str">
        <f t="shared" si="53"/>
        <v>Finishing Work_Door &amp; Window Work</v>
      </c>
      <c r="E1113" s="356" t="str">
        <f t="shared" si="54"/>
        <v>M2</v>
      </c>
      <c r="F1113" s="357" t="str">
        <f t="shared" si="52"/>
        <v xml:space="preserve">A04AR108-00004 Finishing Work Door &amp; Window Work Blast Resistant Door w/ Steel Frame, Panic Bar (UoM: M2) Fire Protective Rating: 1.5-hrs     w/ Hardware &amp; Accessories  </v>
      </c>
      <c r="G1113" s="373" t="str" cm="1">
        <f t="array" ref="G1113:H1113">_xlfn.TEXTSPLIT(I1113,"-")</f>
        <v>A04AR108</v>
      </c>
      <c r="H1113" s="373" t="str">
        <v>00004</v>
      </c>
      <c r="I1113" s="374" t="s">
        <v>2890</v>
      </c>
      <c r="J1113" s="374" t="s">
        <v>946</v>
      </c>
      <c r="K1113" s="374" t="s">
        <v>2352</v>
      </c>
      <c r="L1113" s="374" t="s">
        <v>2353</v>
      </c>
      <c r="M1113" s="374" t="s">
        <v>946</v>
      </c>
      <c r="N1113" s="374" t="s">
        <v>2743</v>
      </c>
      <c r="O1113" s="374" t="s">
        <v>2885</v>
      </c>
      <c r="P1113" s="374" t="s">
        <v>2886</v>
      </c>
      <c r="Q1113" s="374" t="s">
        <v>1189</v>
      </c>
      <c r="R1113" s="374" t="s">
        <v>2754</v>
      </c>
      <c r="S1113" s="374" t="s">
        <v>954</v>
      </c>
      <c r="T1113" s="374">
        <v>0</v>
      </c>
      <c r="U1113" s="374" t="s">
        <v>954</v>
      </c>
      <c r="V1113" s="374">
        <v>0</v>
      </c>
      <c r="W1113" s="374" t="s">
        <v>954</v>
      </c>
      <c r="X1113" s="374">
        <v>0</v>
      </c>
      <c r="Y1113" s="374" t="s">
        <v>954</v>
      </c>
      <c r="Z1113" s="374">
        <v>0</v>
      </c>
      <c r="AA1113" s="374" t="s">
        <v>1664</v>
      </c>
      <c r="AB1113" s="374" t="s">
        <v>2747</v>
      </c>
      <c r="AC1113" s="374" t="s">
        <v>954</v>
      </c>
      <c r="AD1113" s="374">
        <v>0</v>
      </c>
      <c r="AE1113" s="374" t="s">
        <v>954</v>
      </c>
      <c r="AF1113" s="374">
        <v>0</v>
      </c>
      <c r="AG1113" s="374">
        <v>0</v>
      </c>
      <c r="AH1113" s="374">
        <v>0</v>
      </c>
      <c r="AI1113" s="374">
        <v>0</v>
      </c>
      <c r="AJ1113" s="374">
        <v>0</v>
      </c>
      <c r="AK1113" s="374">
        <v>0</v>
      </c>
      <c r="AL1113" s="374">
        <v>0</v>
      </c>
      <c r="AM1113" s="374" t="s">
        <v>2862</v>
      </c>
      <c r="AN1113" s="374">
        <v>0</v>
      </c>
      <c r="AO1113" s="374" t="s">
        <v>954</v>
      </c>
      <c r="AP1113" s="374" t="s">
        <v>1021</v>
      </c>
      <c r="AQ1113" s="374" t="s">
        <v>1021</v>
      </c>
      <c r="AR1113" s="374" t="s">
        <v>2887</v>
      </c>
      <c r="AS1113" s="374" t="s">
        <v>2890</v>
      </c>
    </row>
    <row r="1114" spans="2:45" s="359" customFormat="1" ht="17.25" customHeight="1">
      <c r="B1114" s="356" t="b">
        <v>0</v>
      </c>
      <c r="C1114" s="356" t="s">
        <v>1039</v>
      </c>
      <c r="D1114" s="357" t="str">
        <f t="shared" si="53"/>
        <v>Finishing Work_Door &amp; Window Work</v>
      </c>
      <c r="E1114" s="356" t="str">
        <f t="shared" si="54"/>
        <v>M2</v>
      </c>
      <c r="F1114" s="357" t="str">
        <f t="shared" si="52"/>
        <v xml:space="preserve">A04AR108-00005 Finishing Work Door &amp; Window Work Blast Resistant Door w/ Steel Frame, Panic Bar (UoM: M2) Fire Protective Rating: 2-hrs     w/ Hardware &amp; Accessories  </v>
      </c>
      <c r="G1114" s="373" t="str" cm="1">
        <f t="array" ref="G1114:H1114">_xlfn.TEXTSPLIT(I1114,"-")</f>
        <v>A04AR108</v>
      </c>
      <c r="H1114" s="373" t="str">
        <v>00005</v>
      </c>
      <c r="I1114" s="374" t="s">
        <v>2891</v>
      </c>
      <c r="J1114" s="374" t="s">
        <v>946</v>
      </c>
      <c r="K1114" s="374" t="s">
        <v>2352</v>
      </c>
      <c r="L1114" s="374" t="s">
        <v>2353</v>
      </c>
      <c r="M1114" s="374" t="s">
        <v>946</v>
      </c>
      <c r="N1114" s="374" t="s">
        <v>2743</v>
      </c>
      <c r="O1114" s="374" t="s">
        <v>2885</v>
      </c>
      <c r="P1114" s="374" t="s">
        <v>2886</v>
      </c>
      <c r="Q1114" s="374" t="s">
        <v>1198</v>
      </c>
      <c r="R1114" s="374" t="s">
        <v>2756</v>
      </c>
      <c r="S1114" s="374" t="s">
        <v>954</v>
      </c>
      <c r="T1114" s="374">
        <v>0</v>
      </c>
      <c r="U1114" s="374" t="s">
        <v>954</v>
      </c>
      <c r="V1114" s="374">
        <v>0</v>
      </c>
      <c r="W1114" s="374" t="s">
        <v>954</v>
      </c>
      <c r="X1114" s="374">
        <v>0</v>
      </c>
      <c r="Y1114" s="374" t="s">
        <v>954</v>
      </c>
      <c r="Z1114" s="374">
        <v>0</v>
      </c>
      <c r="AA1114" s="374" t="s">
        <v>1664</v>
      </c>
      <c r="AB1114" s="374" t="s">
        <v>2747</v>
      </c>
      <c r="AC1114" s="374" t="s">
        <v>954</v>
      </c>
      <c r="AD1114" s="374">
        <v>0</v>
      </c>
      <c r="AE1114" s="374" t="s">
        <v>954</v>
      </c>
      <c r="AF1114" s="374">
        <v>0</v>
      </c>
      <c r="AG1114" s="374">
        <v>0</v>
      </c>
      <c r="AH1114" s="374">
        <v>0</v>
      </c>
      <c r="AI1114" s="374">
        <v>0</v>
      </c>
      <c r="AJ1114" s="374">
        <v>0</v>
      </c>
      <c r="AK1114" s="374">
        <v>0</v>
      </c>
      <c r="AL1114" s="374">
        <v>0</v>
      </c>
      <c r="AM1114" s="374" t="s">
        <v>2862</v>
      </c>
      <c r="AN1114" s="374">
        <v>0</v>
      </c>
      <c r="AO1114" s="374" t="s">
        <v>954</v>
      </c>
      <c r="AP1114" s="374" t="s">
        <v>1021</v>
      </c>
      <c r="AQ1114" s="374" t="s">
        <v>1021</v>
      </c>
      <c r="AR1114" s="374" t="s">
        <v>2887</v>
      </c>
      <c r="AS1114" s="374" t="s">
        <v>2891</v>
      </c>
    </row>
    <row r="1115" spans="2:45" s="359" customFormat="1" ht="17.25" customHeight="1">
      <c r="B1115" s="356" t="b">
        <v>0</v>
      </c>
      <c r="C1115" s="356" t="s">
        <v>1039</v>
      </c>
      <c r="D1115" s="357" t="str">
        <f t="shared" si="53"/>
        <v>Finishing Work_Door &amp; Window Work</v>
      </c>
      <c r="E1115" s="356" t="str">
        <f t="shared" si="54"/>
        <v>M2</v>
      </c>
      <c r="F1115" s="357" t="str">
        <f t="shared" si="52"/>
        <v xml:space="preserve">A04AR108-00006 Finishing Work Door &amp; Window Work Blast Resistant Door w/ Steel Frame, Panic Bar (UoM: M2) Fire Protective Rating: 3-hrs     w/ Hardware &amp; Accessories  </v>
      </c>
      <c r="G1115" s="373" t="str" cm="1">
        <f t="array" ref="G1115:H1115">_xlfn.TEXTSPLIT(I1115,"-")</f>
        <v>A04AR108</v>
      </c>
      <c r="H1115" s="373" t="str">
        <v>00006</v>
      </c>
      <c r="I1115" s="374" t="s">
        <v>2892</v>
      </c>
      <c r="J1115" s="374" t="s">
        <v>946</v>
      </c>
      <c r="K1115" s="374" t="s">
        <v>2352</v>
      </c>
      <c r="L1115" s="374" t="s">
        <v>2353</v>
      </c>
      <c r="M1115" s="374" t="s">
        <v>946</v>
      </c>
      <c r="N1115" s="374" t="s">
        <v>2743</v>
      </c>
      <c r="O1115" s="374" t="s">
        <v>2885</v>
      </c>
      <c r="P1115" s="374" t="s">
        <v>2886</v>
      </c>
      <c r="Q1115" s="374" t="s">
        <v>2758</v>
      </c>
      <c r="R1115" s="374" t="s">
        <v>2759</v>
      </c>
      <c r="S1115" s="374" t="s">
        <v>954</v>
      </c>
      <c r="T1115" s="374">
        <v>0</v>
      </c>
      <c r="U1115" s="374" t="s">
        <v>954</v>
      </c>
      <c r="V1115" s="374">
        <v>0</v>
      </c>
      <c r="W1115" s="374" t="s">
        <v>954</v>
      </c>
      <c r="X1115" s="374">
        <v>0</v>
      </c>
      <c r="Y1115" s="374" t="s">
        <v>954</v>
      </c>
      <c r="Z1115" s="374">
        <v>0</v>
      </c>
      <c r="AA1115" s="374" t="s">
        <v>1664</v>
      </c>
      <c r="AB1115" s="374" t="s">
        <v>2747</v>
      </c>
      <c r="AC1115" s="374" t="s">
        <v>954</v>
      </c>
      <c r="AD1115" s="374">
        <v>0</v>
      </c>
      <c r="AE1115" s="374" t="s">
        <v>954</v>
      </c>
      <c r="AF1115" s="374">
        <v>0</v>
      </c>
      <c r="AG1115" s="374">
        <v>0</v>
      </c>
      <c r="AH1115" s="374">
        <v>0</v>
      </c>
      <c r="AI1115" s="374">
        <v>0</v>
      </c>
      <c r="AJ1115" s="374">
        <v>0</v>
      </c>
      <c r="AK1115" s="374">
        <v>0</v>
      </c>
      <c r="AL1115" s="374">
        <v>0</v>
      </c>
      <c r="AM1115" s="374" t="s">
        <v>2862</v>
      </c>
      <c r="AN1115" s="374">
        <v>0</v>
      </c>
      <c r="AO1115" s="374" t="s">
        <v>954</v>
      </c>
      <c r="AP1115" s="374" t="s">
        <v>1021</v>
      </c>
      <c r="AQ1115" s="374" t="s">
        <v>1021</v>
      </c>
      <c r="AR1115" s="374" t="s">
        <v>2887</v>
      </c>
      <c r="AS1115" s="374" t="s">
        <v>2892</v>
      </c>
    </row>
    <row r="1116" spans="2:45" s="359" customFormat="1" ht="17.25" customHeight="1">
      <c r="B1116" s="349" t="b">
        <v>0</v>
      </c>
      <c r="C1116" s="356" t="s">
        <v>1039</v>
      </c>
      <c r="D1116" s="352" t="str">
        <f t="shared" si="53"/>
        <v>Finishing Work_Door &amp; Window Work</v>
      </c>
      <c r="E1116" s="349" t="str">
        <f t="shared" si="54"/>
        <v>EA</v>
      </c>
      <c r="F1116" s="352" t="str">
        <f t="shared" si="52"/>
        <v xml:space="preserve">A04AR109-00001 Finishing Work Door &amp; Window Work Blast Resistant Door w/ Steel Frame, Panic Bar (UoM: EA) Fire Protective Rating: N/A, Single Door     w/ Hardware &amp; Accessories  </v>
      </c>
      <c r="G1116" s="373" t="str" cm="1">
        <f t="array" ref="G1116:H1116">_xlfn.TEXTSPLIT(I1116,"-")</f>
        <v>A04AR109</v>
      </c>
      <c r="H1116" s="373" t="str">
        <v>00001</v>
      </c>
      <c r="I1116" s="374" t="s">
        <v>2893</v>
      </c>
      <c r="J1116" s="374" t="s">
        <v>946</v>
      </c>
      <c r="K1116" s="374" t="s">
        <v>2352</v>
      </c>
      <c r="L1116" s="374" t="s">
        <v>2353</v>
      </c>
      <c r="M1116" s="374" t="s">
        <v>946</v>
      </c>
      <c r="N1116" s="374" t="s">
        <v>2743</v>
      </c>
      <c r="O1116" s="374" t="s">
        <v>2894</v>
      </c>
      <c r="P1116" s="374" t="s">
        <v>2895</v>
      </c>
      <c r="Q1116" s="374" t="s">
        <v>1074</v>
      </c>
      <c r="R1116" s="374" t="s">
        <v>2763</v>
      </c>
      <c r="S1116" s="374" t="s">
        <v>954</v>
      </c>
      <c r="T1116" s="374">
        <v>0</v>
      </c>
      <c r="U1116" s="374" t="s">
        <v>954</v>
      </c>
      <c r="V1116" s="374">
        <v>0</v>
      </c>
      <c r="W1116" s="374" t="s">
        <v>954</v>
      </c>
      <c r="X1116" s="374">
        <v>0</v>
      </c>
      <c r="Y1116" s="374" t="s">
        <v>954</v>
      </c>
      <c r="Z1116" s="374">
        <v>0</v>
      </c>
      <c r="AA1116" s="374" t="s">
        <v>1664</v>
      </c>
      <c r="AB1116" s="374" t="s">
        <v>2747</v>
      </c>
      <c r="AC1116" s="374" t="s">
        <v>954</v>
      </c>
      <c r="AD1116" s="374">
        <v>0</v>
      </c>
      <c r="AE1116" s="374" t="s">
        <v>954</v>
      </c>
      <c r="AF1116" s="374">
        <v>0</v>
      </c>
      <c r="AG1116" s="374">
        <v>0</v>
      </c>
      <c r="AH1116" s="374" t="s">
        <v>2764</v>
      </c>
      <c r="AI1116" s="374">
        <v>0</v>
      </c>
      <c r="AJ1116" s="374">
        <v>0</v>
      </c>
      <c r="AK1116" s="374">
        <v>0</v>
      </c>
      <c r="AL1116" s="374">
        <v>0</v>
      </c>
      <c r="AM1116" s="374" t="s">
        <v>2862</v>
      </c>
      <c r="AN1116" s="374">
        <v>0</v>
      </c>
      <c r="AO1116" s="374" t="s">
        <v>954</v>
      </c>
      <c r="AP1116" s="374" t="s">
        <v>1480</v>
      </c>
      <c r="AQ1116" s="374" t="s">
        <v>1480</v>
      </c>
      <c r="AR1116" s="374" t="s">
        <v>2896</v>
      </c>
      <c r="AS1116" s="374" t="s">
        <v>2893</v>
      </c>
    </row>
    <row r="1117" spans="2:45" s="359" customFormat="1" ht="17.25" customHeight="1">
      <c r="B1117" s="349" t="b">
        <v>0</v>
      </c>
      <c r="C1117" s="356" t="s">
        <v>1039</v>
      </c>
      <c r="D1117" s="352" t="str">
        <f t="shared" si="53"/>
        <v>Finishing Work_Door &amp; Window Work</v>
      </c>
      <c r="E1117" s="349" t="str">
        <f t="shared" si="54"/>
        <v>EA</v>
      </c>
      <c r="F1117" s="352" t="str">
        <f t="shared" si="52"/>
        <v xml:space="preserve">A04AR109-00002 Finishing Work Door &amp; Window Work Blast Resistant Door w/ Steel Frame, Panic Bar (UoM: EA) Fire Protective Rating: N/A, Double Door     w/ Hardware &amp; Accessories  </v>
      </c>
      <c r="G1117" s="373" t="str" cm="1">
        <f t="array" ref="G1117:H1117">_xlfn.TEXTSPLIT(I1117,"-")</f>
        <v>A04AR109</v>
      </c>
      <c r="H1117" s="373" t="str">
        <v>00002</v>
      </c>
      <c r="I1117" s="374" t="s">
        <v>2897</v>
      </c>
      <c r="J1117" s="374" t="s">
        <v>946</v>
      </c>
      <c r="K1117" s="374" t="s">
        <v>2352</v>
      </c>
      <c r="L1117" s="374" t="s">
        <v>2353</v>
      </c>
      <c r="M1117" s="374" t="s">
        <v>946</v>
      </c>
      <c r="N1117" s="374" t="s">
        <v>2743</v>
      </c>
      <c r="O1117" s="374" t="s">
        <v>2894</v>
      </c>
      <c r="P1117" s="374" t="s">
        <v>2895</v>
      </c>
      <c r="Q1117" s="374" t="s">
        <v>1098</v>
      </c>
      <c r="R1117" s="374" t="s">
        <v>2767</v>
      </c>
      <c r="S1117" s="374" t="s">
        <v>954</v>
      </c>
      <c r="T1117" s="374">
        <v>0</v>
      </c>
      <c r="U1117" s="374" t="s">
        <v>954</v>
      </c>
      <c r="V1117" s="374">
        <v>0</v>
      </c>
      <c r="W1117" s="374" t="s">
        <v>954</v>
      </c>
      <c r="X1117" s="374">
        <v>0</v>
      </c>
      <c r="Y1117" s="374" t="s">
        <v>954</v>
      </c>
      <c r="Z1117" s="374">
        <v>0</v>
      </c>
      <c r="AA1117" s="374" t="s">
        <v>1664</v>
      </c>
      <c r="AB1117" s="374" t="s">
        <v>2747</v>
      </c>
      <c r="AC1117" s="374" t="s">
        <v>954</v>
      </c>
      <c r="AD1117" s="374">
        <v>0</v>
      </c>
      <c r="AE1117" s="374" t="s">
        <v>954</v>
      </c>
      <c r="AF1117" s="374">
        <v>0</v>
      </c>
      <c r="AG1117" s="374">
        <v>0</v>
      </c>
      <c r="AH1117" s="374" t="s">
        <v>2764</v>
      </c>
      <c r="AI1117" s="374">
        <v>0</v>
      </c>
      <c r="AJ1117" s="374">
        <v>0</v>
      </c>
      <c r="AK1117" s="374">
        <v>0</v>
      </c>
      <c r="AL1117" s="374">
        <v>0</v>
      </c>
      <c r="AM1117" s="374" t="s">
        <v>2862</v>
      </c>
      <c r="AN1117" s="374">
        <v>0</v>
      </c>
      <c r="AO1117" s="374" t="s">
        <v>954</v>
      </c>
      <c r="AP1117" s="374" t="s">
        <v>1480</v>
      </c>
      <c r="AQ1117" s="374" t="s">
        <v>1480</v>
      </c>
      <c r="AR1117" s="374" t="s">
        <v>2896</v>
      </c>
      <c r="AS1117" s="374" t="s">
        <v>2897</v>
      </c>
    </row>
    <row r="1118" spans="2:45" s="359" customFormat="1" ht="17.25" customHeight="1">
      <c r="B1118" s="349" t="b">
        <v>0</v>
      </c>
      <c r="C1118" s="356" t="s">
        <v>1039</v>
      </c>
      <c r="D1118" s="352" t="str">
        <f t="shared" si="53"/>
        <v>Finishing Work_Door &amp; Window Work</v>
      </c>
      <c r="E1118" s="349" t="str">
        <f t="shared" si="54"/>
        <v>EA</v>
      </c>
      <c r="F1118" s="352" t="str">
        <f t="shared" si="52"/>
        <v xml:space="preserve">A04AR109-00003 Finishing Work Door &amp; Window Work Blast Resistant Door w/ Steel Frame, Panic Bar (UoM: EA) Fire Protective Rating: 0.5-hr, Single Door     w/ Hardware &amp; Accessories  </v>
      </c>
      <c r="G1118" s="373" t="str" cm="1">
        <f t="array" ref="G1118:H1118">_xlfn.TEXTSPLIT(I1118,"-")</f>
        <v>A04AR109</v>
      </c>
      <c r="H1118" s="373" t="str">
        <v>00003</v>
      </c>
      <c r="I1118" s="374" t="s">
        <v>2898</v>
      </c>
      <c r="J1118" s="374" t="s">
        <v>946</v>
      </c>
      <c r="K1118" s="374" t="s">
        <v>2352</v>
      </c>
      <c r="L1118" s="374" t="s">
        <v>2353</v>
      </c>
      <c r="M1118" s="374" t="s">
        <v>946</v>
      </c>
      <c r="N1118" s="374" t="s">
        <v>2743</v>
      </c>
      <c r="O1118" s="374" t="s">
        <v>2894</v>
      </c>
      <c r="P1118" s="374" t="s">
        <v>2895</v>
      </c>
      <c r="Q1118" s="374" t="s">
        <v>1108</v>
      </c>
      <c r="R1118" s="374" t="s">
        <v>2769</v>
      </c>
      <c r="S1118" s="374" t="s">
        <v>954</v>
      </c>
      <c r="T1118" s="374">
        <v>0</v>
      </c>
      <c r="U1118" s="374" t="s">
        <v>954</v>
      </c>
      <c r="V1118" s="374">
        <v>0</v>
      </c>
      <c r="W1118" s="374" t="s">
        <v>954</v>
      </c>
      <c r="X1118" s="374">
        <v>0</v>
      </c>
      <c r="Y1118" s="374" t="s">
        <v>954</v>
      </c>
      <c r="Z1118" s="374">
        <v>0</v>
      </c>
      <c r="AA1118" s="374" t="s">
        <v>1664</v>
      </c>
      <c r="AB1118" s="374" t="s">
        <v>2747</v>
      </c>
      <c r="AC1118" s="374" t="s">
        <v>954</v>
      </c>
      <c r="AD1118" s="374">
        <v>0</v>
      </c>
      <c r="AE1118" s="374" t="s">
        <v>954</v>
      </c>
      <c r="AF1118" s="374">
        <v>0</v>
      </c>
      <c r="AG1118" s="374">
        <v>0</v>
      </c>
      <c r="AH1118" s="374" t="s">
        <v>2764</v>
      </c>
      <c r="AI1118" s="374">
        <v>0</v>
      </c>
      <c r="AJ1118" s="374">
        <v>0</v>
      </c>
      <c r="AK1118" s="374">
        <v>0</v>
      </c>
      <c r="AL1118" s="374">
        <v>0</v>
      </c>
      <c r="AM1118" s="374" t="s">
        <v>2862</v>
      </c>
      <c r="AN1118" s="374">
        <v>0</v>
      </c>
      <c r="AO1118" s="374" t="s">
        <v>954</v>
      </c>
      <c r="AP1118" s="374" t="s">
        <v>1480</v>
      </c>
      <c r="AQ1118" s="374" t="s">
        <v>1480</v>
      </c>
      <c r="AR1118" s="374" t="s">
        <v>2896</v>
      </c>
      <c r="AS1118" s="374" t="s">
        <v>2898</v>
      </c>
    </row>
    <row r="1119" spans="2:45" s="359" customFormat="1" ht="17.25" customHeight="1">
      <c r="B1119" s="349" t="b">
        <v>0</v>
      </c>
      <c r="C1119" s="356" t="s">
        <v>1039</v>
      </c>
      <c r="D1119" s="352" t="str">
        <f t="shared" si="53"/>
        <v>Finishing Work_Door &amp; Window Work</v>
      </c>
      <c r="E1119" s="349" t="str">
        <f t="shared" si="54"/>
        <v>EA</v>
      </c>
      <c r="F1119" s="352" t="str">
        <f t="shared" si="52"/>
        <v xml:space="preserve">A04AR109-00004 Finishing Work Door &amp; Window Work Blast Resistant Door w/ Steel Frame, Panic Bar (UoM: EA) Fire Protective Rating: 0.5-hr, Double Door     w/ Hardware &amp; Accessories  </v>
      </c>
      <c r="G1119" s="373" t="str" cm="1">
        <f t="array" ref="G1119:H1119">_xlfn.TEXTSPLIT(I1119,"-")</f>
        <v>A04AR109</v>
      </c>
      <c r="H1119" s="373" t="str">
        <v>00004</v>
      </c>
      <c r="I1119" s="374" t="s">
        <v>2899</v>
      </c>
      <c r="J1119" s="374" t="s">
        <v>946</v>
      </c>
      <c r="K1119" s="374" t="s">
        <v>2352</v>
      </c>
      <c r="L1119" s="374" t="s">
        <v>2353</v>
      </c>
      <c r="M1119" s="374" t="s">
        <v>946</v>
      </c>
      <c r="N1119" s="374" t="s">
        <v>2743</v>
      </c>
      <c r="O1119" s="374" t="s">
        <v>2894</v>
      </c>
      <c r="P1119" s="374" t="s">
        <v>2895</v>
      </c>
      <c r="Q1119" s="374" t="s">
        <v>1111</v>
      </c>
      <c r="R1119" s="374" t="s">
        <v>2771</v>
      </c>
      <c r="S1119" s="374" t="s">
        <v>954</v>
      </c>
      <c r="T1119" s="374">
        <v>0</v>
      </c>
      <c r="U1119" s="374" t="s">
        <v>954</v>
      </c>
      <c r="V1119" s="374">
        <v>0</v>
      </c>
      <c r="W1119" s="374" t="s">
        <v>954</v>
      </c>
      <c r="X1119" s="374">
        <v>0</v>
      </c>
      <c r="Y1119" s="374" t="s">
        <v>954</v>
      </c>
      <c r="Z1119" s="374">
        <v>0</v>
      </c>
      <c r="AA1119" s="374" t="s">
        <v>1664</v>
      </c>
      <c r="AB1119" s="374" t="s">
        <v>2747</v>
      </c>
      <c r="AC1119" s="374" t="s">
        <v>954</v>
      </c>
      <c r="AD1119" s="374">
        <v>0</v>
      </c>
      <c r="AE1119" s="374" t="s">
        <v>954</v>
      </c>
      <c r="AF1119" s="374">
        <v>0</v>
      </c>
      <c r="AG1119" s="374">
        <v>0</v>
      </c>
      <c r="AH1119" s="374" t="s">
        <v>2764</v>
      </c>
      <c r="AI1119" s="374">
        <v>0</v>
      </c>
      <c r="AJ1119" s="374">
        <v>0</v>
      </c>
      <c r="AK1119" s="374">
        <v>0</v>
      </c>
      <c r="AL1119" s="374">
        <v>0</v>
      </c>
      <c r="AM1119" s="374" t="s">
        <v>2862</v>
      </c>
      <c r="AN1119" s="374">
        <v>0</v>
      </c>
      <c r="AO1119" s="374" t="s">
        <v>954</v>
      </c>
      <c r="AP1119" s="374" t="s">
        <v>1480</v>
      </c>
      <c r="AQ1119" s="374" t="s">
        <v>1480</v>
      </c>
      <c r="AR1119" s="374" t="s">
        <v>2896</v>
      </c>
      <c r="AS1119" s="374" t="s">
        <v>2899</v>
      </c>
    </row>
    <row r="1120" spans="2:45" s="359" customFormat="1" ht="17.25" customHeight="1">
      <c r="B1120" s="349" t="b">
        <v>0</v>
      </c>
      <c r="C1120" s="356" t="s">
        <v>1039</v>
      </c>
      <c r="D1120" s="352" t="str">
        <f t="shared" si="53"/>
        <v>Finishing Work_Door &amp; Window Work</v>
      </c>
      <c r="E1120" s="349" t="str">
        <f t="shared" si="54"/>
        <v>EA</v>
      </c>
      <c r="F1120" s="352" t="str">
        <f t="shared" si="52"/>
        <v xml:space="preserve">A04AR109-00005 Finishing Work Door &amp; Window Work Blast Resistant Door w/ Steel Frame, Panic Bar (UoM: EA) Fire Protective Rating: 1-hr, Single Door     w/ Hardware &amp; Accessories  </v>
      </c>
      <c r="G1120" s="373" t="str" cm="1">
        <f t="array" ref="G1120:H1120">_xlfn.TEXTSPLIT(I1120,"-")</f>
        <v>A04AR109</v>
      </c>
      <c r="H1120" s="373" t="str">
        <v>00005</v>
      </c>
      <c r="I1120" s="374" t="s">
        <v>2900</v>
      </c>
      <c r="J1120" s="374" t="s">
        <v>946</v>
      </c>
      <c r="K1120" s="374" t="s">
        <v>2352</v>
      </c>
      <c r="L1120" s="374" t="s">
        <v>2353</v>
      </c>
      <c r="M1120" s="374" t="s">
        <v>946</v>
      </c>
      <c r="N1120" s="374" t="s">
        <v>2743</v>
      </c>
      <c r="O1120" s="374" t="s">
        <v>2894</v>
      </c>
      <c r="P1120" s="374" t="s">
        <v>2895</v>
      </c>
      <c r="Q1120" s="374" t="s">
        <v>1091</v>
      </c>
      <c r="R1120" s="374" t="s">
        <v>2773</v>
      </c>
      <c r="S1120" s="374" t="s">
        <v>954</v>
      </c>
      <c r="T1120" s="374">
        <v>0</v>
      </c>
      <c r="U1120" s="374" t="s">
        <v>954</v>
      </c>
      <c r="V1120" s="374">
        <v>0</v>
      </c>
      <c r="W1120" s="374" t="s">
        <v>954</v>
      </c>
      <c r="X1120" s="374">
        <v>0</v>
      </c>
      <c r="Y1120" s="374" t="s">
        <v>954</v>
      </c>
      <c r="Z1120" s="374">
        <v>0</v>
      </c>
      <c r="AA1120" s="374" t="s">
        <v>1664</v>
      </c>
      <c r="AB1120" s="374" t="s">
        <v>2747</v>
      </c>
      <c r="AC1120" s="374" t="s">
        <v>954</v>
      </c>
      <c r="AD1120" s="374">
        <v>0</v>
      </c>
      <c r="AE1120" s="374" t="s">
        <v>954</v>
      </c>
      <c r="AF1120" s="374">
        <v>0</v>
      </c>
      <c r="AG1120" s="374">
        <v>0</v>
      </c>
      <c r="AH1120" s="374" t="s">
        <v>2764</v>
      </c>
      <c r="AI1120" s="374">
        <v>0</v>
      </c>
      <c r="AJ1120" s="374">
        <v>0</v>
      </c>
      <c r="AK1120" s="374">
        <v>0</v>
      </c>
      <c r="AL1120" s="374">
        <v>0</v>
      </c>
      <c r="AM1120" s="374" t="s">
        <v>2862</v>
      </c>
      <c r="AN1120" s="374">
        <v>0</v>
      </c>
      <c r="AO1120" s="374" t="s">
        <v>954</v>
      </c>
      <c r="AP1120" s="374" t="s">
        <v>1480</v>
      </c>
      <c r="AQ1120" s="374" t="s">
        <v>1480</v>
      </c>
      <c r="AR1120" s="374" t="s">
        <v>2896</v>
      </c>
      <c r="AS1120" s="374" t="s">
        <v>2900</v>
      </c>
    </row>
    <row r="1121" spans="2:45" s="359" customFormat="1" ht="17.25" customHeight="1">
      <c r="B1121" s="349" t="b">
        <v>0</v>
      </c>
      <c r="C1121" s="356" t="s">
        <v>1039</v>
      </c>
      <c r="D1121" s="352" t="str">
        <f t="shared" si="53"/>
        <v>Finishing Work_Door &amp; Window Work</v>
      </c>
      <c r="E1121" s="349" t="str">
        <f t="shared" si="54"/>
        <v>EA</v>
      </c>
      <c r="F1121" s="352" t="str">
        <f t="shared" si="52"/>
        <v xml:space="preserve">A04AR109-00006 Finishing Work Door &amp; Window Work Blast Resistant Door w/ Steel Frame, Panic Bar (UoM: EA) Fire Protective Rating: 1-hr, Double Door     w/ Hardware &amp; Accessories  </v>
      </c>
      <c r="G1121" s="373" t="str" cm="1">
        <f t="array" ref="G1121:H1121">_xlfn.TEXTSPLIT(I1121,"-")</f>
        <v>A04AR109</v>
      </c>
      <c r="H1121" s="373" t="str">
        <v>00006</v>
      </c>
      <c r="I1121" s="374" t="s">
        <v>2901</v>
      </c>
      <c r="J1121" s="374" t="s">
        <v>946</v>
      </c>
      <c r="K1121" s="374" t="s">
        <v>2352</v>
      </c>
      <c r="L1121" s="374" t="s">
        <v>2353</v>
      </c>
      <c r="M1121" s="374" t="s">
        <v>946</v>
      </c>
      <c r="N1121" s="374" t="s">
        <v>2743</v>
      </c>
      <c r="O1121" s="374" t="s">
        <v>2894</v>
      </c>
      <c r="P1121" s="374" t="s">
        <v>2895</v>
      </c>
      <c r="Q1121" s="374" t="s">
        <v>1185</v>
      </c>
      <c r="R1121" s="374" t="s">
        <v>2775</v>
      </c>
      <c r="S1121" s="374" t="s">
        <v>954</v>
      </c>
      <c r="T1121" s="374">
        <v>0</v>
      </c>
      <c r="U1121" s="374" t="s">
        <v>954</v>
      </c>
      <c r="V1121" s="374">
        <v>0</v>
      </c>
      <c r="W1121" s="374" t="s">
        <v>954</v>
      </c>
      <c r="X1121" s="374">
        <v>0</v>
      </c>
      <c r="Y1121" s="374" t="s">
        <v>954</v>
      </c>
      <c r="Z1121" s="374">
        <v>0</v>
      </c>
      <c r="AA1121" s="374" t="s">
        <v>1664</v>
      </c>
      <c r="AB1121" s="374" t="s">
        <v>2747</v>
      </c>
      <c r="AC1121" s="374" t="s">
        <v>954</v>
      </c>
      <c r="AD1121" s="374">
        <v>0</v>
      </c>
      <c r="AE1121" s="374" t="s">
        <v>954</v>
      </c>
      <c r="AF1121" s="374">
        <v>0</v>
      </c>
      <c r="AG1121" s="374">
        <v>0</v>
      </c>
      <c r="AH1121" s="374" t="s">
        <v>2764</v>
      </c>
      <c r="AI1121" s="374">
        <v>0</v>
      </c>
      <c r="AJ1121" s="374">
        <v>0</v>
      </c>
      <c r="AK1121" s="374">
        <v>0</v>
      </c>
      <c r="AL1121" s="374">
        <v>0</v>
      </c>
      <c r="AM1121" s="374" t="s">
        <v>2862</v>
      </c>
      <c r="AN1121" s="374">
        <v>0</v>
      </c>
      <c r="AO1121" s="374" t="s">
        <v>954</v>
      </c>
      <c r="AP1121" s="374" t="s">
        <v>1480</v>
      </c>
      <c r="AQ1121" s="374" t="s">
        <v>1480</v>
      </c>
      <c r="AR1121" s="374" t="s">
        <v>2896</v>
      </c>
      <c r="AS1121" s="374" t="s">
        <v>2901</v>
      </c>
    </row>
    <row r="1122" spans="2:45" s="359" customFormat="1" ht="17.25" customHeight="1">
      <c r="B1122" s="349" t="b">
        <v>0</v>
      </c>
      <c r="C1122" s="356" t="s">
        <v>1039</v>
      </c>
      <c r="D1122" s="352" t="str">
        <f t="shared" si="53"/>
        <v>Finishing Work_Door &amp; Window Work</v>
      </c>
      <c r="E1122" s="349" t="str">
        <f t="shared" si="54"/>
        <v>EA</v>
      </c>
      <c r="F1122" s="352" t="str">
        <f t="shared" si="52"/>
        <v xml:space="preserve">A04AR109-00007 Finishing Work Door &amp; Window Work Blast Resistant Door w/ Steel Frame, Panic Bar (UoM: EA) Fire Protective Rating: 1.5-hrs, Single Door     w/ Hardware &amp; Accessories  </v>
      </c>
      <c r="G1122" s="373" t="str" cm="1">
        <f t="array" ref="G1122:H1122">_xlfn.TEXTSPLIT(I1122,"-")</f>
        <v>A04AR109</v>
      </c>
      <c r="H1122" s="373" t="str">
        <v>00007</v>
      </c>
      <c r="I1122" s="374" t="s">
        <v>2902</v>
      </c>
      <c r="J1122" s="374" t="s">
        <v>946</v>
      </c>
      <c r="K1122" s="374" t="s">
        <v>2352</v>
      </c>
      <c r="L1122" s="374" t="s">
        <v>2353</v>
      </c>
      <c r="M1122" s="374" t="s">
        <v>946</v>
      </c>
      <c r="N1122" s="374" t="s">
        <v>2743</v>
      </c>
      <c r="O1122" s="374" t="s">
        <v>2894</v>
      </c>
      <c r="P1122" s="374" t="s">
        <v>2895</v>
      </c>
      <c r="Q1122" s="374" t="s">
        <v>1192</v>
      </c>
      <c r="R1122" s="374" t="s">
        <v>2777</v>
      </c>
      <c r="S1122" s="374" t="s">
        <v>954</v>
      </c>
      <c r="T1122" s="374">
        <v>0</v>
      </c>
      <c r="U1122" s="374" t="s">
        <v>954</v>
      </c>
      <c r="V1122" s="374">
        <v>0</v>
      </c>
      <c r="W1122" s="374" t="s">
        <v>954</v>
      </c>
      <c r="X1122" s="374">
        <v>0</v>
      </c>
      <c r="Y1122" s="374" t="s">
        <v>954</v>
      </c>
      <c r="Z1122" s="374">
        <v>0</v>
      </c>
      <c r="AA1122" s="374" t="s">
        <v>1664</v>
      </c>
      <c r="AB1122" s="374" t="s">
        <v>2747</v>
      </c>
      <c r="AC1122" s="374" t="s">
        <v>954</v>
      </c>
      <c r="AD1122" s="374">
        <v>0</v>
      </c>
      <c r="AE1122" s="374" t="s">
        <v>954</v>
      </c>
      <c r="AF1122" s="374">
        <v>0</v>
      </c>
      <c r="AG1122" s="374">
        <v>0</v>
      </c>
      <c r="AH1122" s="374" t="s">
        <v>2764</v>
      </c>
      <c r="AI1122" s="374">
        <v>0</v>
      </c>
      <c r="AJ1122" s="374">
        <v>0</v>
      </c>
      <c r="AK1122" s="374">
        <v>0</v>
      </c>
      <c r="AL1122" s="374">
        <v>0</v>
      </c>
      <c r="AM1122" s="374" t="s">
        <v>2862</v>
      </c>
      <c r="AN1122" s="374">
        <v>0</v>
      </c>
      <c r="AO1122" s="374" t="s">
        <v>954</v>
      </c>
      <c r="AP1122" s="374" t="s">
        <v>1480</v>
      </c>
      <c r="AQ1122" s="374" t="s">
        <v>1480</v>
      </c>
      <c r="AR1122" s="374" t="s">
        <v>2896</v>
      </c>
      <c r="AS1122" s="374" t="s">
        <v>2902</v>
      </c>
    </row>
    <row r="1123" spans="2:45" s="359" customFormat="1" ht="17.25" customHeight="1">
      <c r="B1123" s="349" t="b">
        <v>0</v>
      </c>
      <c r="C1123" s="356" t="s">
        <v>1039</v>
      </c>
      <c r="D1123" s="352" t="str">
        <f t="shared" si="53"/>
        <v>Finishing Work_Door &amp; Window Work</v>
      </c>
      <c r="E1123" s="349" t="str">
        <f t="shared" si="54"/>
        <v>EA</v>
      </c>
      <c r="F1123" s="352" t="str">
        <f t="shared" si="52"/>
        <v xml:space="preserve">A04AR109-00008 Finishing Work Door &amp; Window Work Blast Resistant Door w/ Steel Frame, Panic Bar (UoM: EA) Fire Protective Rating: 1.5-hrs, Double Door     w/ Hardware &amp; Accessories  </v>
      </c>
      <c r="G1123" s="373" t="str" cm="1">
        <f t="array" ref="G1123:H1123">_xlfn.TEXTSPLIT(I1123,"-")</f>
        <v>A04AR109</v>
      </c>
      <c r="H1123" s="373" t="str">
        <v>00008</v>
      </c>
      <c r="I1123" s="374" t="s">
        <v>2903</v>
      </c>
      <c r="J1123" s="374" t="s">
        <v>946</v>
      </c>
      <c r="K1123" s="374" t="s">
        <v>2352</v>
      </c>
      <c r="L1123" s="374" t="s">
        <v>2353</v>
      </c>
      <c r="M1123" s="374" t="s">
        <v>946</v>
      </c>
      <c r="N1123" s="374" t="s">
        <v>2743</v>
      </c>
      <c r="O1123" s="374" t="s">
        <v>2894</v>
      </c>
      <c r="P1123" s="374" t="s">
        <v>2895</v>
      </c>
      <c r="Q1123" s="374" t="s">
        <v>1195</v>
      </c>
      <c r="R1123" s="374" t="s">
        <v>2779</v>
      </c>
      <c r="S1123" s="374" t="s">
        <v>954</v>
      </c>
      <c r="T1123" s="374">
        <v>0</v>
      </c>
      <c r="U1123" s="374" t="s">
        <v>954</v>
      </c>
      <c r="V1123" s="374">
        <v>0</v>
      </c>
      <c r="W1123" s="374" t="s">
        <v>954</v>
      </c>
      <c r="X1123" s="374">
        <v>0</v>
      </c>
      <c r="Y1123" s="374" t="s">
        <v>954</v>
      </c>
      <c r="Z1123" s="374">
        <v>0</v>
      </c>
      <c r="AA1123" s="374" t="s">
        <v>1664</v>
      </c>
      <c r="AB1123" s="374" t="s">
        <v>2747</v>
      </c>
      <c r="AC1123" s="374" t="s">
        <v>954</v>
      </c>
      <c r="AD1123" s="374">
        <v>0</v>
      </c>
      <c r="AE1123" s="374" t="s">
        <v>954</v>
      </c>
      <c r="AF1123" s="374">
        <v>0</v>
      </c>
      <c r="AG1123" s="374">
        <v>0</v>
      </c>
      <c r="AH1123" s="374" t="s">
        <v>2764</v>
      </c>
      <c r="AI1123" s="374">
        <v>0</v>
      </c>
      <c r="AJ1123" s="374">
        <v>0</v>
      </c>
      <c r="AK1123" s="374">
        <v>0</v>
      </c>
      <c r="AL1123" s="374">
        <v>0</v>
      </c>
      <c r="AM1123" s="374" t="s">
        <v>2862</v>
      </c>
      <c r="AN1123" s="374">
        <v>0</v>
      </c>
      <c r="AO1123" s="374" t="s">
        <v>954</v>
      </c>
      <c r="AP1123" s="374" t="s">
        <v>1480</v>
      </c>
      <c r="AQ1123" s="374" t="s">
        <v>1480</v>
      </c>
      <c r="AR1123" s="374" t="s">
        <v>2896</v>
      </c>
      <c r="AS1123" s="374" t="s">
        <v>2903</v>
      </c>
    </row>
    <row r="1124" spans="2:45" s="359" customFormat="1" ht="17.25" customHeight="1">
      <c r="B1124" s="349" t="b">
        <v>0</v>
      </c>
      <c r="C1124" s="356" t="s">
        <v>1039</v>
      </c>
      <c r="D1124" s="352" t="str">
        <f t="shared" si="53"/>
        <v>Finishing Work_Door &amp; Window Work</v>
      </c>
      <c r="E1124" s="349" t="str">
        <f t="shared" si="54"/>
        <v>EA</v>
      </c>
      <c r="F1124" s="352" t="str">
        <f t="shared" si="52"/>
        <v xml:space="preserve">A04AR109-00009 Finishing Work Door &amp; Window Work Blast Resistant Door w/ Steel Frame, Panic Bar (UoM: EA) Fire Protective Rating: 2-hrs, Single Door     w/ Hardware &amp; Accessories  </v>
      </c>
      <c r="G1124" s="373" t="str" cm="1">
        <f t="array" ref="G1124:H1124">_xlfn.TEXTSPLIT(I1124,"-")</f>
        <v>A04AR109</v>
      </c>
      <c r="H1124" s="373" t="str">
        <v>00009</v>
      </c>
      <c r="I1124" s="374" t="s">
        <v>2904</v>
      </c>
      <c r="J1124" s="374" t="s">
        <v>946</v>
      </c>
      <c r="K1124" s="374" t="s">
        <v>2352</v>
      </c>
      <c r="L1124" s="374" t="s">
        <v>2353</v>
      </c>
      <c r="M1124" s="374" t="s">
        <v>946</v>
      </c>
      <c r="N1124" s="374" t="s">
        <v>2743</v>
      </c>
      <c r="O1124" s="374" t="s">
        <v>2894</v>
      </c>
      <c r="P1124" s="374" t="s">
        <v>2895</v>
      </c>
      <c r="Q1124" s="374" t="s">
        <v>1201</v>
      </c>
      <c r="R1124" s="374" t="s">
        <v>2781</v>
      </c>
      <c r="S1124" s="374" t="s">
        <v>954</v>
      </c>
      <c r="T1124" s="374">
        <v>0</v>
      </c>
      <c r="U1124" s="374" t="s">
        <v>954</v>
      </c>
      <c r="V1124" s="374">
        <v>0</v>
      </c>
      <c r="W1124" s="374" t="s">
        <v>954</v>
      </c>
      <c r="X1124" s="374">
        <v>0</v>
      </c>
      <c r="Y1124" s="374" t="s">
        <v>954</v>
      </c>
      <c r="Z1124" s="374">
        <v>0</v>
      </c>
      <c r="AA1124" s="374" t="s">
        <v>1664</v>
      </c>
      <c r="AB1124" s="374" t="s">
        <v>2747</v>
      </c>
      <c r="AC1124" s="374" t="s">
        <v>954</v>
      </c>
      <c r="AD1124" s="374">
        <v>0</v>
      </c>
      <c r="AE1124" s="374" t="s">
        <v>954</v>
      </c>
      <c r="AF1124" s="374">
        <v>0</v>
      </c>
      <c r="AG1124" s="374">
        <v>0</v>
      </c>
      <c r="AH1124" s="374" t="s">
        <v>2764</v>
      </c>
      <c r="AI1124" s="374">
        <v>0</v>
      </c>
      <c r="AJ1124" s="374">
        <v>0</v>
      </c>
      <c r="AK1124" s="374">
        <v>0</v>
      </c>
      <c r="AL1124" s="374">
        <v>0</v>
      </c>
      <c r="AM1124" s="374" t="s">
        <v>2862</v>
      </c>
      <c r="AN1124" s="374">
        <v>0</v>
      </c>
      <c r="AO1124" s="374" t="s">
        <v>954</v>
      </c>
      <c r="AP1124" s="374" t="s">
        <v>1480</v>
      </c>
      <c r="AQ1124" s="374" t="s">
        <v>1480</v>
      </c>
      <c r="AR1124" s="374" t="s">
        <v>2896</v>
      </c>
      <c r="AS1124" s="374" t="s">
        <v>2904</v>
      </c>
    </row>
    <row r="1125" spans="2:45" s="359" customFormat="1" ht="17.25" customHeight="1">
      <c r="B1125" s="349" t="b">
        <v>0</v>
      </c>
      <c r="C1125" s="356" t="s">
        <v>1039</v>
      </c>
      <c r="D1125" s="352" t="str">
        <f t="shared" si="53"/>
        <v>Finishing Work_Door &amp; Window Work</v>
      </c>
      <c r="E1125" s="349" t="str">
        <f t="shared" si="54"/>
        <v>EA</v>
      </c>
      <c r="F1125" s="352" t="str">
        <f t="shared" si="52"/>
        <v xml:space="preserve">A04AR109-00010 Finishing Work Door &amp; Window Work Blast Resistant Door w/ Steel Frame, Panic Bar (UoM: EA) Fire Protective Rating: 2-hrs, Double Door     w/ Hardware &amp; Accessories  </v>
      </c>
      <c r="G1125" s="373" t="str" cm="1">
        <f t="array" ref="G1125:H1125">_xlfn.TEXTSPLIT(I1125,"-")</f>
        <v>A04AR109</v>
      </c>
      <c r="H1125" s="373" t="str">
        <v>00010</v>
      </c>
      <c r="I1125" s="374" t="s">
        <v>2905</v>
      </c>
      <c r="J1125" s="374" t="s">
        <v>946</v>
      </c>
      <c r="K1125" s="374" t="s">
        <v>2352</v>
      </c>
      <c r="L1125" s="374" t="s">
        <v>2353</v>
      </c>
      <c r="M1125" s="374" t="s">
        <v>946</v>
      </c>
      <c r="N1125" s="374" t="s">
        <v>2743</v>
      </c>
      <c r="O1125" s="374" t="s">
        <v>2894</v>
      </c>
      <c r="P1125" s="374" t="s">
        <v>2895</v>
      </c>
      <c r="Q1125" s="374" t="s">
        <v>1204</v>
      </c>
      <c r="R1125" s="374" t="s">
        <v>2783</v>
      </c>
      <c r="S1125" s="374" t="s">
        <v>954</v>
      </c>
      <c r="T1125" s="374">
        <v>0</v>
      </c>
      <c r="U1125" s="374" t="s">
        <v>954</v>
      </c>
      <c r="V1125" s="374">
        <v>0</v>
      </c>
      <c r="W1125" s="374" t="s">
        <v>954</v>
      </c>
      <c r="X1125" s="374">
        <v>0</v>
      </c>
      <c r="Y1125" s="374" t="s">
        <v>954</v>
      </c>
      <c r="Z1125" s="374">
        <v>0</v>
      </c>
      <c r="AA1125" s="374" t="s">
        <v>1664</v>
      </c>
      <c r="AB1125" s="374" t="s">
        <v>2747</v>
      </c>
      <c r="AC1125" s="374" t="s">
        <v>954</v>
      </c>
      <c r="AD1125" s="374">
        <v>0</v>
      </c>
      <c r="AE1125" s="374" t="s">
        <v>954</v>
      </c>
      <c r="AF1125" s="374">
        <v>0</v>
      </c>
      <c r="AG1125" s="374">
        <v>0</v>
      </c>
      <c r="AH1125" s="374" t="s">
        <v>2764</v>
      </c>
      <c r="AI1125" s="374">
        <v>0</v>
      </c>
      <c r="AJ1125" s="374">
        <v>0</v>
      </c>
      <c r="AK1125" s="374">
        <v>0</v>
      </c>
      <c r="AL1125" s="374">
        <v>0</v>
      </c>
      <c r="AM1125" s="374" t="s">
        <v>2862</v>
      </c>
      <c r="AN1125" s="374">
        <v>0</v>
      </c>
      <c r="AO1125" s="374" t="s">
        <v>954</v>
      </c>
      <c r="AP1125" s="374" t="s">
        <v>1480</v>
      </c>
      <c r="AQ1125" s="374" t="s">
        <v>1480</v>
      </c>
      <c r="AR1125" s="374" t="s">
        <v>2896</v>
      </c>
      <c r="AS1125" s="374" t="s">
        <v>2905</v>
      </c>
    </row>
    <row r="1126" spans="2:45" s="359" customFormat="1" ht="17.25" customHeight="1">
      <c r="B1126" s="349" t="b">
        <v>0</v>
      </c>
      <c r="C1126" s="356" t="s">
        <v>1039</v>
      </c>
      <c r="D1126" s="352" t="str">
        <f t="shared" si="53"/>
        <v>Finishing Work_Door &amp; Window Work</v>
      </c>
      <c r="E1126" s="349" t="str">
        <f t="shared" si="54"/>
        <v>EA</v>
      </c>
      <c r="F1126" s="352" t="str">
        <f t="shared" si="52"/>
        <v xml:space="preserve">A04AR109-00011 Finishing Work Door &amp; Window Work Blast Resistant Door w/ Steel Frame, Panic Bar (UoM: EA) Fire Protective Rating: 3-hrs, Single Door     w/ Hardware &amp; Accessories  </v>
      </c>
      <c r="G1126" s="373" t="str" cm="1">
        <f t="array" ref="G1126:H1126">_xlfn.TEXTSPLIT(I1126,"-")</f>
        <v>A04AR109</v>
      </c>
      <c r="H1126" s="373" t="str">
        <v>00011</v>
      </c>
      <c r="I1126" s="374" t="s">
        <v>2906</v>
      </c>
      <c r="J1126" s="374" t="s">
        <v>946</v>
      </c>
      <c r="K1126" s="374" t="s">
        <v>2352</v>
      </c>
      <c r="L1126" s="374" t="s">
        <v>2353</v>
      </c>
      <c r="M1126" s="374" t="s">
        <v>946</v>
      </c>
      <c r="N1126" s="374" t="s">
        <v>2743</v>
      </c>
      <c r="O1126" s="374" t="s">
        <v>2894</v>
      </c>
      <c r="P1126" s="374" t="s">
        <v>2895</v>
      </c>
      <c r="Q1126" s="374" t="s">
        <v>2785</v>
      </c>
      <c r="R1126" s="374" t="s">
        <v>2786</v>
      </c>
      <c r="S1126" s="374" t="s">
        <v>954</v>
      </c>
      <c r="T1126" s="374">
        <v>0</v>
      </c>
      <c r="U1126" s="374" t="s">
        <v>954</v>
      </c>
      <c r="V1126" s="374">
        <v>0</v>
      </c>
      <c r="W1126" s="374" t="s">
        <v>954</v>
      </c>
      <c r="X1126" s="374">
        <v>0</v>
      </c>
      <c r="Y1126" s="374" t="s">
        <v>954</v>
      </c>
      <c r="Z1126" s="374">
        <v>0</v>
      </c>
      <c r="AA1126" s="374" t="s">
        <v>1664</v>
      </c>
      <c r="AB1126" s="374" t="s">
        <v>2747</v>
      </c>
      <c r="AC1126" s="374" t="s">
        <v>954</v>
      </c>
      <c r="AD1126" s="374">
        <v>0</v>
      </c>
      <c r="AE1126" s="374" t="s">
        <v>954</v>
      </c>
      <c r="AF1126" s="374">
        <v>0</v>
      </c>
      <c r="AG1126" s="374">
        <v>0</v>
      </c>
      <c r="AH1126" s="374" t="s">
        <v>2764</v>
      </c>
      <c r="AI1126" s="374">
        <v>0</v>
      </c>
      <c r="AJ1126" s="374">
        <v>0</v>
      </c>
      <c r="AK1126" s="374">
        <v>0</v>
      </c>
      <c r="AL1126" s="374">
        <v>0</v>
      </c>
      <c r="AM1126" s="374" t="s">
        <v>2862</v>
      </c>
      <c r="AN1126" s="374">
        <v>0</v>
      </c>
      <c r="AO1126" s="374" t="s">
        <v>954</v>
      </c>
      <c r="AP1126" s="374" t="s">
        <v>1480</v>
      </c>
      <c r="AQ1126" s="374" t="s">
        <v>1480</v>
      </c>
      <c r="AR1126" s="374" t="s">
        <v>2896</v>
      </c>
      <c r="AS1126" s="374" t="s">
        <v>2906</v>
      </c>
    </row>
    <row r="1127" spans="2:45" s="359" customFormat="1" ht="17.25" customHeight="1">
      <c r="B1127" s="349" t="b">
        <v>0</v>
      </c>
      <c r="C1127" s="356" t="s">
        <v>1039</v>
      </c>
      <c r="D1127" s="352" t="str">
        <f t="shared" si="53"/>
        <v>Finishing Work_Door &amp; Window Work</v>
      </c>
      <c r="E1127" s="349" t="str">
        <f t="shared" si="54"/>
        <v>EA</v>
      </c>
      <c r="F1127" s="352" t="str">
        <f t="shared" si="52"/>
        <v xml:space="preserve">A04AR109-00012 Finishing Work Door &amp; Window Work Blast Resistant Door w/ Steel Frame, Panic Bar (UoM: EA) Fire Protective Rating: 3-hrs, Double Door     w/ Hardware &amp; Accessories  </v>
      </c>
      <c r="G1127" s="373" t="str" cm="1">
        <f t="array" ref="G1127:H1127">_xlfn.TEXTSPLIT(I1127,"-")</f>
        <v>A04AR109</v>
      </c>
      <c r="H1127" s="373" t="str">
        <v>00012</v>
      </c>
      <c r="I1127" s="374" t="s">
        <v>2907</v>
      </c>
      <c r="J1127" s="374" t="s">
        <v>946</v>
      </c>
      <c r="K1127" s="374" t="s">
        <v>2352</v>
      </c>
      <c r="L1127" s="374" t="s">
        <v>2353</v>
      </c>
      <c r="M1127" s="374" t="s">
        <v>946</v>
      </c>
      <c r="N1127" s="374" t="s">
        <v>2743</v>
      </c>
      <c r="O1127" s="374" t="s">
        <v>2894</v>
      </c>
      <c r="P1127" s="374" t="s">
        <v>2895</v>
      </c>
      <c r="Q1127" s="374" t="s">
        <v>2788</v>
      </c>
      <c r="R1127" s="374" t="s">
        <v>2789</v>
      </c>
      <c r="S1127" s="374" t="s">
        <v>954</v>
      </c>
      <c r="T1127" s="374">
        <v>0</v>
      </c>
      <c r="U1127" s="374" t="s">
        <v>954</v>
      </c>
      <c r="V1127" s="374">
        <v>0</v>
      </c>
      <c r="W1127" s="374" t="s">
        <v>954</v>
      </c>
      <c r="X1127" s="374">
        <v>0</v>
      </c>
      <c r="Y1127" s="374" t="s">
        <v>954</v>
      </c>
      <c r="Z1127" s="374">
        <v>0</v>
      </c>
      <c r="AA1127" s="374" t="s">
        <v>1664</v>
      </c>
      <c r="AB1127" s="374" t="s">
        <v>2747</v>
      </c>
      <c r="AC1127" s="374" t="s">
        <v>954</v>
      </c>
      <c r="AD1127" s="374">
        <v>0</v>
      </c>
      <c r="AE1127" s="374" t="s">
        <v>954</v>
      </c>
      <c r="AF1127" s="374">
        <v>0</v>
      </c>
      <c r="AG1127" s="374">
        <v>0</v>
      </c>
      <c r="AH1127" s="374" t="s">
        <v>2764</v>
      </c>
      <c r="AI1127" s="374">
        <v>0</v>
      </c>
      <c r="AJ1127" s="374">
        <v>0</v>
      </c>
      <c r="AK1127" s="374">
        <v>0</v>
      </c>
      <c r="AL1127" s="374">
        <v>0</v>
      </c>
      <c r="AM1127" s="374" t="s">
        <v>2862</v>
      </c>
      <c r="AN1127" s="374">
        <v>0</v>
      </c>
      <c r="AO1127" s="374" t="s">
        <v>954</v>
      </c>
      <c r="AP1127" s="374" t="s">
        <v>1480</v>
      </c>
      <c r="AQ1127" s="374" t="s">
        <v>1480</v>
      </c>
      <c r="AR1127" s="374" t="s">
        <v>2896</v>
      </c>
      <c r="AS1127" s="374" t="s">
        <v>2907</v>
      </c>
    </row>
    <row r="1128" spans="2:45" s="359" customFormat="1" ht="17.25" customHeight="1">
      <c r="B1128" s="356" t="b">
        <v>0</v>
      </c>
      <c r="C1128" s="356" t="s">
        <v>1039</v>
      </c>
      <c r="D1128" s="357" t="str">
        <f t="shared" si="53"/>
        <v>Finishing Work_Door &amp; Window Work</v>
      </c>
      <c r="E1128" s="356" t="str">
        <f t="shared" si="54"/>
        <v>M2</v>
      </c>
      <c r="F1128" s="357" t="str">
        <f t="shared" si="52"/>
        <v xml:space="preserve">A04AR110-00001 Finishing Work Door &amp; Window Work Aluminum Door w/ Aluminum Frame (UoM: M2) Fire Protective Rating: N/A     w/ Hardware &amp; Accessories  </v>
      </c>
      <c r="G1128" s="373" t="str" cm="1">
        <f t="array" ref="G1128:H1128">_xlfn.TEXTSPLIT(I1128,"-")</f>
        <v>A04AR110</v>
      </c>
      <c r="H1128" s="373" t="str">
        <v>00001</v>
      </c>
      <c r="I1128" s="374" t="s">
        <v>2908</v>
      </c>
      <c r="J1128" s="374" t="s">
        <v>946</v>
      </c>
      <c r="K1128" s="374" t="s">
        <v>2352</v>
      </c>
      <c r="L1128" s="374" t="s">
        <v>2353</v>
      </c>
      <c r="M1128" s="374" t="s">
        <v>946</v>
      </c>
      <c r="N1128" s="374" t="s">
        <v>2743</v>
      </c>
      <c r="O1128" s="374" t="s">
        <v>2909</v>
      </c>
      <c r="P1128" s="374" t="s">
        <v>2910</v>
      </c>
      <c r="Q1128" s="374" t="s">
        <v>1070</v>
      </c>
      <c r="R1128" s="374" t="s">
        <v>2746</v>
      </c>
      <c r="S1128" s="374" t="s">
        <v>954</v>
      </c>
      <c r="T1128" s="374">
        <v>0</v>
      </c>
      <c r="U1128" s="374" t="s">
        <v>954</v>
      </c>
      <c r="V1128" s="374">
        <v>0</v>
      </c>
      <c r="W1128" s="374" t="s">
        <v>954</v>
      </c>
      <c r="X1128" s="374">
        <v>0</v>
      </c>
      <c r="Y1128" s="374" t="s">
        <v>954</v>
      </c>
      <c r="Z1128" s="374">
        <v>0</v>
      </c>
      <c r="AA1128" s="374" t="s">
        <v>1664</v>
      </c>
      <c r="AB1128" s="374" t="s">
        <v>2747</v>
      </c>
      <c r="AC1128" s="374" t="s">
        <v>954</v>
      </c>
      <c r="AD1128" s="374">
        <v>0</v>
      </c>
      <c r="AE1128" s="374" t="s">
        <v>954</v>
      </c>
      <c r="AF1128" s="374">
        <v>0</v>
      </c>
      <c r="AG1128" s="374">
        <v>0</v>
      </c>
      <c r="AH1128" s="374">
        <v>0</v>
      </c>
      <c r="AI1128" s="374">
        <v>0</v>
      </c>
      <c r="AJ1128" s="374">
        <v>0</v>
      </c>
      <c r="AK1128" s="374">
        <v>0</v>
      </c>
      <c r="AL1128" s="374">
        <v>0</v>
      </c>
      <c r="AM1128" s="374">
        <v>0</v>
      </c>
      <c r="AN1128" s="374">
        <v>0</v>
      </c>
      <c r="AO1128" s="374" t="s">
        <v>954</v>
      </c>
      <c r="AP1128" s="374" t="s">
        <v>1021</v>
      </c>
      <c r="AQ1128" s="374" t="s">
        <v>1021</v>
      </c>
      <c r="AR1128" s="374" t="s">
        <v>2911</v>
      </c>
      <c r="AS1128" s="374" t="s">
        <v>2908</v>
      </c>
    </row>
    <row r="1129" spans="2:45" s="359" customFormat="1" ht="17.25" customHeight="1">
      <c r="B1129" s="356" t="b">
        <v>0</v>
      </c>
      <c r="C1129" s="356" t="s">
        <v>1039</v>
      </c>
      <c r="D1129" s="357" t="str">
        <f t="shared" si="53"/>
        <v>Finishing Work_Door &amp; Window Work</v>
      </c>
      <c r="E1129" s="356" t="str">
        <f t="shared" si="54"/>
        <v>M2</v>
      </c>
      <c r="F1129" s="357" t="str">
        <f t="shared" si="52"/>
        <v xml:space="preserve">A04AR110-00002 Finishing Work Door &amp; Window Work Aluminum Door w/ Aluminum Frame (UoM: M2) Fire Protective Rating: 0.5-hr     w/ Hardware &amp; Accessories  </v>
      </c>
      <c r="G1129" s="373" t="str" cm="1">
        <f t="array" ref="G1129:H1129">_xlfn.TEXTSPLIT(I1129,"-")</f>
        <v>A04AR110</v>
      </c>
      <c r="H1129" s="373" t="str">
        <v>00002</v>
      </c>
      <c r="I1129" s="374" t="s">
        <v>2912</v>
      </c>
      <c r="J1129" s="374" t="s">
        <v>946</v>
      </c>
      <c r="K1129" s="374" t="s">
        <v>2352</v>
      </c>
      <c r="L1129" s="374" t="s">
        <v>2353</v>
      </c>
      <c r="M1129" s="374" t="s">
        <v>946</v>
      </c>
      <c r="N1129" s="374" t="s">
        <v>2743</v>
      </c>
      <c r="O1129" s="374" t="s">
        <v>2909</v>
      </c>
      <c r="P1129" s="374" t="s">
        <v>2910</v>
      </c>
      <c r="Q1129" s="374" t="s">
        <v>1105</v>
      </c>
      <c r="R1129" s="374" t="s">
        <v>2750</v>
      </c>
      <c r="S1129" s="374" t="s">
        <v>954</v>
      </c>
      <c r="T1129" s="374">
        <v>0</v>
      </c>
      <c r="U1129" s="374" t="s">
        <v>954</v>
      </c>
      <c r="V1129" s="374">
        <v>0</v>
      </c>
      <c r="W1129" s="374" t="s">
        <v>954</v>
      </c>
      <c r="X1129" s="374">
        <v>0</v>
      </c>
      <c r="Y1129" s="374" t="s">
        <v>954</v>
      </c>
      <c r="Z1129" s="374">
        <v>0</v>
      </c>
      <c r="AA1129" s="374" t="s">
        <v>1664</v>
      </c>
      <c r="AB1129" s="374" t="s">
        <v>2747</v>
      </c>
      <c r="AC1129" s="374" t="s">
        <v>954</v>
      </c>
      <c r="AD1129" s="374">
        <v>0</v>
      </c>
      <c r="AE1129" s="374" t="s">
        <v>954</v>
      </c>
      <c r="AF1129" s="374">
        <v>0</v>
      </c>
      <c r="AG1129" s="374">
        <v>0</v>
      </c>
      <c r="AH1129" s="374">
        <v>0</v>
      </c>
      <c r="AI1129" s="374">
        <v>0</v>
      </c>
      <c r="AJ1129" s="374">
        <v>0</v>
      </c>
      <c r="AK1129" s="374">
        <v>0</v>
      </c>
      <c r="AL1129" s="374">
        <v>0</v>
      </c>
      <c r="AM1129" s="374">
        <v>0</v>
      </c>
      <c r="AN1129" s="374">
        <v>0</v>
      </c>
      <c r="AO1129" s="374" t="s">
        <v>954</v>
      </c>
      <c r="AP1129" s="374" t="s">
        <v>1021</v>
      </c>
      <c r="AQ1129" s="374" t="s">
        <v>1021</v>
      </c>
      <c r="AR1129" s="374" t="s">
        <v>2911</v>
      </c>
      <c r="AS1129" s="374" t="s">
        <v>2912</v>
      </c>
    </row>
    <row r="1130" spans="2:45" s="359" customFormat="1" ht="17.25" customHeight="1">
      <c r="B1130" s="356" t="b">
        <v>0</v>
      </c>
      <c r="C1130" s="356" t="s">
        <v>1039</v>
      </c>
      <c r="D1130" s="357" t="str">
        <f t="shared" si="53"/>
        <v>Finishing Work_Door &amp; Window Work</v>
      </c>
      <c r="E1130" s="356" t="str">
        <f t="shared" si="54"/>
        <v>M2</v>
      </c>
      <c r="F1130" s="357" t="str">
        <f t="shared" si="52"/>
        <v xml:space="preserve">A04AR110-00003 Finishing Work Door &amp; Window Work Aluminum Door w/ Aluminum Frame (UoM: M2) Fire Protective Rating: 1-hr     w/ Hardware &amp; Accessories  </v>
      </c>
      <c r="G1130" s="373" t="str" cm="1">
        <f t="array" ref="G1130:H1130">_xlfn.TEXTSPLIT(I1130,"-")</f>
        <v>A04AR110</v>
      </c>
      <c r="H1130" s="373" t="str">
        <v>00003</v>
      </c>
      <c r="I1130" s="374" t="s">
        <v>2913</v>
      </c>
      <c r="J1130" s="374" t="s">
        <v>946</v>
      </c>
      <c r="K1130" s="374" t="s">
        <v>2352</v>
      </c>
      <c r="L1130" s="374" t="s">
        <v>2353</v>
      </c>
      <c r="M1130" s="374" t="s">
        <v>946</v>
      </c>
      <c r="N1130" s="374" t="s">
        <v>2743</v>
      </c>
      <c r="O1130" s="374" t="s">
        <v>2909</v>
      </c>
      <c r="P1130" s="374" t="s">
        <v>2910</v>
      </c>
      <c r="Q1130" s="374" t="s">
        <v>1140</v>
      </c>
      <c r="R1130" s="374" t="s">
        <v>2752</v>
      </c>
      <c r="S1130" s="374" t="s">
        <v>954</v>
      </c>
      <c r="T1130" s="374">
        <v>0</v>
      </c>
      <c r="U1130" s="374" t="s">
        <v>954</v>
      </c>
      <c r="V1130" s="374">
        <v>0</v>
      </c>
      <c r="W1130" s="374" t="s">
        <v>954</v>
      </c>
      <c r="X1130" s="374">
        <v>0</v>
      </c>
      <c r="Y1130" s="374" t="s">
        <v>954</v>
      </c>
      <c r="Z1130" s="374">
        <v>0</v>
      </c>
      <c r="AA1130" s="374" t="s">
        <v>1664</v>
      </c>
      <c r="AB1130" s="374" t="s">
        <v>2747</v>
      </c>
      <c r="AC1130" s="374" t="s">
        <v>954</v>
      </c>
      <c r="AD1130" s="374">
        <v>0</v>
      </c>
      <c r="AE1130" s="374" t="s">
        <v>954</v>
      </c>
      <c r="AF1130" s="374">
        <v>0</v>
      </c>
      <c r="AG1130" s="374">
        <v>0</v>
      </c>
      <c r="AH1130" s="374">
        <v>0</v>
      </c>
      <c r="AI1130" s="374">
        <v>0</v>
      </c>
      <c r="AJ1130" s="374">
        <v>0</v>
      </c>
      <c r="AK1130" s="374">
        <v>0</v>
      </c>
      <c r="AL1130" s="374">
        <v>0</v>
      </c>
      <c r="AM1130" s="374">
        <v>0</v>
      </c>
      <c r="AN1130" s="374">
        <v>0</v>
      </c>
      <c r="AO1130" s="374" t="s">
        <v>954</v>
      </c>
      <c r="AP1130" s="374" t="s">
        <v>1021</v>
      </c>
      <c r="AQ1130" s="374" t="s">
        <v>1021</v>
      </c>
      <c r="AR1130" s="374" t="s">
        <v>2911</v>
      </c>
      <c r="AS1130" s="374" t="s">
        <v>2913</v>
      </c>
    </row>
    <row r="1131" spans="2:45" s="359" customFormat="1" ht="17.25" customHeight="1">
      <c r="B1131" s="356" t="b">
        <v>0</v>
      </c>
      <c r="C1131" s="356" t="s">
        <v>1039</v>
      </c>
      <c r="D1131" s="357" t="str">
        <f t="shared" si="53"/>
        <v>Finishing Work_Door &amp; Window Work</v>
      </c>
      <c r="E1131" s="356" t="str">
        <f t="shared" si="54"/>
        <v>M2</v>
      </c>
      <c r="F1131" s="357" t="str">
        <f t="shared" si="52"/>
        <v xml:space="preserve">A04AR110-00004 Finishing Work Door &amp; Window Work Aluminum Door w/ Aluminum Frame (UoM: M2) Fire Protective Rating: 1.5-hrs     w/ Hardware &amp; Accessories  </v>
      </c>
      <c r="G1131" s="373" t="str" cm="1">
        <f t="array" ref="G1131:H1131">_xlfn.TEXTSPLIT(I1131,"-")</f>
        <v>A04AR110</v>
      </c>
      <c r="H1131" s="373" t="str">
        <v>00004</v>
      </c>
      <c r="I1131" s="374" t="s">
        <v>2914</v>
      </c>
      <c r="J1131" s="374" t="s">
        <v>946</v>
      </c>
      <c r="K1131" s="374" t="s">
        <v>2352</v>
      </c>
      <c r="L1131" s="374" t="s">
        <v>2353</v>
      </c>
      <c r="M1131" s="374" t="s">
        <v>946</v>
      </c>
      <c r="N1131" s="374" t="s">
        <v>2743</v>
      </c>
      <c r="O1131" s="374" t="s">
        <v>2909</v>
      </c>
      <c r="P1131" s="374" t="s">
        <v>2910</v>
      </c>
      <c r="Q1131" s="374" t="s">
        <v>1189</v>
      </c>
      <c r="R1131" s="374" t="s">
        <v>2754</v>
      </c>
      <c r="S1131" s="374" t="s">
        <v>954</v>
      </c>
      <c r="T1131" s="374">
        <v>0</v>
      </c>
      <c r="U1131" s="374" t="s">
        <v>954</v>
      </c>
      <c r="V1131" s="374">
        <v>0</v>
      </c>
      <c r="W1131" s="374" t="s">
        <v>954</v>
      </c>
      <c r="X1131" s="374">
        <v>0</v>
      </c>
      <c r="Y1131" s="374" t="s">
        <v>954</v>
      </c>
      <c r="Z1131" s="374">
        <v>0</v>
      </c>
      <c r="AA1131" s="374" t="s">
        <v>1664</v>
      </c>
      <c r="AB1131" s="374" t="s">
        <v>2747</v>
      </c>
      <c r="AC1131" s="374" t="s">
        <v>954</v>
      </c>
      <c r="AD1131" s="374">
        <v>0</v>
      </c>
      <c r="AE1131" s="374" t="s">
        <v>954</v>
      </c>
      <c r="AF1131" s="374">
        <v>0</v>
      </c>
      <c r="AG1131" s="374">
        <v>0</v>
      </c>
      <c r="AH1131" s="374">
        <v>0</v>
      </c>
      <c r="AI1131" s="374">
        <v>0</v>
      </c>
      <c r="AJ1131" s="374">
        <v>0</v>
      </c>
      <c r="AK1131" s="374">
        <v>0</v>
      </c>
      <c r="AL1131" s="374">
        <v>0</v>
      </c>
      <c r="AM1131" s="374">
        <v>0</v>
      </c>
      <c r="AN1131" s="374">
        <v>0</v>
      </c>
      <c r="AO1131" s="374" t="s">
        <v>954</v>
      </c>
      <c r="AP1131" s="374" t="s">
        <v>1021</v>
      </c>
      <c r="AQ1131" s="374" t="s">
        <v>1021</v>
      </c>
      <c r="AR1131" s="374" t="s">
        <v>2911</v>
      </c>
      <c r="AS1131" s="374" t="s">
        <v>2914</v>
      </c>
    </row>
    <row r="1132" spans="2:45" s="359" customFormat="1" ht="17.25" customHeight="1">
      <c r="B1132" s="349" t="b">
        <v>0</v>
      </c>
      <c r="C1132" s="356" t="s">
        <v>1039</v>
      </c>
      <c r="D1132" s="352" t="str">
        <f t="shared" si="53"/>
        <v>Finishing Work_Door &amp; Window Work</v>
      </c>
      <c r="E1132" s="349" t="str">
        <f t="shared" si="54"/>
        <v>EA</v>
      </c>
      <c r="F1132" s="352"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3" t="str" cm="1">
        <f t="array" ref="G1132:H1132">_xlfn.TEXTSPLIT(I1132,"-")</f>
        <v>A04AR111</v>
      </c>
      <c r="H1132" s="373" t="str">
        <v>00001</v>
      </c>
      <c r="I1132" s="374" t="s">
        <v>2915</v>
      </c>
      <c r="J1132" s="374" t="s">
        <v>946</v>
      </c>
      <c r="K1132" s="374" t="s">
        <v>2352</v>
      </c>
      <c r="L1132" s="374" t="s">
        <v>2353</v>
      </c>
      <c r="M1132" s="374" t="s">
        <v>946</v>
      </c>
      <c r="N1132" s="374" t="s">
        <v>2743</v>
      </c>
      <c r="O1132" s="374" t="s">
        <v>2916</v>
      </c>
      <c r="P1132" s="374" t="s">
        <v>2917</v>
      </c>
      <c r="Q1132" s="374" t="s">
        <v>1074</v>
      </c>
      <c r="R1132" s="374" t="s">
        <v>2763</v>
      </c>
      <c r="S1132" s="374" t="s">
        <v>954</v>
      </c>
      <c r="T1132" s="374">
        <v>0</v>
      </c>
      <c r="U1132" s="374" t="s">
        <v>954</v>
      </c>
      <c r="V1132" s="374">
        <v>0</v>
      </c>
      <c r="W1132" s="374" t="s">
        <v>954</v>
      </c>
      <c r="X1132" s="374">
        <v>0</v>
      </c>
      <c r="Y1132" s="374" t="s">
        <v>954</v>
      </c>
      <c r="Z1132" s="374">
        <v>0</v>
      </c>
      <c r="AA1132" s="374" t="s">
        <v>1664</v>
      </c>
      <c r="AB1132" s="374" t="s">
        <v>2747</v>
      </c>
      <c r="AC1132" s="374" t="s">
        <v>954</v>
      </c>
      <c r="AD1132" s="374">
        <v>0</v>
      </c>
      <c r="AE1132" s="374" t="s">
        <v>954</v>
      </c>
      <c r="AF1132" s="374">
        <v>0</v>
      </c>
      <c r="AG1132" s="374">
        <v>0</v>
      </c>
      <c r="AH1132" s="374" t="s">
        <v>2764</v>
      </c>
      <c r="AI1132" s="374">
        <v>0</v>
      </c>
      <c r="AJ1132" s="374">
        <v>0</v>
      </c>
      <c r="AK1132" s="374">
        <v>0</v>
      </c>
      <c r="AL1132" s="374">
        <v>0</v>
      </c>
      <c r="AM1132" s="374">
        <v>0</v>
      </c>
      <c r="AN1132" s="374">
        <v>0</v>
      </c>
      <c r="AO1132" s="374" t="s">
        <v>954</v>
      </c>
      <c r="AP1132" s="374" t="s">
        <v>1480</v>
      </c>
      <c r="AQ1132" s="374" t="s">
        <v>1480</v>
      </c>
      <c r="AR1132" s="374" t="s">
        <v>2918</v>
      </c>
      <c r="AS1132" s="374" t="s">
        <v>2915</v>
      </c>
    </row>
    <row r="1133" spans="2:45" s="359" customFormat="1" ht="17.25" customHeight="1">
      <c r="B1133" s="349" t="b">
        <v>0</v>
      </c>
      <c r="C1133" s="356" t="s">
        <v>1039</v>
      </c>
      <c r="D1133" s="352" t="str">
        <f t="shared" si="53"/>
        <v>Finishing Work_Door &amp; Window Work</v>
      </c>
      <c r="E1133" s="349" t="str">
        <f t="shared" si="54"/>
        <v>EA</v>
      </c>
      <c r="F1133" s="352" t="str">
        <f t="shared" si="55"/>
        <v xml:space="preserve">A04AR111-00002 Finishing Work Door &amp; Window Work Aluminum Door w/ Aluminum Frame (UoM: EA) Fire Protective Rating: N/A, Double Door     w/ Hardware &amp; Accessories  </v>
      </c>
      <c r="G1133" s="373" t="str" cm="1">
        <f t="array" ref="G1133:H1133">_xlfn.TEXTSPLIT(I1133,"-")</f>
        <v>A04AR111</v>
      </c>
      <c r="H1133" s="373" t="str">
        <v>00002</v>
      </c>
      <c r="I1133" s="374" t="s">
        <v>2919</v>
      </c>
      <c r="J1133" s="374" t="s">
        <v>946</v>
      </c>
      <c r="K1133" s="374" t="s">
        <v>2352</v>
      </c>
      <c r="L1133" s="374" t="s">
        <v>2353</v>
      </c>
      <c r="M1133" s="374" t="s">
        <v>946</v>
      </c>
      <c r="N1133" s="374" t="s">
        <v>2743</v>
      </c>
      <c r="O1133" s="374" t="s">
        <v>2916</v>
      </c>
      <c r="P1133" s="374" t="s">
        <v>2917</v>
      </c>
      <c r="Q1133" s="374" t="s">
        <v>1098</v>
      </c>
      <c r="R1133" s="374" t="s">
        <v>2767</v>
      </c>
      <c r="S1133" s="374" t="s">
        <v>954</v>
      </c>
      <c r="T1133" s="374">
        <v>0</v>
      </c>
      <c r="U1133" s="374" t="s">
        <v>954</v>
      </c>
      <c r="V1133" s="374">
        <v>0</v>
      </c>
      <c r="W1133" s="374" t="s">
        <v>954</v>
      </c>
      <c r="X1133" s="374">
        <v>0</v>
      </c>
      <c r="Y1133" s="374" t="s">
        <v>954</v>
      </c>
      <c r="Z1133" s="374">
        <v>0</v>
      </c>
      <c r="AA1133" s="374" t="s">
        <v>1664</v>
      </c>
      <c r="AB1133" s="374" t="s">
        <v>2747</v>
      </c>
      <c r="AC1133" s="374" t="s">
        <v>954</v>
      </c>
      <c r="AD1133" s="374">
        <v>0</v>
      </c>
      <c r="AE1133" s="374" t="s">
        <v>954</v>
      </c>
      <c r="AF1133" s="374">
        <v>0</v>
      </c>
      <c r="AG1133" s="374">
        <v>0</v>
      </c>
      <c r="AH1133" s="374" t="s">
        <v>2764</v>
      </c>
      <c r="AI1133" s="374">
        <v>0</v>
      </c>
      <c r="AJ1133" s="374">
        <v>0</v>
      </c>
      <c r="AK1133" s="374">
        <v>0</v>
      </c>
      <c r="AL1133" s="374">
        <v>0</v>
      </c>
      <c r="AM1133" s="374">
        <v>0</v>
      </c>
      <c r="AN1133" s="374">
        <v>0</v>
      </c>
      <c r="AO1133" s="374" t="s">
        <v>954</v>
      </c>
      <c r="AP1133" s="374" t="s">
        <v>1480</v>
      </c>
      <c r="AQ1133" s="374" t="s">
        <v>1480</v>
      </c>
      <c r="AR1133" s="374" t="s">
        <v>2918</v>
      </c>
      <c r="AS1133" s="374" t="s">
        <v>2919</v>
      </c>
    </row>
    <row r="1134" spans="2:45" s="359" customFormat="1" ht="17.25" customHeight="1">
      <c r="B1134" s="349" t="b">
        <v>0</v>
      </c>
      <c r="C1134" s="356" t="s">
        <v>1039</v>
      </c>
      <c r="D1134" s="352" t="str">
        <f t="shared" si="53"/>
        <v>Finishing Work_Door &amp; Window Work</v>
      </c>
      <c r="E1134" s="349" t="str">
        <f t="shared" si="54"/>
        <v>EA</v>
      </c>
      <c r="F1134" s="352" t="str">
        <f t="shared" si="55"/>
        <v xml:space="preserve">A04AR111-00003 Finishing Work Door &amp; Window Work Aluminum Door w/ Aluminum Frame (UoM: EA) Fire Protective Rating: 0.5-hr, Single Door     w/ Hardware &amp; Accessories  </v>
      </c>
      <c r="G1134" s="373" t="str" cm="1">
        <f t="array" ref="G1134:H1134">_xlfn.TEXTSPLIT(I1134,"-")</f>
        <v>A04AR111</v>
      </c>
      <c r="H1134" s="373" t="str">
        <v>00003</v>
      </c>
      <c r="I1134" s="374" t="s">
        <v>2920</v>
      </c>
      <c r="J1134" s="374" t="s">
        <v>946</v>
      </c>
      <c r="K1134" s="374" t="s">
        <v>2352</v>
      </c>
      <c r="L1134" s="374" t="s">
        <v>2353</v>
      </c>
      <c r="M1134" s="374" t="s">
        <v>946</v>
      </c>
      <c r="N1134" s="374" t="s">
        <v>2743</v>
      </c>
      <c r="O1134" s="374" t="s">
        <v>2916</v>
      </c>
      <c r="P1134" s="374" t="s">
        <v>2917</v>
      </c>
      <c r="Q1134" s="374" t="s">
        <v>1108</v>
      </c>
      <c r="R1134" s="374" t="s">
        <v>2769</v>
      </c>
      <c r="S1134" s="374" t="s">
        <v>954</v>
      </c>
      <c r="T1134" s="374">
        <v>0</v>
      </c>
      <c r="U1134" s="374" t="s">
        <v>954</v>
      </c>
      <c r="V1134" s="374">
        <v>0</v>
      </c>
      <c r="W1134" s="374" t="s">
        <v>954</v>
      </c>
      <c r="X1134" s="374">
        <v>0</v>
      </c>
      <c r="Y1134" s="374" t="s">
        <v>954</v>
      </c>
      <c r="Z1134" s="374">
        <v>0</v>
      </c>
      <c r="AA1134" s="374" t="s">
        <v>1664</v>
      </c>
      <c r="AB1134" s="374" t="s">
        <v>2747</v>
      </c>
      <c r="AC1134" s="374" t="s">
        <v>954</v>
      </c>
      <c r="AD1134" s="374">
        <v>0</v>
      </c>
      <c r="AE1134" s="374" t="s">
        <v>954</v>
      </c>
      <c r="AF1134" s="374">
        <v>0</v>
      </c>
      <c r="AG1134" s="374">
        <v>0</v>
      </c>
      <c r="AH1134" s="374" t="s">
        <v>2764</v>
      </c>
      <c r="AI1134" s="374">
        <v>0</v>
      </c>
      <c r="AJ1134" s="374">
        <v>0</v>
      </c>
      <c r="AK1134" s="374">
        <v>0</v>
      </c>
      <c r="AL1134" s="374">
        <v>0</v>
      </c>
      <c r="AM1134" s="374">
        <v>0</v>
      </c>
      <c r="AN1134" s="374">
        <v>0</v>
      </c>
      <c r="AO1134" s="374" t="s">
        <v>954</v>
      </c>
      <c r="AP1134" s="374" t="s">
        <v>1480</v>
      </c>
      <c r="AQ1134" s="374" t="s">
        <v>1480</v>
      </c>
      <c r="AR1134" s="374" t="s">
        <v>2918</v>
      </c>
      <c r="AS1134" s="374" t="s">
        <v>2920</v>
      </c>
    </row>
    <row r="1135" spans="2:45" s="359" customFormat="1" ht="17.25" customHeight="1">
      <c r="B1135" s="349" t="b">
        <v>0</v>
      </c>
      <c r="C1135" s="356" t="s">
        <v>1039</v>
      </c>
      <c r="D1135" s="352" t="str">
        <f t="shared" si="53"/>
        <v>Finishing Work_Door &amp; Window Work</v>
      </c>
      <c r="E1135" s="349" t="str">
        <f t="shared" si="54"/>
        <v>EA</v>
      </c>
      <c r="F1135" s="352" t="str">
        <f t="shared" si="55"/>
        <v xml:space="preserve">A04AR111-00004 Finishing Work Door &amp; Window Work Aluminum Door w/ Aluminum Frame (UoM: EA) Fire Protective Rating: 0.5-hr, Double Door     w/ Hardware &amp; Accessories  </v>
      </c>
      <c r="G1135" s="373" t="str" cm="1">
        <f t="array" ref="G1135:H1135">_xlfn.TEXTSPLIT(I1135,"-")</f>
        <v>A04AR111</v>
      </c>
      <c r="H1135" s="373" t="str">
        <v>00004</v>
      </c>
      <c r="I1135" s="374" t="s">
        <v>2921</v>
      </c>
      <c r="J1135" s="374" t="s">
        <v>946</v>
      </c>
      <c r="K1135" s="374" t="s">
        <v>2352</v>
      </c>
      <c r="L1135" s="374" t="s">
        <v>2353</v>
      </c>
      <c r="M1135" s="374" t="s">
        <v>946</v>
      </c>
      <c r="N1135" s="374" t="s">
        <v>2743</v>
      </c>
      <c r="O1135" s="374" t="s">
        <v>2916</v>
      </c>
      <c r="P1135" s="374" t="s">
        <v>2917</v>
      </c>
      <c r="Q1135" s="374" t="s">
        <v>1111</v>
      </c>
      <c r="R1135" s="374" t="s">
        <v>2771</v>
      </c>
      <c r="S1135" s="374" t="s">
        <v>954</v>
      </c>
      <c r="T1135" s="374">
        <v>0</v>
      </c>
      <c r="U1135" s="374" t="s">
        <v>954</v>
      </c>
      <c r="V1135" s="374">
        <v>0</v>
      </c>
      <c r="W1135" s="374" t="s">
        <v>954</v>
      </c>
      <c r="X1135" s="374">
        <v>0</v>
      </c>
      <c r="Y1135" s="374" t="s">
        <v>954</v>
      </c>
      <c r="Z1135" s="374">
        <v>0</v>
      </c>
      <c r="AA1135" s="374" t="s">
        <v>1664</v>
      </c>
      <c r="AB1135" s="374" t="s">
        <v>2747</v>
      </c>
      <c r="AC1135" s="374" t="s">
        <v>954</v>
      </c>
      <c r="AD1135" s="374">
        <v>0</v>
      </c>
      <c r="AE1135" s="374" t="s">
        <v>954</v>
      </c>
      <c r="AF1135" s="374">
        <v>0</v>
      </c>
      <c r="AG1135" s="374">
        <v>0</v>
      </c>
      <c r="AH1135" s="374" t="s">
        <v>2764</v>
      </c>
      <c r="AI1135" s="374">
        <v>0</v>
      </c>
      <c r="AJ1135" s="374">
        <v>0</v>
      </c>
      <c r="AK1135" s="374">
        <v>0</v>
      </c>
      <c r="AL1135" s="374">
        <v>0</v>
      </c>
      <c r="AM1135" s="374">
        <v>0</v>
      </c>
      <c r="AN1135" s="374">
        <v>0</v>
      </c>
      <c r="AO1135" s="374" t="s">
        <v>954</v>
      </c>
      <c r="AP1135" s="374" t="s">
        <v>1480</v>
      </c>
      <c r="AQ1135" s="374" t="s">
        <v>1480</v>
      </c>
      <c r="AR1135" s="374" t="s">
        <v>2918</v>
      </c>
      <c r="AS1135" s="374" t="s">
        <v>2921</v>
      </c>
    </row>
    <row r="1136" spans="2:45" s="359" customFormat="1" ht="17.25" customHeight="1">
      <c r="B1136" s="349" t="b">
        <v>0</v>
      </c>
      <c r="C1136" s="356" t="s">
        <v>1039</v>
      </c>
      <c r="D1136" s="352" t="str">
        <f t="shared" si="53"/>
        <v>Finishing Work_Door &amp; Window Work</v>
      </c>
      <c r="E1136" s="349" t="str">
        <f t="shared" si="54"/>
        <v>EA</v>
      </c>
      <c r="F1136" s="352" t="str">
        <f t="shared" si="55"/>
        <v xml:space="preserve">A04AR111-00005 Finishing Work Door &amp; Window Work Aluminum Door w/ Aluminum Frame (UoM: EA) Fire Protective Rating: 1-hr, Single Door     w/ Hardware &amp; Accessories  </v>
      </c>
      <c r="G1136" s="373" t="str" cm="1">
        <f t="array" ref="G1136:H1136">_xlfn.TEXTSPLIT(I1136,"-")</f>
        <v>A04AR111</v>
      </c>
      <c r="H1136" s="373" t="str">
        <v>00005</v>
      </c>
      <c r="I1136" s="374" t="s">
        <v>2922</v>
      </c>
      <c r="J1136" s="374" t="s">
        <v>946</v>
      </c>
      <c r="K1136" s="374" t="s">
        <v>2352</v>
      </c>
      <c r="L1136" s="374" t="s">
        <v>2353</v>
      </c>
      <c r="M1136" s="374" t="s">
        <v>946</v>
      </c>
      <c r="N1136" s="374" t="s">
        <v>2743</v>
      </c>
      <c r="O1136" s="374" t="s">
        <v>2916</v>
      </c>
      <c r="P1136" s="374" t="s">
        <v>2917</v>
      </c>
      <c r="Q1136" s="374" t="s">
        <v>1091</v>
      </c>
      <c r="R1136" s="374" t="s">
        <v>2773</v>
      </c>
      <c r="S1136" s="374" t="s">
        <v>954</v>
      </c>
      <c r="T1136" s="374">
        <v>0</v>
      </c>
      <c r="U1136" s="374" t="s">
        <v>954</v>
      </c>
      <c r="V1136" s="374">
        <v>0</v>
      </c>
      <c r="W1136" s="374" t="s">
        <v>954</v>
      </c>
      <c r="X1136" s="374">
        <v>0</v>
      </c>
      <c r="Y1136" s="374" t="s">
        <v>954</v>
      </c>
      <c r="Z1136" s="374">
        <v>0</v>
      </c>
      <c r="AA1136" s="374" t="s">
        <v>1664</v>
      </c>
      <c r="AB1136" s="374" t="s">
        <v>2747</v>
      </c>
      <c r="AC1136" s="374" t="s">
        <v>954</v>
      </c>
      <c r="AD1136" s="374">
        <v>0</v>
      </c>
      <c r="AE1136" s="374" t="s">
        <v>954</v>
      </c>
      <c r="AF1136" s="374">
        <v>0</v>
      </c>
      <c r="AG1136" s="374">
        <v>0</v>
      </c>
      <c r="AH1136" s="374" t="s">
        <v>2764</v>
      </c>
      <c r="AI1136" s="374">
        <v>0</v>
      </c>
      <c r="AJ1136" s="374">
        <v>0</v>
      </c>
      <c r="AK1136" s="374">
        <v>0</v>
      </c>
      <c r="AL1136" s="374">
        <v>0</v>
      </c>
      <c r="AM1136" s="374">
        <v>0</v>
      </c>
      <c r="AN1136" s="374">
        <v>0</v>
      </c>
      <c r="AO1136" s="374" t="s">
        <v>954</v>
      </c>
      <c r="AP1136" s="374" t="s">
        <v>1480</v>
      </c>
      <c r="AQ1136" s="374" t="s">
        <v>1480</v>
      </c>
      <c r="AR1136" s="374" t="s">
        <v>2918</v>
      </c>
      <c r="AS1136" s="374" t="s">
        <v>2922</v>
      </c>
    </row>
    <row r="1137" spans="2:45" s="359" customFormat="1" ht="17.25" customHeight="1">
      <c r="B1137" s="349" t="b">
        <v>0</v>
      </c>
      <c r="C1137" s="356" t="s">
        <v>1039</v>
      </c>
      <c r="D1137" s="352" t="str">
        <f t="shared" si="53"/>
        <v>Finishing Work_Door &amp; Window Work</v>
      </c>
      <c r="E1137" s="349" t="str">
        <f t="shared" si="54"/>
        <v>EA</v>
      </c>
      <c r="F1137" s="352" t="str">
        <f t="shared" si="55"/>
        <v xml:space="preserve">A04AR111-00006 Finishing Work Door &amp; Window Work Aluminum Door w/ Aluminum Frame (UoM: EA) Fire Protective Rating: 1-hr, Double Door     w/ Hardware &amp; Accessories  </v>
      </c>
      <c r="G1137" s="373" t="str" cm="1">
        <f t="array" ref="G1137:H1137">_xlfn.TEXTSPLIT(I1137,"-")</f>
        <v>A04AR111</v>
      </c>
      <c r="H1137" s="373" t="str">
        <v>00006</v>
      </c>
      <c r="I1137" s="374" t="s">
        <v>2923</v>
      </c>
      <c r="J1137" s="374" t="s">
        <v>946</v>
      </c>
      <c r="K1137" s="374" t="s">
        <v>2352</v>
      </c>
      <c r="L1137" s="374" t="s">
        <v>2353</v>
      </c>
      <c r="M1137" s="374" t="s">
        <v>946</v>
      </c>
      <c r="N1137" s="374" t="s">
        <v>2743</v>
      </c>
      <c r="O1137" s="374" t="s">
        <v>2916</v>
      </c>
      <c r="P1137" s="374" t="s">
        <v>2917</v>
      </c>
      <c r="Q1137" s="374" t="s">
        <v>1185</v>
      </c>
      <c r="R1137" s="374" t="s">
        <v>2775</v>
      </c>
      <c r="S1137" s="374" t="s">
        <v>954</v>
      </c>
      <c r="T1137" s="374">
        <v>0</v>
      </c>
      <c r="U1137" s="374" t="s">
        <v>954</v>
      </c>
      <c r="V1137" s="374">
        <v>0</v>
      </c>
      <c r="W1137" s="374" t="s">
        <v>954</v>
      </c>
      <c r="X1137" s="374">
        <v>0</v>
      </c>
      <c r="Y1137" s="374" t="s">
        <v>954</v>
      </c>
      <c r="Z1137" s="374">
        <v>0</v>
      </c>
      <c r="AA1137" s="374" t="s">
        <v>1664</v>
      </c>
      <c r="AB1137" s="374" t="s">
        <v>2747</v>
      </c>
      <c r="AC1137" s="374" t="s">
        <v>954</v>
      </c>
      <c r="AD1137" s="374">
        <v>0</v>
      </c>
      <c r="AE1137" s="374" t="s">
        <v>954</v>
      </c>
      <c r="AF1137" s="374">
        <v>0</v>
      </c>
      <c r="AG1137" s="374">
        <v>0</v>
      </c>
      <c r="AH1137" s="374" t="s">
        <v>2764</v>
      </c>
      <c r="AI1137" s="374">
        <v>0</v>
      </c>
      <c r="AJ1137" s="374">
        <v>0</v>
      </c>
      <c r="AK1137" s="374">
        <v>0</v>
      </c>
      <c r="AL1137" s="374">
        <v>0</v>
      </c>
      <c r="AM1137" s="374">
        <v>0</v>
      </c>
      <c r="AN1137" s="374">
        <v>0</v>
      </c>
      <c r="AO1137" s="374" t="s">
        <v>954</v>
      </c>
      <c r="AP1137" s="374" t="s">
        <v>1480</v>
      </c>
      <c r="AQ1137" s="374" t="s">
        <v>1480</v>
      </c>
      <c r="AR1137" s="374" t="s">
        <v>2918</v>
      </c>
      <c r="AS1137" s="374" t="s">
        <v>2923</v>
      </c>
    </row>
    <row r="1138" spans="2:45" s="359" customFormat="1" ht="17.25" customHeight="1">
      <c r="B1138" s="349" t="b">
        <v>0</v>
      </c>
      <c r="C1138" s="356" t="s">
        <v>1039</v>
      </c>
      <c r="D1138" s="352" t="str">
        <f t="shared" si="53"/>
        <v>Finishing Work_Door &amp; Window Work</v>
      </c>
      <c r="E1138" s="349" t="str">
        <f t="shared" si="54"/>
        <v>EA</v>
      </c>
      <c r="F1138" s="352" t="str">
        <f t="shared" si="55"/>
        <v xml:space="preserve">A04AR111-00007 Finishing Work Door &amp; Window Work Aluminum Door w/ Aluminum Frame (UoM: EA) Fire Protective Rating: 1.5-hrs, Single Door     w/ Hardware &amp; Accessories  </v>
      </c>
      <c r="G1138" s="373" t="str" cm="1">
        <f t="array" ref="G1138:H1138">_xlfn.TEXTSPLIT(I1138,"-")</f>
        <v>A04AR111</v>
      </c>
      <c r="H1138" s="373" t="str">
        <v>00007</v>
      </c>
      <c r="I1138" s="374" t="s">
        <v>2924</v>
      </c>
      <c r="J1138" s="374" t="s">
        <v>946</v>
      </c>
      <c r="K1138" s="374" t="s">
        <v>2352</v>
      </c>
      <c r="L1138" s="374" t="s">
        <v>2353</v>
      </c>
      <c r="M1138" s="374" t="s">
        <v>946</v>
      </c>
      <c r="N1138" s="374" t="s">
        <v>2743</v>
      </c>
      <c r="O1138" s="374" t="s">
        <v>2916</v>
      </c>
      <c r="P1138" s="374" t="s">
        <v>2917</v>
      </c>
      <c r="Q1138" s="374" t="s">
        <v>1192</v>
      </c>
      <c r="R1138" s="374" t="s">
        <v>2777</v>
      </c>
      <c r="S1138" s="374" t="s">
        <v>954</v>
      </c>
      <c r="T1138" s="374">
        <v>0</v>
      </c>
      <c r="U1138" s="374" t="s">
        <v>954</v>
      </c>
      <c r="V1138" s="374">
        <v>0</v>
      </c>
      <c r="W1138" s="374" t="s">
        <v>954</v>
      </c>
      <c r="X1138" s="374">
        <v>0</v>
      </c>
      <c r="Y1138" s="374" t="s">
        <v>954</v>
      </c>
      <c r="Z1138" s="374">
        <v>0</v>
      </c>
      <c r="AA1138" s="374" t="s">
        <v>1664</v>
      </c>
      <c r="AB1138" s="374" t="s">
        <v>2747</v>
      </c>
      <c r="AC1138" s="374" t="s">
        <v>954</v>
      </c>
      <c r="AD1138" s="374">
        <v>0</v>
      </c>
      <c r="AE1138" s="374" t="s">
        <v>954</v>
      </c>
      <c r="AF1138" s="374">
        <v>0</v>
      </c>
      <c r="AG1138" s="374">
        <v>0</v>
      </c>
      <c r="AH1138" s="374" t="s">
        <v>2764</v>
      </c>
      <c r="AI1138" s="374">
        <v>0</v>
      </c>
      <c r="AJ1138" s="374">
        <v>0</v>
      </c>
      <c r="AK1138" s="374">
        <v>0</v>
      </c>
      <c r="AL1138" s="374">
        <v>0</v>
      </c>
      <c r="AM1138" s="374">
        <v>0</v>
      </c>
      <c r="AN1138" s="374">
        <v>0</v>
      </c>
      <c r="AO1138" s="374" t="s">
        <v>954</v>
      </c>
      <c r="AP1138" s="374" t="s">
        <v>1480</v>
      </c>
      <c r="AQ1138" s="374" t="s">
        <v>1480</v>
      </c>
      <c r="AR1138" s="374" t="s">
        <v>2918</v>
      </c>
      <c r="AS1138" s="374" t="s">
        <v>2924</v>
      </c>
    </row>
    <row r="1139" spans="2:45" s="359" customFormat="1" ht="17.25" customHeight="1">
      <c r="B1139" s="349" t="b">
        <v>0</v>
      </c>
      <c r="C1139" s="356" t="s">
        <v>1039</v>
      </c>
      <c r="D1139" s="352" t="str">
        <f t="shared" si="53"/>
        <v>Finishing Work_Door &amp; Window Work</v>
      </c>
      <c r="E1139" s="349" t="str">
        <f t="shared" si="54"/>
        <v>EA</v>
      </c>
      <c r="F1139" s="352" t="str">
        <f t="shared" si="55"/>
        <v xml:space="preserve">A04AR111-00008 Finishing Work Door &amp; Window Work Aluminum Door w/ Aluminum Frame (UoM: EA) Fire Protective Rating: 1.5-hrs, Double Door     w/ Hardware &amp; Accessories  </v>
      </c>
      <c r="G1139" s="373" t="str" cm="1">
        <f t="array" ref="G1139:H1139">_xlfn.TEXTSPLIT(I1139,"-")</f>
        <v>A04AR111</v>
      </c>
      <c r="H1139" s="373" t="str">
        <v>00008</v>
      </c>
      <c r="I1139" s="374" t="s">
        <v>2925</v>
      </c>
      <c r="J1139" s="374" t="s">
        <v>946</v>
      </c>
      <c r="K1139" s="374" t="s">
        <v>2352</v>
      </c>
      <c r="L1139" s="374" t="s">
        <v>2353</v>
      </c>
      <c r="M1139" s="374" t="s">
        <v>946</v>
      </c>
      <c r="N1139" s="374" t="s">
        <v>2743</v>
      </c>
      <c r="O1139" s="374" t="s">
        <v>2916</v>
      </c>
      <c r="P1139" s="374" t="s">
        <v>2917</v>
      </c>
      <c r="Q1139" s="374" t="s">
        <v>1195</v>
      </c>
      <c r="R1139" s="374" t="s">
        <v>2779</v>
      </c>
      <c r="S1139" s="374" t="s">
        <v>954</v>
      </c>
      <c r="T1139" s="374">
        <v>0</v>
      </c>
      <c r="U1139" s="374" t="s">
        <v>954</v>
      </c>
      <c r="V1139" s="374">
        <v>0</v>
      </c>
      <c r="W1139" s="374" t="s">
        <v>954</v>
      </c>
      <c r="X1139" s="374">
        <v>0</v>
      </c>
      <c r="Y1139" s="374" t="s">
        <v>954</v>
      </c>
      <c r="Z1139" s="374">
        <v>0</v>
      </c>
      <c r="AA1139" s="374" t="s">
        <v>1664</v>
      </c>
      <c r="AB1139" s="374" t="s">
        <v>2747</v>
      </c>
      <c r="AC1139" s="374" t="s">
        <v>954</v>
      </c>
      <c r="AD1139" s="374">
        <v>0</v>
      </c>
      <c r="AE1139" s="374" t="s">
        <v>954</v>
      </c>
      <c r="AF1139" s="374">
        <v>0</v>
      </c>
      <c r="AG1139" s="374">
        <v>0</v>
      </c>
      <c r="AH1139" s="374" t="s">
        <v>2764</v>
      </c>
      <c r="AI1139" s="374">
        <v>0</v>
      </c>
      <c r="AJ1139" s="374">
        <v>0</v>
      </c>
      <c r="AK1139" s="374">
        <v>0</v>
      </c>
      <c r="AL1139" s="374">
        <v>0</v>
      </c>
      <c r="AM1139" s="374">
        <v>0</v>
      </c>
      <c r="AN1139" s="374">
        <v>0</v>
      </c>
      <c r="AO1139" s="374" t="s">
        <v>954</v>
      </c>
      <c r="AP1139" s="374" t="s">
        <v>1480</v>
      </c>
      <c r="AQ1139" s="374" t="s">
        <v>1480</v>
      </c>
      <c r="AR1139" s="374" t="s">
        <v>2918</v>
      </c>
      <c r="AS1139" s="374" t="s">
        <v>2925</v>
      </c>
    </row>
    <row r="1140" spans="2:45" s="359" customFormat="1" ht="17.25" customHeight="1">
      <c r="B1140" s="356" t="b">
        <v>0</v>
      </c>
      <c r="C1140" s="356" t="s">
        <v>1039</v>
      </c>
      <c r="D1140" s="357" t="str">
        <f t="shared" si="53"/>
        <v>Finishing Work_Door &amp; Window Work</v>
      </c>
      <c r="E1140" s="356" t="str">
        <f t="shared" si="54"/>
        <v>M2</v>
      </c>
      <c r="F1140" s="357" t="str">
        <f t="shared" si="55"/>
        <v xml:space="preserve">A04AR112-00001 Finishing Work Door &amp; Window Work Aluminum Door w/ Aluminum Frame &amp; Vision Panel for Each Leaf (UoM: M2) Fire Protective Rating: N/A     w/ Hardware &amp; Accessories  </v>
      </c>
      <c r="G1140" s="373" t="str" cm="1">
        <f t="array" ref="G1140:H1140">_xlfn.TEXTSPLIT(I1140,"-")</f>
        <v>A04AR112</v>
      </c>
      <c r="H1140" s="373" t="str">
        <v>00001</v>
      </c>
      <c r="I1140" s="374" t="s">
        <v>2926</v>
      </c>
      <c r="J1140" s="374" t="s">
        <v>946</v>
      </c>
      <c r="K1140" s="374" t="s">
        <v>2352</v>
      </c>
      <c r="L1140" s="374" t="s">
        <v>2353</v>
      </c>
      <c r="M1140" s="374" t="s">
        <v>946</v>
      </c>
      <c r="N1140" s="374" t="s">
        <v>2743</v>
      </c>
      <c r="O1140" s="374" t="s">
        <v>2927</v>
      </c>
      <c r="P1140" s="374" t="s">
        <v>2928</v>
      </c>
      <c r="Q1140" s="374" t="s">
        <v>1070</v>
      </c>
      <c r="R1140" s="374" t="s">
        <v>2746</v>
      </c>
      <c r="S1140" s="374" t="s">
        <v>954</v>
      </c>
      <c r="T1140" s="374">
        <v>0</v>
      </c>
      <c r="U1140" s="374" t="s">
        <v>954</v>
      </c>
      <c r="V1140" s="374">
        <v>0</v>
      </c>
      <c r="W1140" s="374" t="s">
        <v>954</v>
      </c>
      <c r="X1140" s="374">
        <v>0</v>
      </c>
      <c r="Y1140" s="374" t="s">
        <v>954</v>
      </c>
      <c r="Z1140" s="374">
        <v>0</v>
      </c>
      <c r="AA1140" s="374" t="s">
        <v>1664</v>
      </c>
      <c r="AB1140" s="374" t="s">
        <v>2747</v>
      </c>
      <c r="AC1140" s="374" t="s">
        <v>954</v>
      </c>
      <c r="AD1140" s="374">
        <v>0</v>
      </c>
      <c r="AE1140" s="374" t="s">
        <v>954</v>
      </c>
      <c r="AF1140" s="374">
        <v>0</v>
      </c>
      <c r="AG1140" s="374">
        <v>0</v>
      </c>
      <c r="AH1140" s="374">
        <v>0</v>
      </c>
      <c r="AI1140" s="374">
        <v>0</v>
      </c>
      <c r="AJ1140" s="374">
        <v>0</v>
      </c>
      <c r="AK1140" s="374">
        <v>0</v>
      </c>
      <c r="AL1140" s="374">
        <v>0</v>
      </c>
      <c r="AM1140" s="374">
        <v>0</v>
      </c>
      <c r="AN1140" s="374">
        <v>0</v>
      </c>
      <c r="AO1140" s="374" t="s">
        <v>954</v>
      </c>
      <c r="AP1140" s="374" t="s">
        <v>1021</v>
      </c>
      <c r="AQ1140" s="374" t="s">
        <v>1021</v>
      </c>
      <c r="AR1140" s="374" t="s">
        <v>2929</v>
      </c>
      <c r="AS1140" s="374" t="s">
        <v>2926</v>
      </c>
    </row>
    <row r="1141" spans="2:45" s="359" customFormat="1" ht="17.25" customHeight="1">
      <c r="B1141" s="356" t="b">
        <v>0</v>
      </c>
      <c r="C1141" s="356" t="s">
        <v>1039</v>
      </c>
      <c r="D1141" s="357" t="str">
        <f t="shared" si="53"/>
        <v>Finishing Work_Door &amp; Window Work</v>
      </c>
      <c r="E1141" s="356" t="str">
        <f t="shared" si="54"/>
        <v>M2</v>
      </c>
      <c r="F1141" s="357" t="str">
        <f t="shared" si="55"/>
        <v xml:space="preserve">A04AR112-00002 Finishing Work Door &amp; Window Work Aluminum Door w/ Aluminum Frame &amp; Vision Panel for Each Leaf (UoM: M2) Fire Protective Rating: 0.5-hr     w/ Hardware &amp; Accessories  </v>
      </c>
      <c r="G1141" s="373" t="str" cm="1">
        <f t="array" ref="G1141:H1141">_xlfn.TEXTSPLIT(I1141,"-")</f>
        <v>A04AR112</v>
      </c>
      <c r="H1141" s="373" t="str">
        <v>00002</v>
      </c>
      <c r="I1141" s="374" t="s">
        <v>2930</v>
      </c>
      <c r="J1141" s="374" t="s">
        <v>946</v>
      </c>
      <c r="K1141" s="374" t="s">
        <v>2352</v>
      </c>
      <c r="L1141" s="374" t="s">
        <v>2353</v>
      </c>
      <c r="M1141" s="374" t="s">
        <v>946</v>
      </c>
      <c r="N1141" s="374" t="s">
        <v>2743</v>
      </c>
      <c r="O1141" s="374" t="s">
        <v>2927</v>
      </c>
      <c r="P1141" s="374" t="s">
        <v>2928</v>
      </c>
      <c r="Q1141" s="374" t="s">
        <v>1105</v>
      </c>
      <c r="R1141" s="374" t="s">
        <v>2750</v>
      </c>
      <c r="S1141" s="374" t="s">
        <v>954</v>
      </c>
      <c r="T1141" s="374">
        <v>0</v>
      </c>
      <c r="U1141" s="374" t="s">
        <v>954</v>
      </c>
      <c r="V1141" s="374">
        <v>0</v>
      </c>
      <c r="W1141" s="374" t="s">
        <v>954</v>
      </c>
      <c r="X1141" s="374">
        <v>0</v>
      </c>
      <c r="Y1141" s="374" t="s">
        <v>954</v>
      </c>
      <c r="Z1141" s="374">
        <v>0</v>
      </c>
      <c r="AA1141" s="374" t="s">
        <v>1664</v>
      </c>
      <c r="AB1141" s="374" t="s">
        <v>2747</v>
      </c>
      <c r="AC1141" s="374" t="s">
        <v>954</v>
      </c>
      <c r="AD1141" s="374">
        <v>0</v>
      </c>
      <c r="AE1141" s="374" t="s">
        <v>954</v>
      </c>
      <c r="AF1141" s="374">
        <v>0</v>
      </c>
      <c r="AG1141" s="374">
        <v>0</v>
      </c>
      <c r="AH1141" s="374">
        <v>0</v>
      </c>
      <c r="AI1141" s="374">
        <v>0</v>
      </c>
      <c r="AJ1141" s="374">
        <v>0</v>
      </c>
      <c r="AK1141" s="374">
        <v>0</v>
      </c>
      <c r="AL1141" s="374">
        <v>0</v>
      </c>
      <c r="AM1141" s="374">
        <v>0</v>
      </c>
      <c r="AN1141" s="374">
        <v>0</v>
      </c>
      <c r="AO1141" s="374" t="s">
        <v>954</v>
      </c>
      <c r="AP1141" s="374" t="s">
        <v>1021</v>
      </c>
      <c r="AQ1141" s="374" t="s">
        <v>1021</v>
      </c>
      <c r="AR1141" s="374" t="s">
        <v>2929</v>
      </c>
      <c r="AS1141" s="374" t="s">
        <v>2930</v>
      </c>
    </row>
    <row r="1142" spans="2:45" s="359" customFormat="1" ht="17.25" customHeight="1">
      <c r="B1142" s="356" t="b">
        <v>0</v>
      </c>
      <c r="C1142" s="356" t="s">
        <v>1039</v>
      </c>
      <c r="D1142" s="357" t="str">
        <f t="shared" si="53"/>
        <v>Finishing Work_Door &amp; Window Work</v>
      </c>
      <c r="E1142" s="356" t="str">
        <f t="shared" si="54"/>
        <v>M2</v>
      </c>
      <c r="F1142" s="357" t="str">
        <f t="shared" si="55"/>
        <v xml:space="preserve">A04AR112-00003 Finishing Work Door &amp; Window Work Aluminum Door w/ Aluminum Frame &amp; Vision Panel for Each Leaf (UoM: M2) Fire Protective Rating: 1-hr     w/ Hardware &amp; Accessories  </v>
      </c>
      <c r="G1142" s="373" t="str" cm="1">
        <f t="array" ref="G1142:H1142">_xlfn.TEXTSPLIT(I1142,"-")</f>
        <v>A04AR112</v>
      </c>
      <c r="H1142" s="373" t="str">
        <v>00003</v>
      </c>
      <c r="I1142" s="374" t="s">
        <v>2931</v>
      </c>
      <c r="J1142" s="374" t="s">
        <v>946</v>
      </c>
      <c r="K1142" s="374" t="s">
        <v>2352</v>
      </c>
      <c r="L1142" s="374" t="s">
        <v>2353</v>
      </c>
      <c r="M1142" s="374" t="s">
        <v>946</v>
      </c>
      <c r="N1142" s="374" t="s">
        <v>2743</v>
      </c>
      <c r="O1142" s="374" t="s">
        <v>2927</v>
      </c>
      <c r="P1142" s="374" t="s">
        <v>2928</v>
      </c>
      <c r="Q1142" s="374" t="s">
        <v>1140</v>
      </c>
      <c r="R1142" s="374" t="s">
        <v>2752</v>
      </c>
      <c r="S1142" s="374" t="s">
        <v>954</v>
      </c>
      <c r="T1142" s="374">
        <v>0</v>
      </c>
      <c r="U1142" s="374" t="s">
        <v>954</v>
      </c>
      <c r="V1142" s="374">
        <v>0</v>
      </c>
      <c r="W1142" s="374" t="s">
        <v>954</v>
      </c>
      <c r="X1142" s="374">
        <v>0</v>
      </c>
      <c r="Y1142" s="374" t="s">
        <v>954</v>
      </c>
      <c r="Z1142" s="374">
        <v>0</v>
      </c>
      <c r="AA1142" s="374" t="s">
        <v>1664</v>
      </c>
      <c r="AB1142" s="374" t="s">
        <v>2747</v>
      </c>
      <c r="AC1142" s="374" t="s">
        <v>954</v>
      </c>
      <c r="AD1142" s="374">
        <v>0</v>
      </c>
      <c r="AE1142" s="374" t="s">
        <v>954</v>
      </c>
      <c r="AF1142" s="374">
        <v>0</v>
      </c>
      <c r="AG1142" s="374">
        <v>0</v>
      </c>
      <c r="AH1142" s="374">
        <v>0</v>
      </c>
      <c r="AI1142" s="374">
        <v>0</v>
      </c>
      <c r="AJ1142" s="374">
        <v>0</v>
      </c>
      <c r="AK1142" s="374">
        <v>0</v>
      </c>
      <c r="AL1142" s="374">
        <v>0</v>
      </c>
      <c r="AM1142" s="374">
        <v>0</v>
      </c>
      <c r="AN1142" s="374">
        <v>0</v>
      </c>
      <c r="AO1142" s="374" t="s">
        <v>954</v>
      </c>
      <c r="AP1142" s="374" t="s">
        <v>1021</v>
      </c>
      <c r="AQ1142" s="374" t="s">
        <v>1021</v>
      </c>
      <c r="AR1142" s="374" t="s">
        <v>2929</v>
      </c>
      <c r="AS1142" s="374" t="s">
        <v>2931</v>
      </c>
    </row>
    <row r="1143" spans="2:45" s="359" customFormat="1" ht="17.25" customHeight="1">
      <c r="B1143" s="356" t="b">
        <v>0</v>
      </c>
      <c r="C1143" s="356" t="s">
        <v>1039</v>
      </c>
      <c r="D1143" s="357" t="str">
        <f t="shared" si="53"/>
        <v>Finishing Work_Door &amp; Window Work</v>
      </c>
      <c r="E1143" s="356" t="str">
        <f t="shared" si="54"/>
        <v>M2</v>
      </c>
      <c r="F1143" s="357" t="str">
        <f t="shared" si="55"/>
        <v xml:space="preserve">A04AR112-00004 Finishing Work Door &amp; Window Work Aluminum Door w/ Aluminum Frame &amp; Vision Panel for Each Leaf (UoM: M2) Fire Protective Rating: 1.5-hrs     w/ Hardware &amp; Accessories  </v>
      </c>
      <c r="G1143" s="373" t="str" cm="1">
        <f t="array" ref="G1143:H1143">_xlfn.TEXTSPLIT(I1143,"-")</f>
        <v>A04AR112</v>
      </c>
      <c r="H1143" s="373" t="str">
        <v>00004</v>
      </c>
      <c r="I1143" s="374" t="s">
        <v>2932</v>
      </c>
      <c r="J1143" s="374" t="s">
        <v>946</v>
      </c>
      <c r="K1143" s="374" t="s">
        <v>2352</v>
      </c>
      <c r="L1143" s="374" t="s">
        <v>2353</v>
      </c>
      <c r="M1143" s="374" t="s">
        <v>946</v>
      </c>
      <c r="N1143" s="374" t="s">
        <v>2743</v>
      </c>
      <c r="O1143" s="374" t="s">
        <v>2927</v>
      </c>
      <c r="P1143" s="374" t="s">
        <v>2928</v>
      </c>
      <c r="Q1143" s="374" t="s">
        <v>1189</v>
      </c>
      <c r="R1143" s="374" t="s">
        <v>2754</v>
      </c>
      <c r="S1143" s="374" t="s">
        <v>954</v>
      </c>
      <c r="T1143" s="374">
        <v>0</v>
      </c>
      <c r="U1143" s="374" t="s">
        <v>954</v>
      </c>
      <c r="V1143" s="374">
        <v>0</v>
      </c>
      <c r="W1143" s="374" t="s">
        <v>954</v>
      </c>
      <c r="X1143" s="374">
        <v>0</v>
      </c>
      <c r="Y1143" s="374" t="s">
        <v>954</v>
      </c>
      <c r="Z1143" s="374">
        <v>0</v>
      </c>
      <c r="AA1143" s="374" t="s">
        <v>1664</v>
      </c>
      <c r="AB1143" s="374" t="s">
        <v>2747</v>
      </c>
      <c r="AC1143" s="374" t="s">
        <v>954</v>
      </c>
      <c r="AD1143" s="374">
        <v>0</v>
      </c>
      <c r="AE1143" s="374" t="s">
        <v>954</v>
      </c>
      <c r="AF1143" s="374">
        <v>0</v>
      </c>
      <c r="AG1143" s="374">
        <v>0</v>
      </c>
      <c r="AH1143" s="374">
        <v>0</v>
      </c>
      <c r="AI1143" s="374">
        <v>0</v>
      </c>
      <c r="AJ1143" s="374">
        <v>0</v>
      </c>
      <c r="AK1143" s="374">
        <v>0</v>
      </c>
      <c r="AL1143" s="374">
        <v>0</v>
      </c>
      <c r="AM1143" s="374">
        <v>0</v>
      </c>
      <c r="AN1143" s="374">
        <v>0</v>
      </c>
      <c r="AO1143" s="374" t="s">
        <v>954</v>
      </c>
      <c r="AP1143" s="374" t="s">
        <v>1021</v>
      </c>
      <c r="AQ1143" s="374" t="s">
        <v>1021</v>
      </c>
      <c r="AR1143" s="374" t="s">
        <v>2929</v>
      </c>
      <c r="AS1143" s="374" t="s">
        <v>2932</v>
      </c>
    </row>
    <row r="1144" spans="2:45" s="359" customFormat="1" ht="17.25" customHeight="1">
      <c r="B1144" s="349" t="b">
        <v>0</v>
      </c>
      <c r="C1144" s="356" t="s">
        <v>1039</v>
      </c>
      <c r="D1144" s="352" t="str">
        <f t="shared" si="53"/>
        <v>Finishing Work_Door &amp; Window Work</v>
      </c>
      <c r="E1144" s="349" t="str">
        <f t="shared" si="54"/>
        <v>EA</v>
      </c>
      <c r="F1144" s="352" t="str">
        <f t="shared" si="55"/>
        <v xml:space="preserve">A04AR113-00001 Finishing Work Door &amp; Window Work Aluminum Door w/ Aluminum Frame &amp; Vision Panel for Each Leaf (UoM: EA) Fire Protective Rating: N/A, Single Door     w/ Hardware &amp; Accessories  </v>
      </c>
      <c r="G1144" s="373" t="str" cm="1">
        <f t="array" ref="G1144:H1144">_xlfn.TEXTSPLIT(I1144,"-")</f>
        <v>A04AR113</v>
      </c>
      <c r="H1144" s="373" t="str">
        <v>00001</v>
      </c>
      <c r="I1144" s="374" t="s">
        <v>2933</v>
      </c>
      <c r="J1144" s="374" t="s">
        <v>946</v>
      </c>
      <c r="K1144" s="374" t="s">
        <v>2352</v>
      </c>
      <c r="L1144" s="374" t="s">
        <v>2353</v>
      </c>
      <c r="M1144" s="374" t="s">
        <v>946</v>
      </c>
      <c r="N1144" s="374" t="s">
        <v>2743</v>
      </c>
      <c r="O1144" s="374" t="s">
        <v>2934</v>
      </c>
      <c r="P1144" s="374" t="s">
        <v>2935</v>
      </c>
      <c r="Q1144" s="374" t="s">
        <v>1074</v>
      </c>
      <c r="R1144" s="374" t="s">
        <v>2763</v>
      </c>
      <c r="S1144" s="374" t="s">
        <v>954</v>
      </c>
      <c r="T1144" s="374">
        <v>0</v>
      </c>
      <c r="U1144" s="374" t="s">
        <v>954</v>
      </c>
      <c r="V1144" s="374">
        <v>0</v>
      </c>
      <c r="W1144" s="374" t="s">
        <v>954</v>
      </c>
      <c r="X1144" s="374">
        <v>0</v>
      </c>
      <c r="Y1144" s="374" t="s">
        <v>954</v>
      </c>
      <c r="Z1144" s="374">
        <v>0</v>
      </c>
      <c r="AA1144" s="374" t="s">
        <v>1664</v>
      </c>
      <c r="AB1144" s="374" t="s">
        <v>2747</v>
      </c>
      <c r="AC1144" s="374" t="s">
        <v>954</v>
      </c>
      <c r="AD1144" s="374">
        <v>0</v>
      </c>
      <c r="AE1144" s="374" t="s">
        <v>954</v>
      </c>
      <c r="AF1144" s="374">
        <v>0</v>
      </c>
      <c r="AG1144" s="374">
        <v>0</v>
      </c>
      <c r="AH1144" s="374" t="s">
        <v>2764</v>
      </c>
      <c r="AI1144" s="374">
        <v>0</v>
      </c>
      <c r="AJ1144" s="374">
        <v>0</v>
      </c>
      <c r="AK1144" s="374">
        <v>0</v>
      </c>
      <c r="AL1144" s="374">
        <v>0</v>
      </c>
      <c r="AM1144" s="374">
        <v>0</v>
      </c>
      <c r="AN1144" s="374">
        <v>0</v>
      </c>
      <c r="AO1144" s="374" t="s">
        <v>954</v>
      </c>
      <c r="AP1144" s="374" t="s">
        <v>1480</v>
      </c>
      <c r="AQ1144" s="374" t="s">
        <v>1480</v>
      </c>
      <c r="AR1144" s="374" t="s">
        <v>2936</v>
      </c>
      <c r="AS1144" s="374" t="s">
        <v>2933</v>
      </c>
    </row>
    <row r="1145" spans="2:45" s="359" customFormat="1" ht="17.25" customHeight="1">
      <c r="B1145" s="349" t="b">
        <v>0</v>
      </c>
      <c r="C1145" s="356" t="s">
        <v>1039</v>
      </c>
      <c r="D1145" s="352" t="str">
        <f t="shared" si="53"/>
        <v>Finishing Work_Door &amp; Window Work</v>
      </c>
      <c r="E1145" s="349" t="str">
        <f t="shared" si="54"/>
        <v>EA</v>
      </c>
      <c r="F1145" s="352" t="str">
        <f t="shared" si="55"/>
        <v xml:space="preserve">A04AR113-00002 Finishing Work Door &amp; Window Work Aluminum Door w/ Aluminum Frame &amp; Vision Panel for Each Leaf (UoM: EA) Fire Protective Rating: N/A, Double Door     w/ Hardware &amp; Accessories  </v>
      </c>
      <c r="G1145" s="373" t="str" cm="1">
        <f t="array" ref="G1145:H1145">_xlfn.TEXTSPLIT(I1145,"-")</f>
        <v>A04AR113</v>
      </c>
      <c r="H1145" s="373" t="str">
        <v>00002</v>
      </c>
      <c r="I1145" s="374" t="s">
        <v>2937</v>
      </c>
      <c r="J1145" s="374" t="s">
        <v>946</v>
      </c>
      <c r="K1145" s="374" t="s">
        <v>2352</v>
      </c>
      <c r="L1145" s="374" t="s">
        <v>2353</v>
      </c>
      <c r="M1145" s="374" t="s">
        <v>946</v>
      </c>
      <c r="N1145" s="374" t="s">
        <v>2743</v>
      </c>
      <c r="O1145" s="374" t="s">
        <v>2934</v>
      </c>
      <c r="P1145" s="374" t="s">
        <v>2935</v>
      </c>
      <c r="Q1145" s="374" t="s">
        <v>1098</v>
      </c>
      <c r="R1145" s="374" t="s">
        <v>2767</v>
      </c>
      <c r="S1145" s="374" t="s">
        <v>954</v>
      </c>
      <c r="T1145" s="374">
        <v>0</v>
      </c>
      <c r="U1145" s="374" t="s">
        <v>954</v>
      </c>
      <c r="V1145" s="374">
        <v>0</v>
      </c>
      <c r="W1145" s="374" t="s">
        <v>954</v>
      </c>
      <c r="X1145" s="374">
        <v>0</v>
      </c>
      <c r="Y1145" s="374" t="s">
        <v>954</v>
      </c>
      <c r="Z1145" s="374">
        <v>0</v>
      </c>
      <c r="AA1145" s="374" t="s">
        <v>1664</v>
      </c>
      <c r="AB1145" s="374" t="s">
        <v>2747</v>
      </c>
      <c r="AC1145" s="374" t="s">
        <v>954</v>
      </c>
      <c r="AD1145" s="374">
        <v>0</v>
      </c>
      <c r="AE1145" s="374" t="s">
        <v>954</v>
      </c>
      <c r="AF1145" s="374">
        <v>0</v>
      </c>
      <c r="AG1145" s="374">
        <v>0</v>
      </c>
      <c r="AH1145" s="374" t="s">
        <v>2764</v>
      </c>
      <c r="AI1145" s="374">
        <v>0</v>
      </c>
      <c r="AJ1145" s="374">
        <v>0</v>
      </c>
      <c r="AK1145" s="374">
        <v>0</v>
      </c>
      <c r="AL1145" s="374">
        <v>0</v>
      </c>
      <c r="AM1145" s="374">
        <v>0</v>
      </c>
      <c r="AN1145" s="374">
        <v>0</v>
      </c>
      <c r="AO1145" s="374" t="s">
        <v>954</v>
      </c>
      <c r="AP1145" s="374" t="s">
        <v>1480</v>
      </c>
      <c r="AQ1145" s="374" t="s">
        <v>1480</v>
      </c>
      <c r="AR1145" s="374" t="s">
        <v>2936</v>
      </c>
      <c r="AS1145" s="374" t="s">
        <v>2937</v>
      </c>
    </row>
    <row r="1146" spans="2:45" s="359" customFormat="1" ht="17.25" customHeight="1">
      <c r="B1146" s="349" t="b">
        <v>0</v>
      </c>
      <c r="C1146" s="356" t="s">
        <v>1039</v>
      </c>
      <c r="D1146" s="352" t="str">
        <f t="shared" si="53"/>
        <v>Finishing Work_Door &amp; Window Work</v>
      </c>
      <c r="E1146" s="349" t="str">
        <f t="shared" si="54"/>
        <v>EA</v>
      </c>
      <c r="F1146" s="352" t="str">
        <f t="shared" si="55"/>
        <v xml:space="preserve">A04AR113-00003 Finishing Work Door &amp; Window Work Aluminum Door w/ Aluminum Frame &amp; Vision Panel for Each Leaf (UoM: EA) Fire Protective Rating: 0.5-hr, Single Door     w/ Hardware &amp; Accessories  </v>
      </c>
      <c r="G1146" s="373" t="str" cm="1">
        <f t="array" ref="G1146:H1146">_xlfn.TEXTSPLIT(I1146,"-")</f>
        <v>A04AR113</v>
      </c>
      <c r="H1146" s="373" t="str">
        <v>00003</v>
      </c>
      <c r="I1146" s="374" t="s">
        <v>2938</v>
      </c>
      <c r="J1146" s="374" t="s">
        <v>946</v>
      </c>
      <c r="K1146" s="374" t="s">
        <v>2352</v>
      </c>
      <c r="L1146" s="374" t="s">
        <v>2353</v>
      </c>
      <c r="M1146" s="374" t="s">
        <v>946</v>
      </c>
      <c r="N1146" s="374" t="s">
        <v>2743</v>
      </c>
      <c r="O1146" s="374" t="s">
        <v>2934</v>
      </c>
      <c r="P1146" s="374" t="s">
        <v>2935</v>
      </c>
      <c r="Q1146" s="374" t="s">
        <v>1108</v>
      </c>
      <c r="R1146" s="374" t="s">
        <v>2769</v>
      </c>
      <c r="S1146" s="374" t="s">
        <v>954</v>
      </c>
      <c r="T1146" s="374">
        <v>0</v>
      </c>
      <c r="U1146" s="374" t="s">
        <v>954</v>
      </c>
      <c r="V1146" s="374">
        <v>0</v>
      </c>
      <c r="W1146" s="374" t="s">
        <v>954</v>
      </c>
      <c r="X1146" s="374">
        <v>0</v>
      </c>
      <c r="Y1146" s="374" t="s">
        <v>954</v>
      </c>
      <c r="Z1146" s="374">
        <v>0</v>
      </c>
      <c r="AA1146" s="374" t="s">
        <v>1664</v>
      </c>
      <c r="AB1146" s="374" t="s">
        <v>2747</v>
      </c>
      <c r="AC1146" s="374" t="s">
        <v>954</v>
      </c>
      <c r="AD1146" s="374">
        <v>0</v>
      </c>
      <c r="AE1146" s="374" t="s">
        <v>954</v>
      </c>
      <c r="AF1146" s="374">
        <v>0</v>
      </c>
      <c r="AG1146" s="374">
        <v>0</v>
      </c>
      <c r="AH1146" s="374" t="s">
        <v>2764</v>
      </c>
      <c r="AI1146" s="374">
        <v>0</v>
      </c>
      <c r="AJ1146" s="374">
        <v>0</v>
      </c>
      <c r="AK1146" s="374">
        <v>0</v>
      </c>
      <c r="AL1146" s="374">
        <v>0</v>
      </c>
      <c r="AM1146" s="374">
        <v>0</v>
      </c>
      <c r="AN1146" s="374">
        <v>0</v>
      </c>
      <c r="AO1146" s="374" t="s">
        <v>954</v>
      </c>
      <c r="AP1146" s="374" t="s">
        <v>1480</v>
      </c>
      <c r="AQ1146" s="374" t="s">
        <v>1480</v>
      </c>
      <c r="AR1146" s="374" t="s">
        <v>2936</v>
      </c>
      <c r="AS1146" s="374" t="s">
        <v>2938</v>
      </c>
    </row>
    <row r="1147" spans="2:45" s="359" customFormat="1" ht="17.25" customHeight="1">
      <c r="B1147" s="349" t="b">
        <v>0</v>
      </c>
      <c r="C1147" s="356" t="s">
        <v>1039</v>
      </c>
      <c r="D1147" s="352" t="str">
        <f t="shared" si="53"/>
        <v>Finishing Work_Door &amp; Window Work</v>
      </c>
      <c r="E1147" s="349" t="str">
        <f t="shared" si="54"/>
        <v>EA</v>
      </c>
      <c r="F1147" s="352" t="str">
        <f t="shared" si="55"/>
        <v xml:space="preserve">A04AR113-00004 Finishing Work Door &amp; Window Work Aluminum Door w/ Aluminum Frame &amp; Vision Panel for Each Leaf (UoM: EA) Fire Protective Rating: 0.5-hr, Double Door     w/ Hardware &amp; Accessories  </v>
      </c>
      <c r="G1147" s="373" t="str" cm="1">
        <f t="array" ref="G1147:H1147">_xlfn.TEXTSPLIT(I1147,"-")</f>
        <v>A04AR113</v>
      </c>
      <c r="H1147" s="373" t="str">
        <v>00004</v>
      </c>
      <c r="I1147" s="374" t="s">
        <v>2939</v>
      </c>
      <c r="J1147" s="374" t="s">
        <v>946</v>
      </c>
      <c r="K1147" s="374" t="s">
        <v>2352</v>
      </c>
      <c r="L1147" s="374" t="s">
        <v>2353</v>
      </c>
      <c r="M1147" s="374" t="s">
        <v>946</v>
      </c>
      <c r="N1147" s="374" t="s">
        <v>2743</v>
      </c>
      <c r="O1147" s="374" t="s">
        <v>2934</v>
      </c>
      <c r="P1147" s="374" t="s">
        <v>2935</v>
      </c>
      <c r="Q1147" s="374" t="s">
        <v>1111</v>
      </c>
      <c r="R1147" s="374" t="s">
        <v>2771</v>
      </c>
      <c r="S1147" s="374" t="s">
        <v>954</v>
      </c>
      <c r="T1147" s="374">
        <v>0</v>
      </c>
      <c r="U1147" s="374" t="s">
        <v>954</v>
      </c>
      <c r="V1147" s="374">
        <v>0</v>
      </c>
      <c r="W1147" s="374" t="s">
        <v>954</v>
      </c>
      <c r="X1147" s="374">
        <v>0</v>
      </c>
      <c r="Y1147" s="374" t="s">
        <v>954</v>
      </c>
      <c r="Z1147" s="374">
        <v>0</v>
      </c>
      <c r="AA1147" s="374" t="s">
        <v>1664</v>
      </c>
      <c r="AB1147" s="374" t="s">
        <v>2747</v>
      </c>
      <c r="AC1147" s="374" t="s">
        <v>954</v>
      </c>
      <c r="AD1147" s="374">
        <v>0</v>
      </c>
      <c r="AE1147" s="374" t="s">
        <v>954</v>
      </c>
      <c r="AF1147" s="374">
        <v>0</v>
      </c>
      <c r="AG1147" s="374">
        <v>0</v>
      </c>
      <c r="AH1147" s="374" t="s">
        <v>2764</v>
      </c>
      <c r="AI1147" s="374">
        <v>0</v>
      </c>
      <c r="AJ1147" s="374">
        <v>0</v>
      </c>
      <c r="AK1147" s="374">
        <v>0</v>
      </c>
      <c r="AL1147" s="374">
        <v>0</v>
      </c>
      <c r="AM1147" s="374">
        <v>0</v>
      </c>
      <c r="AN1147" s="374">
        <v>0</v>
      </c>
      <c r="AO1147" s="374" t="s">
        <v>954</v>
      </c>
      <c r="AP1147" s="374" t="s">
        <v>1480</v>
      </c>
      <c r="AQ1147" s="374" t="s">
        <v>1480</v>
      </c>
      <c r="AR1147" s="374" t="s">
        <v>2936</v>
      </c>
      <c r="AS1147" s="374" t="s">
        <v>2939</v>
      </c>
    </row>
    <row r="1148" spans="2:45" s="359" customFormat="1" ht="17.25" customHeight="1">
      <c r="B1148" s="349" t="b">
        <v>0</v>
      </c>
      <c r="C1148" s="356" t="s">
        <v>1039</v>
      </c>
      <c r="D1148" s="352" t="str">
        <f t="shared" si="53"/>
        <v>Finishing Work_Door &amp; Window Work</v>
      </c>
      <c r="E1148" s="349" t="str">
        <f t="shared" si="54"/>
        <v>EA</v>
      </c>
      <c r="F1148" s="352" t="str">
        <f t="shared" si="55"/>
        <v xml:space="preserve">A04AR113-00005 Finishing Work Door &amp; Window Work Aluminum Door w/ Aluminum Frame &amp; Vision Panel for Each Leaf (UoM: EA) Fire Protective Rating: 1-hr, Single Door     w/ Hardware &amp; Accessories  </v>
      </c>
      <c r="G1148" s="373" t="str" cm="1">
        <f t="array" ref="G1148:H1148">_xlfn.TEXTSPLIT(I1148,"-")</f>
        <v>A04AR113</v>
      </c>
      <c r="H1148" s="373" t="str">
        <v>00005</v>
      </c>
      <c r="I1148" s="374" t="s">
        <v>2940</v>
      </c>
      <c r="J1148" s="374" t="s">
        <v>946</v>
      </c>
      <c r="K1148" s="374" t="s">
        <v>2352</v>
      </c>
      <c r="L1148" s="374" t="s">
        <v>2353</v>
      </c>
      <c r="M1148" s="374" t="s">
        <v>946</v>
      </c>
      <c r="N1148" s="374" t="s">
        <v>2743</v>
      </c>
      <c r="O1148" s="374" t="s">
        <v>2934</v>
      </c>
      <c r="P1148" s="374" t="s">
        <v>2935</v>
      </c>
      <c r="Q1148" s="374" t="s">
        <v>1091</v>
      </c>
      <c r="R1148" s="374" t="s">
        <v>2773</v>
      </c>
      <c r="S1148" s="374" t="s">
        <v>954</v>
      </c>
      <c r="T1148" s="374">
        <v>0</v>
      </c>
      <c r="U1148" s="374" t="s">
        <v>954</v>
      </c>
      <c r="V1148" s="374">
        <v>0</v>
      </c>
      <c r="W1148" s="374" t="s">
        <v>954</v>
      </c>
      <c r="X1148" s="374">
        <v>0</v>
      </c>
      <c r="Y1148" s="374" t="s">
        <v>954</v>
      </c>
      <c r="Z1148" s="374">
        <v>0</v>
      </c>
      <c r="AA1148" s="374" t="s">
        <v>1664</v>
      </c>
      <c r="AB1148" s="374" t="s">
        <v>2747</v>
      </c>
      <c r="AC1148" s="374" t="s">
        <v>954</v>
      </c>
      <c r="AD1148" s="374">
        <v>0</v>
      </c>
      <c r="AE1148" s="374" t="s">
        <v>954</v>
      </c>
      <c r="AF1148" s="374">
        <v>0</v>
      </c>
      <c r="AG1148" s="374">
        <v>0</v>
      </c>
      <c r="AH1148" s="374" t="s">
        <v>2764</v>
      </c>
      <c r="AI1148" s="374">
        <v>0</v>
      </c>
      <c r="AJ1148" s="374">
        <v>0</v>
      </c>
      <c r="AK1148" s="374">
        <v>0</v>
      </c>
      <c r="AL1148" s="374">
        <v>0</v>
      </c>
      <c r="AM1148" s="374">
        <v>0</v>
      </c>
      <c r="AN1148" s="374">
        <v>0</v>
      </c>
      <c r="AO1148" s="374" t="s">
        <v>954</v>
      </c>
      <c r="AP1148" s="374" t="s">
        <v>1480</v>
      </c>
      <c r="AQ1148" s="374" t="s">
        <v>1480</v>
      </c>
      <c r="AR1148" s="374" t="s">
        <v>2936</v>
      </c>
      <c r="AS1148" s="374" t="s">
        <v>2940</v>
      </c>
    </row>
    <row r="1149" spans="2:45" s="359" customFormat="1" ht="17.25" customHeight="1">
      <c r="B1149" s="349" t="b">
        <v>0</v>
      </c>
      <c r="C1149" s="356" t="s">
        <v>1039</v>
      </c>
      <c r="D1149" s="352" t="str">
        <f t="shared" si="53"/>
        <v>Finishing Work_Door &amp; Window Work</v>
      </c>
      <c r="E1149" s="349" t="str">
        <f t="shared" si="54"/>
        <v>EA</v>
      </c>
      <c r="F1149" s="352" t="str">
        <f t="shared" si="55"/>
        <v xml:space="preserve">A04AR113-00006 Finishing Work Door &amp; Window Work Aluminum Door w/ Aluminum Frame &amp; Vision Panel for Each Leaf (UoM: EA) Fire Protective Rating: 1-hr, Double Door     w/ Hardware &amp; Accessories  </v>
      </c>
      <c r="G1149" s="373" t="str" cm="1">
        <f t="array" ref="G1149:H1149">_xlfn.TEXTSPLIT(I1149,"-")</f>
        <v>A04AR113</v>
      </c>
      <c r="H1149" s="373" t="str">
        <v>00006</v>
      </c>
      <c r="I1149" s="374" t="s">
        <v>2941</v>
      </c>
      <c r="J1149" s="374" t="s">
        <v>946</v>
      </c>
      <c r="K1149" s="374" t="s">
        <v>2352</v>
      </c>
      <c r="L1149" s="374" t="s">
        <v>2353</v>
      </c>
      <c r="M1149" s="374" t="s">
        <v>946</v>
      </c>
      <c r="N1149" s="374" t="s">
        <v>2743</v>
      </c>
      <c r="O1149" s="374" t="s">
        <v>2934</v>
      </c>
      <c r="P1149" s="374" t="s">
        <v>2935</v>
      </c>
      <c r="Q1149" s="374" t="s">
        <v>1185</v>
      </c>
      <c r="R1149" s="374" t="s">
        <v>2775</v>
      </c>
      <c r="S1149" s="374" t="s">
        <v>954</v>
      </c>
      <c r="T1149" s="374">
        <v>0</v>
      </c>
      <c r="U1149" s="374" t="s">
        <v>954</v>
      </c>
      <c r="V1149" s="374">
        <v>0</v>
      </c>
      <c r="W1149" s="374" t="s">
        <v>954</v>
      </c>
      <c r="X1149" s="374">
        <v>0</v>
      </c>
      <c r="Y1149" s="374" t="s">
        <v>954</v>
      </c>
      <c r="Z1149" s="374">
        <v>0</v>
      </c>
      <c r="AA1149" s="374" t="s">
        <v>1664</v>
      </c>
      <c r="AB1149" s="374" t="s">
        <v>2747</v>
      </c>
      <c r="AC1149" s="374" t="s">
        <v>954</v>
      </c>
      <c r="AD1149" s="374">
        <v>0</v>
      </c>
      <c r="AE1149" s="374" t="s">
        <v>954</v>
      </c>
      <c r="AF1149" s="374">
        <v>0</v>
      </c>
      <c r="AG1149" s="374">
        <v>0</v>
      </c>
      <c r="AH1149" s="374" t="s">
        <v>2764</v>
      </c>
      <c r="AI1149" s="374">
        <v>0</v>
      </c>
      <c r="AJ1149" s="374">
        <v>0</v>
      </c>
      <c r="AK1149" s="374">
        <v>0</v>
      </c>
      <c r="AL1149" s="374">
        <v>0</v>
      </c>
      <c r="AM1149" s="374">
        <v>0</v>
      </c>
      <c r="AN1149" s="374">
        <v>0</v>
      </c>
      <c r="AO1149" s="374" t="s">
        <v>954</v>
      </c>
      <c r="AP1149" s="374" t="s">
        <v>1480</v>
      </c>
      <c r="AQ1149" s="374" t="s">
        <v>1480</v>
      </c>
      <c r="AR1149" s="374" t="s">
        <v>2936</v>
      </c>
      <c r="AS1149" s="374" t="s">
        <v>2941</v>
      </c>
    </row>
    <row r="1150" spans="2:45" s="359" customFormat="1" ht="17.25" customHeight="1">
      <c r="B1150" s="349" t="b">
        <v>0</v>
      </c>
      <c r="C1150" s="356" t="s">
        <v>1039</v>
      </c>
      <c r="D1150" s="352" t="str">
        <f t="shared" si="53"/>
        <v>Finishing Work_Door &amp; Window Work</v>
      </c>
      <c r="E1150" s="349" t="str">
        <f t="shared" si="54"/>
        <v>EA</v>
      </c>
      <c r="F1150" s="352" t="str">
        <f t="shared" si="55"/>
        <v xml:space="preserve">A04AR113-00007 Finishing Work Door &amp; Window Work Aluminum Door w/ Aluminum Frame &amp; Vision Panel for Each Leaf (UoM: EA) Fire Protective Rating: 1.5-hrs, Single Door     w/ Hardware &amp; Accessories  </v>
      </c>
      <c r="G1150" s="373" t="str" cm="1">
        <f t="array" ref="G1150:H1150">_xlfn.TEXTSPLIT(I1150,"-")</f>
        <v>A04AR113</v>
      </c>
      <c r="H1150" s="373" t="str">
        <v>00007</v>
      </c>
      <c r="I1150" s="374" t="s">
        <v>2942</v>
      </c>
      <c r="J1150" s="374" t="s">
        <v>946</v>
      </c>
      <c r="K1150" s="374" t="s">
        <v>2352</v>
      </c>
      <c r="L1150" s="374" t="s">
        <v>2353</v>
      </c>
      <c r="M1150" s="374" t="s">
        <v>946</v>
      </c>
      <c r="N1150" s="374" t="s">
        <v>2743</v>
      </c>
      <c r="O1150" s="374" t="s">
        <v>2934</v>
      </c>
      <c r="P1150" s="374" t="s">
        <v>2935</v>
      </c>
      <c r="Q1150" s="374" t="s">
        <v>1192</v>
      </c>
      <c r="R1150" s="374" t="s">
        <v>2777</v>
      </c>
      <c r="S1150" s="374" t="s">
        <v>954</v>
      </c>
      <c r="T1150" s="374">
        <v>0</v>
      </c>
      <c r="U1150" s="374" t="s">
        <v>954</v>
      </c>
      <c r="V1150" s="374">
        <v>0</v>
      </c>
      <c r="W1150" s="374" t="s">
        <v>954</v>
      </c>
      <c r="X1150" s="374">
        <v>0</v>
      </c>
      <c r="Y1150" s="374" t="s">
        <v>954</v>
      </c>
      <c r="Z1150" s="374">
        <v>0</v>
      </c>
      <c r="AA1150" s="374" t="s">
        <v>1664</v>
      </c>
      <c r="AB1150" s="374" t="s">
        <v>2747</v>
      </c>
      <c r="AC1150" s="374" t="s">
        <v>954</v>
      </c>
      <c r="AD1150" s="374">
        <v>0</v>
      </c>
      <c r="AE1150" s="374" t="s">
        <v>954</v>
      </c>
      <c r="AF1150" s="374">
        <v>0</v>
      </c>
      <c r="AG1150" s="374">
        <v>0</v>
      </c>
      <c r="AH1150" s="374" t="s">
        <v>2764</v>
      </c>
      <c r="AI1150" s="374">
        <v>0</v>
      </c>
      <c r="AJ1150" s="374">
        <v>0</v>
      </c>
      <c r="AK1150" s="374">
        <v>0</v>
      </c>
      <c r="AL1150" s="374">
        <v>0</v>
      </c>
      <c r="AM1150" s="374">
        <v>0</v>
      </c>
      <c r="AN1150" s="374">
        <v>0</v>
      </c>
      <c r="AO1150" s="374" t="s">
        <v>954</v>
      </c>
      <c r="AP1150" s="374" t="s">
        <v>1480</v>
      </c>
      <c r="AQ1150" s="374" t="s">
        <v>1480</v>
      </c>
      <c r="AR1150" s="374" t="s">
        <v>2936</v>
      </c>
      <c r="AS1150" s="374" t="s">
        <v>2942</v>
      </c>
    </row>
    <row r="1151" spans="2:45" s="359" customFormat="1" ht="17.25" customHeight="1">
      <c r="B1151" s="349" t="b">
        <v>0</v>
      </c>
      <c r="C1151" s="356" t="s">
        <v>1039</v>
      </c>
      <c r="D1151" s="352" t="str">
        <f t="shared" si="53"/>
        <v>Finishing Work_Door &amp; Window Work</v>
      </c>
      <c r="E1151" s="349" t="str">
        <f t="shared" si="54"/>
        <v>EA</v>
      </c>
      <c r="F1151" s="352" t="str">
        <f t="shared" si="55"/>
        <v xml:space="preserve">A04AR113-00008 Finishing Work Door &amp; Window Work Aluminum Door w/ Aluminum Frame &amp; Vision Panel for Each Leaf (UoM: EA) Fire Protective Rating: 1.5-hrs, Double Door     w/ Hardware &amp; Accessories  </v>
      </c>
      <c r="G1151" s="373" t="str" cm="1">
        <f t="array" ref="G1151:H1151">_xlfn.TEXTSPLIT(I1151,"-")</f>
        <v>A04AR113</v>
      </c>
      <c r="H1151" s="373" t="str">
        <v>00008</v>
      </c>
      <c r="I1151" s="374" t="s">
        <v>2943</v>
      </c>
      <c r="J1151" s="374" t="s">
        <v>946</v>
      </c>
      <c r="K1151" s="374" t="s">
        <v>2352</v>
      </c>
      <c r="L1151" s="374" t="s">
        <v>2353</v>
      </c>
      <c r="M1151" s="374" t="s">
        <v>946</v>
      </c>
      <c r="N1151" s="374" t="s">
        <v>2743</v>
      </c>
      <c r="O1151" s="374" t="s">
        <v>2934</v>
      </c>
      <c r="P1151" s="374" t="s">
        <v>2935</v>
      </c>
      <c r="Q1151" s="374" t="s">
        <v>1195</v>
      </c>
      <c r="R1151" s="374" t="s">
        <v>2779</v>
      </c>
      <c r="S1151" s="374" t="s">
        <v>954</v>
      </c>
      <c r="T1151" s="374">
        <v>0</v>
      </c>
      <c r="U1151" s="374" t="s">
        <v>954</v>
      </c>
      <c r="V1151" s="374">
        <v>0</v>
      </c>
      <c r="W1151" s="374" t="s">
        <v>954</v>
      </c>
      <c r="X1151" s="374">
        <v>0</v>
      </c>
      <c r="Y1151" s="374" t="s">
        <v>954</v>
      </c>
      <c r="Z1151" s="374">
        <v>0</v>
      </c>
      <c r="AA1151" s="374" t="s">
        <v>1664</v>
      </c>
      <c r="AB1151" s="374" t="s">
        <v>2747</v>
      </c>
      <c r="AC1151" s="374" t="s">
        <v>954</v>
      </c>
      <c r="AD1151" s="374">
        <v>0</v>
      </c>
      <c r="AE1151" s="374" t="s">
        <v>954</v>
      </c>
      <c r="AF1151" s="374">
        <v>0</v>
      </c>
      <c r="AG1151" s="374">
        <v>0</v>
      </c>
      <c r="AH1151" s="374" t="s">
        <v>2764</v>
      </c>
      <c r="AI1151" s="374">
        <v>0</v>
      </c>
      <c r="AJ1151" s="374">
        <v>0</v>
      </c>
      <c r="AK1151" s="374">
        <v>0</v>
      </c>
      <c r="AL1151" s="374">
        <v>0</v>
      </c>
      <c r="AM1151" s="374">
        <v>0</v>
      </c>
      <c r="AN1151" s="374">
        <v>0</v>
      </c>
      <c r="AO1151" s="374" t="s">
        <v>954</v>
      </c>
      <c r="AP1151" s="374" t="s">
        <v>1480</v>
      </c>
      <c r="AQ1151" s="374" t="s">
        <v>1480</v>
      </c>
      <c r="AR1151" s="374" t="s">
        <v>2936</v>
      </c>
      <c r="AS1151" s="374" t="s">
        <v>2943</v>
      </c>
    </row>
    <row r="1152" spans="2:45" s="359" customFormat="1" ht="17.25" customHeight="1">
      <c r="B1152" s="356" t="b">
        <v>0</v>
      </c>
      <c r="C1152" s="356" t="s">
        <v>1039</v>
      </c>
      <c r="D1152" s="357" t="str">
        <f t="shared" si="53"/>
        <v>Finishing Work_Door &amp; Window Work</v>
      </c>
      <c r="E1152" s="356" t="str">
        <f t="shared" si="54"/>
        <v>M2</v>
      </c>
      <c r="F1152" s="357" t="str">
        <f t="shared" si="55"/>
        <v xml:space="preserve">A04AR114-00001 Finishing Work Door &amp; Window Work Aluminum Door w/ Aluminum Frame &amp; Panic Bar (UoM: M2) Fire Protective Rating: N/A     w/ Hardware &amp; Accessories  </v>
      </c>
      <c r="G1152" s="373" t="str" cm="1">
        <f t="array" ref="G1152:H1152">_xlfn.TEXTSPLIT(I1152,"-")</f>
        <v>A04AR114</v>
      </c>
      <c r="H1152" s="373" t="str">
        <v>00001</v>
      </c>
      <c r="I1152" s="374" t="s">
        <v>2944</v>
      </c>
      <c r="J1152" s="374" t="s">
        <v>946</v>
      </c>
      <c r="K1152" s="374" t="s">
        <v>2352</v>
      </c>
      <c r="L1152" s="374" t="s">
        <v>2353</v>
      </c>
      <c r="M1152" s="374" t="s">
        <v>946</v>
      </c>
      <c r="N1152" s="374" t="s">
        <v>2743</v>
      </c>
      <c r="O1152" s="374" t="s">
        <v>2945</v>
      </c>
      <c r="P1152" s="374" t="s">
        <v>2946</v>
      </c>
      <c r="Q1152" s="374" t="s">
        <v>1070</v>
      </c>
      <c r="R1152" s="374" t="s">
        <v>2746</v>
      </c>
      <c r="S1152" s="374" t="s">
        <v>954</v>
      </c>
      <c r="T1152" s="374">
        <v>0</v>
      </c>
      <c r="U1152" s="374" t="s">
        <v>954</v>
      </c>
      <c r="V1152" s="374">
        <v>0</v>
      </c>
      <c r="W1152" s="374" t="s">
        <v>954</v>
      </c>
      <c r="X1152" s="374">
        <v>0</v>
      </c>
      <c r="Y1152" s="374" t="s">
        <v>954</v>
      </c>
      <c r="Z1152" s="374">
        <v>0</v>
      </c>
      <c r="AA1152" s="374" t="s">
        <v>1664</v>
      </c>
      <c r="AB1152" s="374" t="s">
        <v>2747</v>
      </c>
      <c r="AC1152" s="374" t="s">
        <v>954</v>
      </c>
      <c r="AD1152" s="374">
        <v>0</v>
      </c>
      <c r="AE1152" s="374" t="s">
        <v>954</v>
      </c>
      <c r="AF1152" s="374">
        <v>0</v>
      </c>
      <c r="AG1152" s="374">
        <v>0</v>
      </c>
      <c r="AH1152" s="374">
        <v>0</v>
      </c>
      <c r="AI1152" s="374">
        <v>0</v>
      </c>
      <c r="AJ1152" s="374">
        <v>0</v>
      </c>
      <c r="AK1152" s="374">
        <v>0</v>
      </c>
      <c r="AL1152" s="374">
        <v>0</v>
      </c>
      <c r="AM1152" s="374">
        <v>0</v>
      </c>
      <c r="AN1152" s="374">
        <v>0</v>
      </c>
      <c r="AO1152" s="374" t="s">
        <v>954</v>
      </c>
      <c r="AP1152" s="374" t="s">
        <v>1021</v>
      </c>
      <c r="AQ1152" s="374" t="s">
        <v>1021</v>
      </c>
      <c r="AR1152" s="374" t="s">
        <v>2947</v>
      </c>
      <c r="AS1152" s="374" t="s">
        <v>2944</v>
      </c>
    </row>
    <row r="1153" spans="2:45" s="359" customFormat="1" ht="17.25" customHeight="1">
      <c r="B1153" s="356" t="b">
        <v>0</v>
      </c>
      <c r="C1153" s="356" t="s">
        <v>1039</v>
      </c>
      <c r="D1153" s="357" t="str">
        <f t="shared" si="53"/>
        <v>Finishing Work_Door &amp; Window Work</v>
      </c>
      <c r="E1153" s="356" t="str">
        <f t="shared" si="54"/>
        <v>M2</v>
      </c>
      <c r="F1153" s="357" t="str">
        <f t="shared" si="55"/>
        <v xml:space="preserve">A04AR114-00002 Finishing Work Door &amp; Window Work Aluminum Door w/ Aluminum Frame &amp; Panic Bar (UoM: M2) Fire Protective Rating: 0.5-hr     w/ Hardware &amp; Accessories  </v>
      </c>
      <c r="G1153" s="373" t="str" cm="1">
        <f t="array" ref="G1153:H1153">_xlfn.TEXTSPLIT(I1153,"-")</f>
        <v>A04AR114</v>
      </c>
      <c r="H1153" s="373" t="str">
        <v>00002</v>
      </c>
      <c r="I1153" s="374" t="s">
        <v>2948</v>
      </c>
      <c r="J1153" s="374" t="s">
        <v>946</v>
      </c>
      <c r="K1153" s="374" t="s">
        <v>2352</v>
      </c>
      <c r="L1153" s="374" t="s">
        <v>2353</v>
      </c>
      <c r="M1153" s="374" t="s">
        <v>946</v>
      </c>
      <c r="N1153" s="374" t="s">
        <v>2743</v>
      </c>
      <c r="O1153" s="374" t="s">
        <v>2945</v>
      </c>
      <c r="P1153" s="374" t="s">
        <v>2946</v>
      </c>
      <c r="Q1153" s="374" t="s">
        <v>1105</v>
      </c>
      <c r="R1153" s="374" t="s">
        <v>2750</v>
      </c>
      <c r="S1153" s="374" t="s">
        <v>954</v>
      </c>
      <c r="T1153" s="374">
        <v>0</v>
      </c>
      <c r="U1153" s="374" t="s">
        <v>954</v>
      </c>
      <c r="V1153" s="374">
        <v>0</v>
      </c>
      <c r="W1153" s="374" t="s">
        <v>954</v>
      </c>
      <c r="X1153" s="374">
        <v>0</v>
      </c>
      <c r="Y1153" s="374" t="s">
        <v>954</v>
      </c>
      <c r="Z1153" s="374">
        <v>0</v>
      </c>
      <c r="AA1153" s="374" t="s">
        <v>1664</v>
      </c>
      <c r="AB1153" s="374" t="s">
        <v>2747</v>
      </c>
      <c r="AC1153" s="374" t="s">
        <v>954</v>
      </c>
      <c r="AD1153" s="374">
        <v>0</v>
      </c>
      <c r="AE1153" s="374" t="s">
        <v>954</v>
      </c>
      <c r="AF1153" s="374">
        <v>0</v>
      </c>
      <c r="AG1153" s="374">
        <v>0</v>
      </c>
      <c r="AH1153" s="374">
        <v>0</v>
      </c>
      <c r="AI1153" s="374">
        <v>0</v>
      </c>
      <c r="AJ1153" s="374">
        <v>0</v>
      </c>
      <c r="AK1153" s="374">
        <v>0</v>
      </c>
      <c r="AL1153" s="374">
        <v>0</v>
      </c>
      <c r="AM1153" s="374">
        <v>0</v>
      </c>
      <c r="AN1153" s="374">
        <v>0</v>
      </c>
      <c r="AO1153" s="374" t="s">
        <v>954</v>
      </c>
      <c r="AP1153" s="374" t="s">
        <v>1021</v>
      </c>
      <c r="AQ1153" s="374" t="s">
        <v>1021</v>
      </c>
      <c r="AR1153" s="374" t="s">
        <v>2947</v>
      </c>
      <c r="AS1153" s="374" t="s">
        <v>2948</v>
      </c>
    </row>
    <row r="1154" spans="2:45" s="359" customFormat="1" ht="17.25" customHeight="1">
      <c r="B1154" s="356" t="b">
        <v>0</v>
      </c>
      <c r="C1154" s="356" t="s">
        <v>1039</v>
      </c>
      <c r="D1154" s="357" t="str">
        <f t="shared" si="53"/>
        <v>Finishing Work_Door &amp; Window Work</v>
      </c>
      <c r="E1154" s="356" t="str">
        <f t="shared" si="54"/>
        <v>M2</v>
      </c>
      <c r="F1154" s="357" t="str">
        <f t="shared" si="55"/>
        <v xml:space="preserve">A04AR114-00003 Finishing Work Door &amp; Window Work Aluminum Door w/ Aluminum Frame &amp; Panic Bar (UoM: M2) Fire Protective Rating: 1-hr     w/ Hardware &amp; Accessories  </v>
      </c>
      <c r="G1154" s="373" t="str" cm="1">
        <f t="array" ref="G1154:H1154">_xlfn.TEXTSPLIT(I1154,"-")</f>
        <v>A04AR114</v>
      </c>
      <c r="H1154" s="373" t="str">
        <v>00003</v>
      </c>
      <c r="I1154" s="374" t="s">
        <v>2949</v>
      </c>
      <c r="J1154" s="374" t="s">
        <v>946</v>
      </c>
      <c r="K1154" s="374" t="s">
        <v>2352</v>
      </c>
      <c r="L1154" s="374" t="s">
        <v>2353</v>
      </c>
      <c r="M1154" s="374" t="s">
        <v>946</v>
      </c>
      <c r="N1154" s="374" t="s">
        <v>2743</v>
      </c>
      <c r="O1154" s="374" t="s">
        <v>2945</v>
      </c>
      <c r="P1154" s="374" t="s">
        <v>2946</v>
      </c>
      <c r="Q1154" s="374" t="s">
        <v>1140</v>
      </c>
      <c r="R1154" s="374" t="s">
        <v>2752</v>
      </c>
      <c r="S1154" s="374" t="s">
        <v>954</v>
      </c>
      <c r="T1154" s="374">
        <v>0</v>
      </c>
      <c r="U1154" s="374" t="s">
        <v>954</v>
      </c>
      <c r="V1154" s="374">
        <v>0</v>
      </c>
      <c r="W1154" s="374" t="s">
        <v>954</v>
      </c>
      <c r="X1154" s="374">
        <v>0</v>
      </c>
      <c r="Y1154" s="374" t="s">
        <v>954</v>
      </c>
      <c r="Z1154" s="374">
        <v>0</v>
      </c>
      <c r="AA1154" s="374" t="s">
        <v>1664</v>
      </c>
      <c r="AB1154" s="374" t="s">
        <v>2747</v>
      </c>
      <c r="AC1154" s="374" t="s">
        <v>954</v>
      </c>
      <c r="AD1154" s="374">
        <v>0</v>
      </c>
      <c r="AE1154" s="374" t="s">
        <v>954</v>
      </c>
      <c r="AF1154" s="374">
        <v>0</v>
      </c>
      <c r="AG1154" s="374">
        <v>0</v>
      </c>
      <c r="AH1154" s="374">
        <v>0</v>
      </c>
      <c r="AI1154" s="374">
        <v>0</v>
      </c>
      <c r="AJ1154" s="374">
        <v>0</v>
      </c>
      <c r="AK1154" s="374">
        <v>0</v>
      </c>
      <c r="AL1154" s="374">
        <v>0</v>
      </c>
      <c r="AM1154" s="374">
        <v>0</v>
      </c>
      <c r="AN1154" s="374">
        <v>0</v>
      </c>
      <c r="AO1154" s="374" t="s">
        <v>954</v>
      </c>
      <c r="AP1154" s="374" t="s">
        <v>1021</v>
      </c>
      <c r="AQ1154" s="374" t="s">
        <v>1021</v>
      </c>
      <c r="AR1154" s="374" t="s">
        <v>2947</v>
      </c>
      <c r="AS1154" s="374" t="s">
        <v>2949</v>
      </c>
    </row>
    <row r="1155" spans="2:45" s="359" customFormat="1" ht="17.25" customHeight="1">
      <c r="B1155" s="356" t="b">
        <v>0</v>
      </c>
      <c r="C1155" s="356" t="s">
        <v>1039</v>
      </c>
      <c r="D1155" s="357" t="str">
        <f t="shared" si="53"/>
        <v>Finishing Work_Door &amp; Window Work</v>
      </c>
      <c r="E1155" s="356" t="str">
        <f t="shared" si="54"/>
        <v>M2</v>
      </c>
      <c r="F1155" s="357" t="str">
        <f t="shared" si="55"/>
        <v xml:space="preserve">A04AR114-00004 Finishing Work Door &amp; Window Work Aluminum Door w/ Aluminum Frame &amp; Panic Bar (UoM: M2) Fire Protective Rating: 1.5-hrs     w/ Hardware &amp; Accessories  </v>
      </c>
      <c r="G1155" s="373" t="str" cm="1">
        <f t="array" ref="G1155:H1155">_xlfn.TEXTSPLIT(I1155,"-")</f>
        <v>A04AR114</v>
      </c>
      <c r="H1155" s="373" t="str">
        <v>00004</v>
      </c>
      <c r="I1155" s="374" t="s">
        <v>2950</v>
      </c>
      <c r="J1155" s="374" t="s">
        <v>946</v>
      </c>
      <c r="K1155" s="374" t="s">
        <v>2352</v>
      </c>
      <c r="L1155" s="374" t="s">
        <v>2353</v>
      </c>
      <c r="M1155" s="374" t="s">
        <v>946</v>
      </c>
      <c r="N1155" s="374" t="s">
        <v>2743</v>
      </c>
      <c r="O1155" s="374" t="s">
        <v>2945</v>
      </c>
      <c r="P1155" s="374" t="s">
        <v>2946</v>
      </c>
      <c r="Q1155" s="374" t="s">
        <v>1189</v>
      </c>
      <c r="R1155" s="374" t="s">
        <v>2754</v>
      </c>
      <c r="S1155" s="374" t="s">
        <v>954</v>
      </c>
      <c r="T1155" s="374">
        <v>0</v>
      </c>
      <c r="U1155" s="374" t="s">
        <v>954</v>
      </c>
      <c r="V1155" s="374">
        <v>0</v>
      </c>
      <c r="W1155" s="374" t="s">
        <v>954</v>
      </c>
      <c r="X1155" s="374">
        <v>0</v>
      </c>
      <c r="Y1155" s="374" t="s">
        <v>954</v>
      </c>
      <c r="Z1155" s="374">
        <v>0</v>
      </c>
      <c r="AA1155" s="374" t="s">
        <v>1664</v>
      </c>
      <c r="AB1155" s="374" t="s">
        <v>2747</v>
      </c>
      <c r="AC1155" s="374" t="s">
        <v>954</v>
      </c>
      <c r="AD1155" s="374">
        <v>0</v>
      </c>
      <c r="AE1155" s="374" t="s">
        <v>954</v>
      </c>
      <c r="AF1155" s="374">
        <v>0</v>
      </c>
      <c r="AG1155" s="374">
        <v>0</v>
      </c>
      <c r="AH1155" s="374">
        <v>0</v>
      </c>
      <c r="AI1155" s="374">
        <v>0</v>
      </c>
      <c r="AJ1155" s="374">
        <v>0</v>
      </c>
      <c r="AK1155" s="374">
        <v>0</v>
      </c>
      <c r="AL1155" s="374">
        <v>0</v>
      </c>
      <c r="AM1155" s="374">
        <v>0</v>
      </c>
      <c r="AN1155" s="374">
        <v>0</v>
      </c>
      <c r="AO1155" s="374" t="s">
        <v>954</v>
      </c>
      <c r="AP1155" s="374" t="s">
        <v>1021</v>
      </c>
      <c r="AQ1155" s="374" t="s">
        <v>1021</v>
      </c>
      <c r="AR1155" s="374" t="s">
        <v>2947</v>
      </c>
      <c r="AS1155" s="374" t="s">
        <v>2950</v>
      </c>
    </row>
    <row r="1156" spans="2:45" s="359" customFormat="1" ht="17.25" customHeight="1">
      <c r="B1156" s="349" t="b">
        <v>0</v>
      </c>
      <c r="C1156" s="356" t="s">
        <v>1039</v>
      </c>
      <c r="D1156" s="352" t="str">
        <f t="shared" si="53"/>
        <v>Finishing Work_Door &amp; Window Work</v>
      </c>
      <c r="E1156" s="349" t="str">
        <f t="shared" si="54"/>
        <v>EA</v>
      </c>
      <c r="F1156" s="352" t="str">
        <f t="shared" si="55"/>
        <v xml:space="preserve">A04AR115-00001 Finishing Work Door &amp; Window Work Aluminum Door w/ Aluminum Frame &amp; Panic Bar (UoM: EA) Fire Protective Rating: N/A, Single Door     w/ Hardware &amp; Accessories  </v>
      </c>
      <c r="G1156" s="373" t="str" cm="1">
        <f t="array" ref="G1156:H1156">_xlfn.TEXTSPLIT(I1156,"-")</f>
        <v>A04AR115</v>
      </c>
      <c r="H1156" s="373" t="str">
        <v>00001</v>
      </c>
      <c r="I1156" s="374" t="s">
        <v>2951</v>
      </c>
      <c r="J1156" s="374" t="s">
        <v>946</v>
      </c>
      <c r="K1156" s="374" t="s">
        <v>2352</v>
      </c>
      <c r="L1156" s="374" t="s">
        <v>2353</v>
      </c>
      <c r="M1156" s="374" t="s">
        <v>946</v>
      </c>
      <c r="N1156" s="374" t="s">
        <v>2743</v>
      </c>
      <c r="O1156" s="374" t="s">
        <v>2952</v>
      </c>
      <c r="P1156" s="374" t="s">
        <v>2953</v>
      </c>
      <c r="Q1156" s="374" t="s">
        <v>1074</v>
      </c>
      <c r="R1156" s="374" t="s">
        <v>2763</v>
      </c>
      <c r="S1156" s="374" t="s">
        <v>954</v>
      </c>
      <c r="T1156" s="374">
        <v>0</v>
      </c>
      <c r="U1156" s="374" t="s">
        <v>954</v>
      </c>
      <c r="V1156" s="374">
        <v>0</v>
      </c>
      <c r="W1156" s="374" t="s">
        <v>954</v>
      </c>
      <c r="X1156" s="374">
        <v>0</v>
      </c>
      <c r="Y1156" s="374" t="s">
        <v>954</v>
      </c>
      <c r="Z1156" s="374">
        <v>0</v>
      </c>
      <c r="AA1156" s="374" t="s">
        <v>1664</v>
      </c>
      <c r="AB1156" s="374" t="s">
        <v>2747</v>
      </c>
      <c r="AC1156" s="374" t="s">
        <v>954</v>
      </c>
      <c r="AD1156" s="374">
        <v>0</v>
      </c>
      <c r="AE1156" s="374" t="s">
        <v>954</v>
      </c>
      <c r="AF1156" s="374">
        <v>0</v>
      </c>
      <c r="AG1156" s="374">
        <v>0</v>
      </c>
      <c r="AH1156" s="374" t="s">
        <v>2764</v>
      </c>
      <c r="AI1156" s="374">
        <v>0</v>
      </c>
      <c r="AJ1156" s="374">
        <v>0</v>
      </c>
      <c r="AK1156" s="374">
        <v>0</v>
      </c>
      <c r="AL1156" s="374">
        <v>0</v>
      </c>
      <c r="AM1156" s="374">
        <v>0</v>
      </c>
      <c r="AN1156" s="374">
        <v>0</v>
      </c>
      <c r="AO1156" s="374" t="s">
        <v>954</v>
      </c>
      <c r="AP1156" s="374" t="s">
        <v>1480</v>
      </c>
      <c r="AQ1156" s="374" t="s">
        <v>1480</v>
      </c>
      <c r="AR1156" s="374" t="s">
        <v>2954</v>
      </c>
      <c r="AS1156" s="374" t="s">
        <v>2951</v>
      </c>
    </row>
    <row r="1157" spans="2:45" s="359" customFormat="1" ht="17.25" customHeight="1">
      <c r="B1157" s="349" t="b">
        <v>0</v>
      </c>
      <c r="C1157" s="356" t="s">
        <v>1039</v>
      </c>
      <c r="D1157" s="352" t="str">
        <f t="shared" si="53"/>
        <v>Finishing Work_Door &amp; Window Work</v>
      </c>
      <c r="E1157" s="349" t="str">
        <f t="shared" si="54"/>
        <v>EA</v>
      </c>
      <c r="F1157" s="352" t="str">
        <f t="shared" si="55"/>
        <v xml:space="preserve">A04AR115-00002 Finishing Work Door &amp; Window Work Aluminum Door w/ Aluminum Frame &amp; Panic Bar (UoM: EA) Fire Protective Rating: N/A, Double Door     w/ Hardware &amp; Accessories  </v>
      </c>
      <c r="G1157" s="373" t="str" cm="1">
        <f t="array" ref="G1157:H1157">_xlfn.TEXTSPLIT(I1157,"-")</f>
        <v>A04AR115</v>
      </c>
      <c r="H1157" s="373" t="str">
        <v>00002</v>
      </c>
      <c r="I1157" s="374" t="s">
        <v>2955</v>
      </c>
      <c r="J1157" s="374" t="s">
        <v>946</v>
      </c>
      <c r="K1157" s="374" t="s">
        <v>2352</v>
      </c>
      <c r="L1157" s="374" t="s">
        <v>2353</v>
      </c>
      <c r="M1157" s="374" t="s">
        <v>946</v>
      </c>
      <c r="N1157" s="374" t="s">
        <v>2743</v>
      </c>
      <c r="O1157" s="374" t="s">
        <v>2952</v>
      </c>
      <c r="P1157" s="374" t="s">
        <v>2953</v>
      </c>
      <c r="Q1157" s="374" t="s">
        <v>1098</v>
      </c>
      <c r="R1157" s="374" t="s">
        <v>2767</v>
      </c>
      <c r="S1157" s="374" t="s">
        <v>954</v>
      </c>
      <c r="T1157" s="374">
        <v>0</v>
      </c>
      <c r="U1157" s="374" t="s">
        <v>954</v>
      </c>
      <c r="V1157" s="374">
        <v>0</v>
      </c>
      <c r="W1157" s="374" t="s">
        <v>954</v>
      </c>
      <c r="X1157" s="374">
        <v>0</v>
      </c>
      <c r="Y1157" s="374" t="s">
        <v>954</v>
      </c>
      <c r="Z1157" s="374">
        <v>0</v>
      </c>
      <c r="AA1157" s="374" t="s">
        <v>1664</v>
      </c>
      <c r="AB1157" s="374" t="s">
        <v>2747</v>
      </c>
      <c r="AC1157" s="374" t="s">
        <v>954</v>
      </c>
      <c r="AD1157" s="374">
        <v>0</v>
      </c>
      <c r="AE1157" s="374" t="s">
        <v>954</v>
      </c>
      <c r="AF1157" s="374">
        <v>0</v>
      </c>
      <c r="AG1157" s="374">
        <v>0</v>
      </c>
      <c r="AH1157" s="374" t="s">
        <v>2764</v>
      </c>
      <c r="AI1157" s="374">
        <v>0</v>
      </c>
      <c r="AJ1157" s="374">
        <v>0</v>
      </c>
      <c r="AK1157" s="374">
        <v>0</v>
      </c>
      <c r="AL1157" s="374">
        <v>0</v>
      </c>
      <c r="AM1157" s="374">
        <v>0</v>
      </c>
      <c r="AN1157" s="374">
        <v>0</v>
      </c>
      <c r="AO1157" s="374" t="s">
        <v>954</v>
      </c>
      <c r="AP1157" s="374" t="s">
        <v>1480</v>
      </c>
      <c r="AQ1157" s="374" t="s">
        <v>1480</v>
      </c>
      <c r="AR1157" s="374" t="s">
        <v>2954</v>
      </c>
      <c r="AS1157" s="374" t="s">
        <v>2955</v>
      </c>
    </row>
    <row r="1158" spans="2:45" s="359" customFormat="1" ht="17.25" customHeight="1">
      <c r="B1158" s="349" t="b">
        <v>0</v>
      </c>
      <c r="C1158" s="356" t="s">
        <v>1039</v>
      </c>
      <c r="D1158" s="352" t="str">
        <f t="shared" si="53"/>
        <v>Finishing Work_Door &amp; Window Work</v>
      </c>
      <c r="E1158" s="349" t="str">
        <f t="shared" si="54"/>
        <v>EA</v>
      </c>
      <c r="F1158" s="352" t="str">
        <f t="shared" si="55"/>
        <v xml:space="preserve">A04AR115-00003 Finishing Work Door &amp; Window Work Aluminum Door w/ Aluminum Frame &amp; Panic Bar (UoM: EA) Fire Protective Rating: 0.5-hr, Single Door     w/ Hardware &amp; Accessories  </v>
      </c>
      <c r="G1158" s="373" t="str" cm="1">
        <f t="array" ref="G1158:H1158">_xlfn.TEXTSPLIT(I1158,"-")</f>
        <v>A04AR115</v>
      </c>
      <c r="H1158" s="373" t="str">
        <v>00003</v>
      </c>
      <c r="I1158" s="374" t="s">
        <v>2956</v>
      </c>
      <c r="J1158" s="374" t="s">
        <v>946</v>
      </c>
      <c r="K1158" s="374" t="s">
        <v>2352</v>
      </c>
      <c r="L1158" s="374" t="s">
        <v>2353</v>
      </c>
      <c r="M1158" s="374" t="s">
        <v>946</v>
      </c>
      <c r="N1158" s="374" t="s">
        <v>2743</v>
      </c>
      <c r="O1158" s="374" t="s">
        <v>2952</v>
      </c>
      <c r="P1158" s="374" t="s">
        <v>2953</v>
      </c>
      <c r="Q1158" s="374" t="s">
        <v>1108</v>
      </c>
      <c r="R1158" s="374" t="s">
        <v>2769</v>
      </c>
      <c r="S1158" s="374" t="s">
        <v>954</v>
      </c>
      <c r="T1158" s="374">
        <v>0</v>
      </c>
      <c r="U1158" s="374" t="s">
        <v>954</v>
      </c>
      <c r="V1158" s="374">
        <v>0</v>
      </c>
      <c r="W1158" s="374" t="s">
        <v>954</v>
      </c>
      <c r="X1158" s="374">
        <v>0</v>
      </c>
      <c r="Y1158" s="374" t="s">
        <v>954</v>
      </c>
      <c r="Z1158" s="374">
        <v>0</v>
      </c>
      <c r="AA1158" s="374" t="s">
        <v>1664</v>
      </c>
      <c r="AB1158" s="374" t="s">
        <v>2747</v>
      </c>
      <c r="AC1158" s="374" t="s">
        <v>954</v>
      </c>
      <c r="AD1158" s="374">
        <v>0</v>
      </c>
      <c r="AE1158" s="374" t="s">
        <v>954</v>
      </c>
      <c r="AF1158" s="374">
        <v>0</v>
      </c>
      <c r="AG1158" s="374">
        <v>0</v>
      </c>
      <c r="AH1158" s="374" t="s">
        <v>2764</v>
      </c>
      <c r="AI1158" s="374">
        <v>0</v>
      </c>
      <c r="AJ1158" s="374">
        <v>0</v>
      </c>
      <c r="AK1158" s="374">
        <v>0</v>
      </c>
      <c r="AL1158" s="374">
        <v>0</v>
      </c>
      <c r="AM1158" s="374">
        <v>0</v>
      </c>
      <c r="AN1158" s="374">
        <v>0</v>
      </c>
      <c r="AO1158" s="374" t="s">
        <v>954</v>
      </c>
      <c r="AP1158" s="374" t="s">
        <v>1480</v>
      </c>
      <c r="AQ1158" s="374" t="s">
        <v>1480</v>
      </c>
      <c r="AR1158" s="374" t="s">
        <v>2954</v>
      </c>
      <c r="AS1158" s="374" t="s">
        <v>2956</v>
      </c>
    </row>
    <row r="1159" spans="2:45" s="359" customFormat="1" ht="17.25" customHeight="1">
      <c r="B1159" s="349" t="b">
        <v>0</v>
      </c>
      <c r="C1159" s="356" t="s">
        <v>1039</v>
      </c>
      <c r="D1159" s="352" t="str">
        <f t="shared" si="53"/>
        <v>Finishing Work_Door &amp; Window Work</v>
      </c>
      <c r="E1159" s="349" t="str">
        <f t="shared" si="54"/>
        <v>EA</v>
      </c>
      <c r="F1159" s="352" t="str">
        <f t="shared" si="55"/>
        <v xml:space="preserve">A04AR115-00004 Finishing Work Door &amp; Window Work Aluminum Door w/ Aluminum Frame &amp; Panic Bar (UoM: EA) Fire Protective Rating: 0.5-hr, Double Door     w/ Hardware &amp; Accessories  </v>
      </c>
      <c r="G1159" s="373" t="str" cm="1">
        <f t="array" ref="G1159:H1159">_xlfn.TEXTSPLIT(I1159,"-")</f>
        <v>A04AR115</v>
      </c>
      <c r="H1159" s="373" t="str">
        <v>00004</v>
      </c>
      <c r="I1159" s="374" t="s">
        <v>2957</v>
      </c>
      <c r="J1159" s="374" t="s">
        <v>946</v>
      </c>
      <c r="K1159" s="374" t="s">
        <v>2352</v>
      </c>
      <c r="L1159" s="374" t="s">
        <v>2353</v>
      </c>
      <c r="M1159" s="374" t="s">
        <v>946</v>
      </c>
      <c r="N1159" s="374" t="s">
        <v>2743</v>
      </c>
      <c r="O1159" s="374" t="s">
        <v>2952</v>
      </c>
      <c r="P1159" s="374" t="s">
        <v>2953</v>
      </c>
      <c r="Q1159" s="374" t="s">
        <v>1111</v>
      </c>
      <c r="R1159" s="374" t="s">
        <v>2771</v>
      </c>
      <c r="S1159" s="374" t="s">
        <v>954</v>
      </c>
      <c r="T1159" s="374">
        <v>0</v>
      </c>
      <c r="U1159" s="374" t="s">
        <v>954</v>
      </c>
      <c r="V1159" s="374">
        <v>0</v>
      </c>
      <c r="W1159" s="374" t="s">
        <v>954</v>
      </c>
      <c r="X1159" s="374">
        <v>0</v>
      </c>
      <c r="Y1159" s="374" t="s">
        <v>954</v>
      </c>
      <c r="Z1159" s="374">
        <v>0</v>
      </c>
      <c r="AA1159" s="374" t="s">
        <v>1664</v>
      </c>
      <c r="AB1159" s="374" t="s">
        <v>2747</v>
      </c>
      <c r="AC1159" s="374" t="s">
        <v>954</v>
      </c>
      <c r="AD1159" s="374">
        <v>0</v>
      </c>
      <c r="AE1159" s="374" t="s">
        <v>954</v>
      </c>
      <c r="AF1159" s="374">
        <v>0</v>
      </c>
      <c r="AG1159" s="374">
        <v>0</v>
      </c>
      <c r="AH1159" s="374" t="s">
        <v>2764</v>
      </c>
      <c r="AI1159" s="374">
        <v>0</v>
      </c>
      <c r="AJ1159" s="374">
        <v>0</v>
      </c>
      <c r="AK1159" s="374">
        <v>0</v>
      </c>
      <c r="AL1159" s="374">
        <v>0</v>
      </c>
      <c r="AM1159" s="374">
        <v>0</v>
      </c>
      <c r="AN1159" s="374">
        <v>0</v>
      </c>
      <c r="AO1159" s="374" t="s">
        <v>954</v>
      </c>
      <c r="AP1159" s="374" t="s">
        <v>1480</v>
      </c>
      <c r="AQ1159" s="374" t="s">
        <v>1480</v>
      </c>
      <c r="AR1159" s="374" t="s">
        <v>2954</v>
      </c>
      <c r="AS1159" s="374" t="s">
        <v>2957</v>
      </c>
    </row>
    <row r="1160" spans="2:45" s="359" customFormat="1" ht="17.25" customHeight="1">
      <c r="B1160" s="349" t="b">
        <v>0</v>
      </c>
      <c r="C1160" s="356" t="s">
        <v>1039</v>
      </c>
      <c r="D1160" s="352" t="str">
        <f t="shared" ref="D1160:D1223" si="56">L1160&amp;"_"&amp;N1160</f>
        <v>Finishing Work_Door &amp; Window Work</v>
      </c>
      <c r="E1160" s="349" t="str">
        <f t="shared" ref="E1160:E1223" si="57">AP1160</f>
        <v>EA</v>
      </c>
      <c r="F1160" s="352" t="str">
        <f t="shared" si="55"/>
        <v xml:space="preserve">A04AR115-00005 Finishing Work Door &amp; Window Work Aluminum Door w/ Aluminum Frame &amp; Panic Bar (UoM: EA) Fire Protective Rating: 1-hr, Single Door     w/ Hardware &amp; Accessories  </v>
      </c>
      <c r="G1160" s="373" t="str" cm="1">
        <f t="array" ref="G1160:H1160">_xlfn.TEXTSPLIT(I1160,"-")</f>
        <v>A04AR115</v>
      </c>
      <c r="H1160" s="373" t="str">
        <v>00005</v>
      </c>
      <c r="I1160" s="374" t="s">
        <v>2958</v>
      </c>
      <c r="J1160" s="374" t="s">
        <v>946</v>
      </c>
      <c r="K1160" s="374" t="s">
        <v>2352</v>
      </c>
      <c r="L1160" s="374" t="s">
        <v>2353</v>
      </c>
      <c r="M1160" s="374" t="s">
        <v>946</v>
      </c>
      <c r="N1160" s="374" t="s">
        <v>2743</v>
      </c>
      <c r="O1160" s="374" t="s">
        <v>2952</v>
      </c>
      <c r="P1160" s="374" t="s">
        <v>2953</v>
      </c>
      <c r="Q1160" s="374" t="s">
        <v>1091</v>
      </c>
      <c r="R1160" s="374" t="s">
        <v>2773</v>
      </c>
      <c r="S1160" s="374" t="s">
        <v>954</v>
      </c>
      <c r="T1160" s="374">
        <v>0</v>
      </c>
      <c r="U1160" s="374" t="s">
        <v>954</v>
      </c>
      <c r="V1160" s="374">
        <v>0</v>
      </c>
      <c r="W1160" s="374" t="s">
        <v>954</v>
      </c>
      <c r="X1160" s="374">
        <v>0</v>
      </c>
      <c r="Y1160" s="374" t="s">
        <v>954</v>
      </c>
      <c r="Z1160" s="374">
        <v>0</v>
      </c>
      <c r="AA1160" s="374" t="s">
        <v>1664</v>
      </c>
      <c r="AB1160" s="374" t="s">
        <v>2747</v>
      </c>
      <c r="AC1160" s="374" t="s">
        <v>954</v>
      </c>
      <c r="AD1160" s="374">
        <v>0</v>
      </c>
      <c r="AE1160" s="374" t="s">
        <v>954</v>
      </c>
      <c r="AF1160" s="374">
        <v>0</v>
      </c>
      <c r="AG1160" s="374">
        <v>0</v>
      </c>
      <c r="AH1160" s="374" t="s">
        <v>2764</v>
      </c>
      <c r="AI1160" s="374">
        <v>0</v>
      </c>
      <c r="AJ1160" s="374">
        <v>0</v>
      </c>
      <c r="AK1160" s="374">
        <v>0</v>
      </c>
      <c r="AL1160" s="374">
        <v>0</v>
      </c>
      <c r="AM1160" s="374">
        <v>0</v>
      </c>
      <c r="AN1160" s="374">
        <v>0</v>
      </c>
      <c r="AO1160" s="374" t="s">
        <v>954</v>
      </c>
      <c r="AP1160" s="374" t="s">
        <v>1480</v>
      </c>
      <c r="AQ1160" s="374" t="s">
        <v>1480</v>
      </c>
      <c r="AR1160" s="374" t="s">
        <v>2954</v>
      </c>
      <c r="AS1160" s="374" t="s">
        <v>2958</v>
      </c>
    </row>
    <row r="1161" spans="2:45" s="359" customFormat="1" ht="17.25" customHeight="1">
      <c r="B1161" s="349" t="b">
        <v>0</v>
      </c>
      <c r="C1161" s="356" t="s">
        <v>1039</v>
      </c>
      <c r="D1161" s="352" t="str">
        <f t="shared" si="56"/>
        <v>Finishing Work_Door &amp; Window Work</v>
      </c>
      <c r="E1161" s="349" t="str">
        <f t="shared" si="57"/>
        <v>EA</v>
      </c>
      <c r="F1161" s="352" t="str">
        <f t="shared" si="55"/>
        <v xml:space="preserve">A04AR115-00006 Finishing Work Door &amp; Window Work Aluminum Door w/ Aluminum Frame &amp; Panic Bar (UoM: EA) Fire Protective Rating: 1-hr, Double Door     w/ Hardware &amp; Accessories  </v>
      </c>
      <c r="G1161" s="373" t="str" cm="1">
        <f t="array" ref="G1161:H1161">_xlfn.TEXTSPLIT(I1161,"-")</f>
        <v>A04AR115</v>
      </c>
      <c r="H1161" s="373" t="str">
        <v>00006</v>
      </c>
      <c r="I1161" s="374" t="s">
        <v>2959</v>
      </c>
      <c r="J1161" s="374" t="s">
        <v>946</v>
      </c>
      <c r="K1161" s="374" t="s">
        <v>2352</v>
      </c>
      <c r="L1161" s="374" t="s">
        <v>2353</v>
      </c>
      <c r="M1161" s="374" t="s">
        <v>946</v>
      </c>
      <c r="N1161" s="374" t="s">
        <v>2743</v>
      </c>
      <c r="O1161" s="374" t="s">
        <v>2952</v>
      </c>
      <c r="P1161" s="374" t="s">
        <v>2953</v>
      </c>
      <c r="Q1161" s="374" t="s">
        <v>1185</v>
      </c>
      <c r="R1161" s="374" t="s">
        <v>2775</v>
      </c>
      <c r="S1161" s="374" t="s">
        <v>954</v>
      </c>
      <c r="T1161" s="374">
        <v>0</v>
      </c>
      <c r="U1161" s="374" t="s">
        <v>954</v>
      </c>
      <c r="V1161" s="374">
        <v>0</v>
      </c>
      <c r="W1161" s="374" t="s">
        <v>954</v>
      </c>
      <c r="X1161" s="374">
        <v>0</v>
      </c>
      <c r="Y1161" s="374" t="s">
        <v>954</v>
      </c>
      <c r="Z1161" s="374">
        <v>0</v>
      </c>
      <c r="AA1161" s="374" t="s">
        <v>1664</v>
      </c>
      <c r="AB1161" s="374" t="s">
        <v>2747</v>
      </c>
      <c r="AC1161" s="374" t="s">
        <v>954</v>
      </c>
      <c r="AD1161" s="374">
        <v>0</v>
      </c>
      <c r="AE1161" s="374" t="s">
        <v>954</v>
      </c>
      <c r="AF1161" s="374">
        <v>0</v>
      </c>
      <c r="AG1161" s="374">
        <v>0</v>
      </c>
      <c r="AH1161" s="374" t="s">
        <v>2764</v>
      </c>
      <c r="AI1161" s="374">
        <v>0</v>
      </c>
      <c r="AJ1161" s="374">
        <v>0</v>
      </c>
      <c r="AK1161" s="374">
        <v>0</v>
      </c>
      <c r="AL1161" s="374">
        <v>0</v>
      </c>
      <c r="AM1161" s="374">
        <v>0</v>
      </c>
      <c r="AN1161" s="374">
        <v>0</v>
      </c>
      <c r="AO1161" s="374" t="s">
        <v>954</v>
      </c>
      <c r="AP1161" s="374" t="s">
        <v>1480</v>
      </c>
      <c r="AQ1161" s="374" t="s">
        <v>1480</v>
      </c>
      <c r="AR1161" s="374" t="s">
        <v>2954</v>
      </c>
      <c r="AS1161" s="374" t="s">
        <v>2959</v>
      </c>
    </row>
    <row r="1162" spans="2:45" s="359" customFormat="1" ht="17.25" customHeight="1">
      <c r="B1162" s="349" t="b">
        <v>0</v>
      </c>
      <c r="C1162" s="356" t="s">
        <v>1039</v>
      </c>
      <c r="D1162" s="352" t="str">
        <f t="shared" si="56"/>
        <v>Finishing Work_Door &amp; Window Work</v>
      </c>
      <c r="E1162" s="349" t="str">
        <f t="shared" si="57"/>
        <v>EA</v>
      </c>
      <c r="F1162" s="352" t="str">
        <f t="shared" si="55"/>
        <v xml:space="preserve">A04AR115-00007 Finishing Work Door &amp; Window Work Aluminum Door w/ Aluminum Frame &amp; Panic Bar (UoM: EA) Fire Protective Rating: 1.5-hrs, Single Door     w/ Hardware &amp; Accessories  </v>
      </c>
      <c r="G1162" s="373" t="str" cm="1">
        <f t="array" ref="G1162:H1162">_xlfn.TEXTSPLIT(I1162,"-")</f>
        <v>A04AR115</v>
      </c>
      <c r="H1162" s="373" t="str">
        <v>00007</v>
      </c>
      <c r="I1162" s="374" t="s">
        <v>2960</v>
      </c>
      <c r="J1162" s="374" t="s">
        <v>946</v>
      </c>
      <c r="K1162" s="374" t="s">
        <v>2352</v>
      </c>
      <c r="L1162" s="374" t="s">
        <v>2353</v>
      </c>
      <c r="M1162" s="374" t="s">
        <v>946</v>
      </c>
      <c r="N1162" s="374" t="s">
        <v>2743</v>
      </c>
      <c r="O1162" s="374" t="s">
        <v>2952</v>
      </c>
      <c r="P1162" s="374" t="s">
        <v>2953</v>
      </c>
      <c r="Q1162" s="374" t="s">
        <v>1192</v>
      </c>
      <c r="R1162" s="374" t="s">
        <v>2777</v>
      </c>
      <c r="S1162" s="374" t="s">
        <v>954</v>
      </c>
      <c r="T1162" s="374">
        <v>0</v>
      </c>
      <c r="U1162" s="374" t="s">
        <v>954</v>
      </c>
      <c r="V1162" s="374">
        <v>0</v>
      </c>
      <c r="W1162" s="374" t="s">
        <v>954</v>
      </c>
      <c r="X1162" s="374">
        <v>0</v>
      </c>
      <c r="Y1162" s="374" t="s">
        <v>954</v>
      </c>
      <c r="Z1162" s="374">
        <v>0</v>
      </c>
      <c r="AA1162" s="374" t="s">
        <v>1664</v>
      </c>
      <c r="AB1162" s="374" t="s">
        <v>2747</v>
      </c>
      <c r="AC1162" s="374" t="s">
        <v>954</v>
      </c>
      <c r="AD1162" s="374">
        <v>0</v>
      </c>
      <c r="AE1162" s="374" t="s">
        <v>954</v>
      </c>
      <c r="AF1162" s="374">
        <v>0</v>
      </c>
      <c r="AG1162" s="374">
        <v>0</v>
      </c>
      <c r="AH1162" s="374" t="s">
        <v>2764</v>
      </c>
      <c r="AI1162" s="374">
        <v>0</v>
      </c>
      <c r="AJ1162" s="374">
        <v>0</v>
      </c>
      <c r="AK1162" s="374">
        <v>0</v>
      </c>
      <c r="AL1162" s="374">
        <v>0</v>
      </c>
      <c r="AM1162" s="374">
        <v>0</v>
      </c>
      <c r="AN1162" s="374">
        <v>0</v>
      </c>
      <c r="AO1162" s="374" t="s">
        <v>954</v>
      </c>
      <c r="AP1162" s="374" t="s">
        <v>1480</v>
      </c>
      <c r="AQ1162" s="374" t="s">
        <v>1480</v>
      </c>
      <c r="AR1162" s="374" t="s">
        <v>2954</v>
      </c>
      <c r="AS1162" s="374" t="s">
        <v>2960</v>
      </c>
    </row>
    <row r="1163" spans="2:45" s="359" customFormat="1" ht="17.25" customHeight="1">
      <c r="B1163" s="349" t="b">
        <v>0</v>
      </c>
      <c r="C1163" s="356" t="s">
        <v>1039</v>
      </c>
      <c r="D1163" s="352" t="str">
        <f t="shared" si="56"/>
        <v>Finishing Work_Door &amp; Window Work</v>
      </c>
      <c r="E1163" s="349" t="str">
        <f t="shared" si="57"/>
        <v>EA</v>
      </c>
      <c r="F1163" s="352" t="str">
        <f t="shared" si="55"/>
        <v xml:space="preserve">A04AR115-00008 Finishing Work Door &amp; Window Work Aluminum Door w/ Aluminum Frame &amp; Panic Bar (UoM: EA) Fire Protective Rating: 1.5-hrs, Double Door     w/ Hardware &amp; Accessories  </v>
      </c>
      <c r="G1163" s="373" t="str" cm="1">
        <f t="array" ref="G1163:H1163">_xlfn.TEXTSPLIT(I1163,"-")</f>
        <v>A04AR115</v>
      </c>
      <c r="H1163" s="373" t="str">
        <v>00008</v>
      </c>
      <c r="I1163" s="374" t="s">
        <v>2961</v>
      </c>
      <c r="J1163" s="374" t="s">
        <v>946</v>
      </c>
      <c r="K1163" s="374" t="s">
        <v>2352</v>
      </c>
      <c r="L1163" s="374" t="s">
        <v>2353</v>
      </c>
      <c r="M1163" s="374" t="s">
        <v>946</v>
      </c>
      <c r="N1163" s="374" t="s">
        <v>2743</v>
      </c>
      <c r="O1163" s="374" t="s">
        <v>2952</v>
      </c>
      <c r="P1163" s="374" t="s">
        <v>2953</v>
      </c>
      <c r="Q1163" s="374" t="s">
        <v>1195</v>
      </c>
      <c r="R1163" s="374" t="s">
        <v>2779</v>
      </c>
      <c r="S1163" s="374" t="s">
        <v>954</v>
      </c>
      <c r="T1163" s="374">
        <v>0</v>
      </c>
      <c r="U1163" s="374" t="s">
        <v>954</v>
      </c>
      <c r="V1163" s="374">
        <v>0</v>
      </c>
      <c r="W1163" s="374" t="s">
        <v>954</v>
      </c>
      <c r="X1163" s="374">
        <v>0</v>
      </c>
      <c r="Y1163" s="374" t="s">
        <v>954</v>
      </c>
      <c r="Z1163" s="374">
        <v>0</v>
      </c>
      <c r="AA1163" s="374" t="s">
        <v>1664</v>
      </c>
      <c r="AB1163" s="374" t="s">
        <v>2747</v>
      </c>
      <c r="AC1163" s="374" t="s">
        <v>954</v>
      </c>
      <c r="AD1163" s="374">
        <v>0</v>
      </c>
      <c r="AE1163" s="374" t="s">
        <v>954</v>
      </c>
      <c r="AF1163" s="374">
        <v>0</v>
      </c>
      <c r="AG1163" s="374">
        <v>0</v>
      </c>
      <c r="AH1163" s="374" t="s">
        <v>2764</v>
      </c>
      <c r="AI1163" s="374">
        <v>0</v>
      </c>
      <c r="AJ1163" s="374">
        <v>0</v>
      </c>
      <c r="AK1163" s="374">
        <v>0</v>
      </c>
      <c r="AL1163" s="374">
        <v>0</v>
      </c>
      <c r="AM1163" s="374">
        <v>0</v>
      </c>
      <c r="AN1163" s="374">
        <v>0</v>
      </c>
      <c r="AO1163" s="374" t="s">
        <v>954</v>
      </c>
      <c r="AP1163" s="374" t="s">
        <v>1480</v>
      </c>
      <c r="AQ1163" s="374" t="s">
        <v>1480</v>
      </c>
      <c r="AR1163" s="374" t="s">
        <v>2954</v>
      </c>
      <c r="AS1163" s="374" t="s">
        <v>2961</v>
      </c>
    </row>
    <row r="1164" spans="2:45" s="359" customFormat="1" ht="17.25" customHeight="1">
      <c r="B1164" s="356" t="b">
        <v>0</v>
      </c>
      <c r="C1164" s="356" t="s">
        <v>1039</v>
      </c>
      <c r="D1164" s="357" t="str">
        <f t="shared" si="56"/>
        <v>Finishing Work_Door &amp; Window Work</v>
      </c>
      <c r="E1164" s="356" t="str">
        <f t="shared" si="57"/>
        <v>M2</v>
      </c>
      <c r="F1164" s="357" t="str">
        <f t="shared" si="55"/>
        <v xml:space="preserve">A04AR116-00001 Finishing Work Door &amp; Window Work Aluminum Door w/ Aluminum Frame, Panic Bar &amp; Vision Panel for Each Leafr (UoM: M2) Fire Protective Rating: N/A     w/ Hardware &amp; Accessories  </v>
      </c>
      <c r="G1164" s="373" t="str" cm="1">
        <f t="array" ref="G1164:H1164">_xlfn.TEXTSPLIT(I1164,"-")</f>
        <v>A04AR116</v>
      </c>
      <c r="H1164" s="373" t="str">
        <v>00001</v>
      </c>
      <c r="I1164" s="374" t="s">
        <v>2962</v>
      </c>
      <c r="J1164" s="374" t="s">
        <v>946</v>
      </c>
      <c r="K1164" s="374" t="s">
        <v>2352</v>
      </c>
      <c r="L1164" s="374" t="s">
        <v>2353</v>
      </c>
      <c r="M1164" s="374" t="s">
        <v>946</v>
      </c>
      <c r="N1164" s="374" t="s">
        <v>2743</v>
      </c>
      <c r="O1164" s="374" t="s">
        <v>2963</v>
      </c>
      <c r="P1164" s="374" t="s">
        <v>2964</v>
      </c>
      <c r="Q1164" s="374" t="s">
        <v>1070</v>
      </c>
      <c r="R1164" s="374" t="s">
        <v>2746</v>
      </c>
      <c r="S1164" s="374" t="s">
        <v>954</v>
      </c>
      <c r="T1164" s="374">
        <v>0</v>
      </c>
      <c r="U1164" s="374" t="s">
        <v>954</v>
      </c>
      <c r="V1164" s="374">
        <v>0</v>
      </c>
      <c r="W1164" s="374" t="s">
        <v>954</v>
      </c>
      <c r="X1164" s="374">
        <v>0</v>
      </c>
      <c r="Y1164" s="374" t="s">
        <v>954</v>
      </c>
      <c r="Z1164" s="374">
        <v>0</v>
      </c>
      <c r="AA1164" s="374" t="s">
        <v>1664</v>
      </c>
      <c r="AB1164" s="374" t="s">
        <v>2747</v>
      </c>
      <c r="AC1164" s="374" t="s">
        <v>954</v>
      </c>
      <c r="AD1164" s="374">
        <v>0</v>
      </c>
      <c r="AE1164" s="374" t="s">
        <v>954</v>
      </c>
      <c r="AF1164" s="374">
        <v>0</v>
      </c>
      <c r="AG1164" s="374">
        <v>0</v>
      </c>
      <c r="AH1164" s="374">
        <v>0</v>
      </c>
      <c r="AI1164" s="374">
        <v>0</v>
      </c>
      <c r="AJ1164" s="374">
        <v>0</v>
      </c>
      <c r="AK1164" s="374">
        <v>0</v>
      </c>
      <c r="AL1164" s="374">
        <v>0</v>
      </c>
      <c r="AM1164" s="374">
        <v>0</v>
      </c>
      <c r="AN1164" s="374">
        <v>0</v>
      </c>
      <c r="AO1164" s="374" t="s">
        <v>954</v>
      </c>
      <c r="AP1164" s="374" t="s">
        <v>1021</v>
      </c>
      <c r="AQ1164" s="374" t="s">
        <v>1021</v>
      </c>
      <c r="AR1164" s="374" t="s">
        <v>2965</v>
      </c>
      <c r="AS1164" s="374" t="s">
        <v>2962</v>
      </c>
    </row>
    <row r="1165" spans="2:45" s="359" customFormat="1" ht="17.25" customHeight="1">
      <c r="B1165" s="356" t="b">
        <v>0</v>
      </c>
      <c r="C1165" s="356" t="s">
        <v>1039</v>
      </c>
      <c r="D1165" s="357" t="str">
        <f t="shared" si="56"/>
        <v>Finishing Work_Door &amp; Window Work</v>
      </c>
      <c r="E1165" s="356" t="str">
        <f t="shared" si="57"/>
        <v>M2</v>
      </c>
      <c r="F1165" s="357" t="str">
        <f t="shared" si="55"/>
        <v xml:space="preserve">A04AR116-00002 Finishing Work Door &amp; Window Work Aluminum Door w/ Aluminum Frame, Panic Bar &amp; Vision Panel for Each Leafr (UoM: M2) Fire Protective Rating: 0.5-hr     w/ Hardware &amp; Accessories  </v>
      </c>
      <c r="G1165" s="373" t="str" cm="1">
        <f t="array" ref="G1165:H1165">_xlfn.TEXTSPLIT(I1165,"-")</f>
        <v>A04AR116</v>
      </c>
      <c r="H1165" s="373" t="str">
        <v>00002</v>
      </c>
      <c r="I1165" s="374" t="s">
        <v>2966</v>
      </c>
      <c r="J1165" s="374" t="s">
        <v>946</v>
      </c>
      <c r="K1165" s="374" t="s">
        <v>2352</v>
      </c>
      <c r="L1165" s="374" t="s">
        <v>2353</v>
      </c>
      <c r="M1165" s="374" t="s">
        <v>946</v>
      </c>
      <c r="N1165" s="374" t="s">
        <v>2743</v>
      </c>
      <c r="O1165" s="374" t="s">
        <v>2963</v>
      </c>
      <c r="P1165" s="374" t="s">
        <v>2964</v>
      </c>
      <c r="Q1165" s="374" t="s">
        <v>1105</v>
      </c>
      <c r="R1165" s="374" t="s">
        <v>2750</v>
      </c>
      <c r="S1165" s="374" t="s">
        <v>954</v>
      </c>
      <c r="T1165" s="374">
        <v>0</v>
      </c>
      <c r="U1165" s="374" t="s">
        <v>954</v>
      </c>
      <c r="V1165" s="374">
        <v>0</v>
      </c>
      <c r="W1165" s="374" t="s">
        <v>954</v>
      </c>
      <c r="X1165" s="374">
        <v>0</v>
      </c>
      <c r="Y1165" s="374" t="s">
        <v>954</v>
      </c>
      <c r="Z1165" s="374">
        <v>0</v>
      </c>
      <c r="AA1165" s="374" t="s">
        <v>1664</v>
      </c>
      <c r="AB1165" s="374" t="s">
        <v>2747</v>
      </c>
      <c r="AC1165" s="374" t="s">
        <v>954</v>
      </c>
      <c r="AD1165" s="374">
        <v>0</v>
      </c>
      <c r="AE1165" s="374" t="s">
        <v>954</v>
      </c>
      <c r="AF1165" s="374">
        <v>0</v>
      </c>
      <c r="AG1165" s="374">
        <v>0</v>
      </c>
      <c r="AH1165" s="374">
        <v>0</v>
      </c>
      <c r="AI1165" s="374">
        <v>0</v>
      </c>
      <c r="AJ1165" s="374">
        <v>0</v>
      </c>
      <c r="AK1165" s="374">
        <v>0</v>
      </c>
      <c r="AL1165" s="374">
        <v>0</v>
      </c>
      <c r="AM1165" s="374">
        <v>0</v>
      </c>
      <c r="AN1165" s="374">
        <v>0</v>
      </c>
      <c r="AO1165" s="374" t="s">
        <v>954</v>
      </c>
      <c r="AP1165" s="374" t="s">
        <v>1021</v>
      </c>
      <c r="AQ1165" s="374" t="s">
        <v>1021</v>
      </c>
      <c r="AR1165" s="374" t="s">
        <v>2965</v>
      </c>
      <c r="AS1165" s="374" t="s">
        <v>2966</v>
      </c>
    </row>
    <row r="1166" spans="2:45" s="359" customFormat="1" ht="17.25" customHeight="1">
      <c r="B1166" s="356" t="b">
        <v>0</v>
      </c>
      <c r="C1166" s="356" t="s">
        <v>1039</v>
      </c>
      <c r="D1166" s="357" t="str">
        <f t="shared" si="56"/>
        <v>Finishing Work_Door &amp; Window Work</v>
      </c>
      <c r="E1166" s="356" t="str">
        <f t="shared" si="57"/>
        <v>M2</v>
      </c>
      <c r="F1166" s="357" t="str">
        <f t="shared" si="55"/>
        <v xml:space="preserve">A04AR116-00003 Finishing Work Door &amp; Window Work Aluminum Door w/ Aluminum Frame, Panic Bar &amp; Vision Panel for Each Leafr (UoM: M2) Fire Protective Rating: 1-hr     w/ Hardware &amp; Accessories  </v>
      </c>
      <c r="G1166" s="373" t="str" cm="1">
        <f t="array" ref="G1166:H1166">_xlfn.TEXTSPLIT(I1166,"-")</f>
        <v>A04AR116</v>
      </c>
      <c r="H1166" s="373" t="str">
        <v>00003</v>
      </c>
      <c r="I1166" s="374" t="s">
        <v>2967</v>
      </c>
      <c r="J1166" s="374" t="s">
        <v>946</v>
      </c>
      <c r="K1166" s="374" t="s">
        <v>2352</v>
      </c>
      <c r="L1166" s="374" t="s">
        <v>2353</v>
      </c>
      <c r="M1166" s="374" t="s">
        <v>946</v>
      </c>
      <c r="N1166" s="374" t="s">
        <v>2743</v>
      </c>
      <c r="O1166" s="374" t="s">
        <v>2963</v>
      </c>
      <c r="P1166" s="374" t="s">
        <v>2964</v>
      </c>
      <c r="Q1166" s="374" t="s">
        <v>1140</v>
      </c>
      <c r="R1166" s="374" t="s">
        <v>2752</v>
      </c>
      <c r="S1166" s="374" t="s">
        <v>954</v>
      </c>
      <c r="T1166" s="374">
        <v>0</v>
      </c>
      <c r="U1166" s="374" t="s">
        <v>954</v>
      </c>
      <c r="V1166" s="374">
        <v>0</v>
      </c>
      <c r="W1166" s="374" t="s">
        <v>954</v>
      </c>
      <c r="X1166" s="374">
        <v>0</v>
      </c>
      <c r="Y1166" s="374" t="s">
        <v>954</v>
      </c>
      <c r="Z1166" s="374">
        <v>0</v>
      </c>
      <c r="AA1166" s="374" t="s">
        <v>1664</v>
      </c>
      <c r="AB1166" s="374" t="s">
        <v>2747</v>
      </c>
      <c r="AC1166" s="374" t="s">
        <v>954</v>
      </c>
      <c r="AD1166" s="374">
        <v>0</v>
      </c>
      <c r="AE1166" s="374" t="s">
        <v>954</v>
      </c>
      <c r="AF1166" s="374">
        <v>0</v>
      </c>
      <c r="AG1166" s="374">
        <v>0</v>
      </c>
      <c r="AH1166" s="374">
        <v>0</v>
      </c>
      <c r="AI1166" s="374">
        <v>0</v>
      </c>
      <c r="AJ1166" s="374">
        <v>0</v>
      </c>
      <c r="AK1166" s="374">
        <v>0</v>
      </c>
      <c r="AL1166" s="374">
        <v>0</v>
      </c>
      <c r="AM1166" s="374">
        <v>0</v>
      </c>
      <c r="AN1166" s="374">
        <v>0</v>
      </c>
      <c r="AO1166" s="374" t="s">
        <v>954</v>
      </c>
      <c r="AP1166" s="374" t="s">
        <v>1021</v>
      </c>
      <c r="AQ1166" s="374" t="s">
        <v>1021</v>
      </c>
      <c r="AR1166" s="374" t="s">
        <v>2965</v>
      </c>
      <c r="AS1166" s="374" t="s">
        <v>2967</v>
      </c>
    </row>
    <row r="1167" spans="2:45" s="359" customFormat="1" ht="17.25" customHeight="1">
      <c r="B1167" s="356" t="b">
        <v>0</v>
      </c>
      <c r="C1167" s="356" t="s">
        <v>1039</v>
      </c>
      <c r="D1167" s="357" t="str">
        <f t="shared" si="56"/>
        <v>Finishing Work_Door &amp; Window Work</v>
      </c>
      <c r="E1167" s="356" t="str">
        <f t="shared" si="57"/>
        <v>M2</v>
      </c>
      <c r="F1167" s="357" t="str">
        <f t="shared" si="55"/>
        <v xml:space="preserve">A04AR116-00004 Finishing Work Door &amp; Window Work Aluminum Door w/ Aluminum Frame, Panic Bar &amp; Vision Panel for Each Leafr (UoM: M2) Fire Protective Rating: 1.5-hrs     w/ Hardware &amp; Accessories  </v>
      </c>
      <c r="G1167" s="373" t="str" cm="1">
        <f t="array" ref="G1167:H1167">_xlfn.TEXTSPLIT(I1167,"-")</f>
        <v>A04AR116</v>
      </c>
      <c r="H1167" s="373" t="str">
        <v>00004</v>
      </c>
      <c r="I1167" s="374" t="s">
        <v>2968</v>
      </c>
      <c r="J1167" s="374" t="s">
        <v>946</v>
      </c>
      <c r="K1167" s="374" t="s">
        <v>2352</v>
      </c>
      <c r="L1167" s="374" t="s">
        <v>2353</v>
      </c>
      <c r="M1167" s="374" t="s">
        <v>946</v>
      </c>
      <c r="N1167" s="374" t="s">
        <v>2743</v>
      </c>
      <c r="O1167" s="374" t="s">
        <v>2963</v>
      </c>
      <c r="P1167" s="374" t="s">
        <v>2964</v>
      </c>
      <c r="Q1167" s="374" t="s">
        <v>1189</v>
      </c>
      <c r="R1167" s="374" t="s">
        <v>2754</v>
      </c>
      <c r="S1167" s="374" t="s">
        <v>954</v>
      </c>
      <c r="T1167" s="374">
        <v>0</v>
      </c>
      <c r="U1167" s="374" t="s">
        <v>954</v>
      </c>
      <c r="V1167" s="374">
        <v>0</v>
      </c>
      <c r="W1167" s="374" t="s">
        <v>954</v>
      </c>
      <c r="X1167" s="374">
        <v>0</v>
      </c>
      <c r="Y1167" s="374" t="s">
        <v>954</v>
      </c>
      <c r="Z1167" s="374">
        <v>0</v>
      </c>
      <c r="AA1167" s="374" t="s">
        <v>1664</v>
      </c>
      <c r="AB1167" s="374" t="s">
        <v>2747</v>
      </c>
      <c r="AC1167" s="374" t="s">
        <v>954</v>
      </c>
      <c r="AD1167" s="374">
        <v>0</v>
      </c>
      <c r="AE1167" s="374" t="s">
        <v>954</v>
      </c>
      <c r="AF1167" s="374">
        <v>0</v>
      </c>
      <c r="AG1167" s="374">
        <v>0</v>
      </c>
      <c r="AH1167" s="374">
        <v>0</v>
      </c>
      <c r="AI1167" s="374">
        <v>0</v>
      </c>
      <c r="AJ1167" s="374">
        <v>0</v>
      </c>
      <c r="AK1167" s="374">
        <v>0</v>
      </c>
      <c r="AL1167" s="374">
        <v>0</v>
      </c>
      <c r="AM1167" s="374">
        <v>0</v>
      </c>
      <c r="AN1167" s="374">
        <v>0</v>
      </c>
      <c r="AO1167" s="374" t="s">
        <v>954</v>
      </c>
      <c r="AP1167" s="374" t="s">
        <v>1021</v>
      </c>
      <c r="AQ1167" s="374" t="s">
        <v>1021</v>
      </c>
      <c r="AR1167" s="374" t="s">
        <v>2965</v>
      </c>
      <c r="AS1167" s="374" t="s">
        <v>2968</v>
      </c>
    </row>
    <row r="1168" spans="2:45" s="359" customFormat="1" ht="17.25" customHeight="1">
      <c r="B1168" s="349" t="b">
        <v>0</v>
      </c>
      <c r="C1168" s="356" t="s">
        <v>1039</v>
      </c>
      <c r="D1168" s="352" t="str">
        <f t="shared" si="56"/>
        <v>Finishing Work_Door &amp; Window Work</v>
      </c>
      <c r="E1168" s="349" t="str">
        <f t="shared" si="57"/>
        <v>EA</v>
      </c>
      <c r="F1168" s="352" t="str">
        <f t="shared" si="55"/>
        <v xml:space="preserve">A04AR117-00001 Finishing Work Door &amp; Window Work Aluminum Door w/ Aluminum Frame, Panic Bar &amp; Vision Panel for Each Leaf (UoM: EA) Fire Protective Rating: N/A, Single Door     w/ Hardware &amp; Accessories  </v>
      </c>
      <c r="G1168" s="373" t="str" cm="1">
        <f t="array" ref="G1168:H1168">_xlfn.TEXTSPLIT(I1168,"-")</f>
        <v>A04AR117</v>
      </c>
      <c r="H1168" s="373" t="str">
        <v>00001</v>
      </c>
      <c r="I1168" s="374" t="s">
        <v>2969</v>
      </c>
      <c r="J1168" s="374" t="s">
        <v>946</v>
      </c>
      <c r="K1168" s="374" t="s">
        <v>2352</v>
      </c>
      <c r="L1168" s="374" t="s">
        <v>2353</v>
      </c>
      <c r="M1168" s="374" t="s">
        <v>946</v>
      </c>
      <c r="N1168" s="374" t="s">
        <v>2743</v>
      </c>
      <c r="O1168" s="374" t="s">
        <v>2970</v>
      </c>
      <c r="P1168" s="374" t="s">
        <v>2971</v>
      </c>
      <c r="Q1168" s="374" t="s">
        <v>1074</v>
      </c>
      <c r="R1168" s="374" t="s">
        <v>2763</v>
      </c>
      <c r="S1168" s="374" t="s">
        <v>954</v>
      </c>
      <c r="T1168" s="374">
        <v>0</v>
      </c>
      <c r="U1168" s="374" t="s">
        <v>954</v>
      </c>
      <c r="V1168" s="374">
        <v>0</v>
      </c>
      <c r="W1168" s="374" t="s">
        <v>954</v>
      </c>
      <c r="X1168" s="374">
        <v>0</v>
      </c>
      <c r="Y1168" s="374" t="s">
        <v>954</v>
      </c>
      <c r="Z1168" s="374">
        <v>0</v>
      </c>
      <c r="AA1168" s="374" t="s">
        <v>1664</v>
      </c>
      <c r="AB1168" s="374" t="s">
        <v>2747</v>
      </c>
      <c r="AC1168" s="374" t="s">
        <v>954</v>
      </c>
      <c r="AD1168" s="374">
        <v>0</v>
      </c>
      <c r="AE1168" s="374" t="s">
        <v>954</v>
      </c>
      <c r="AF1168" s="374">
        <v>0</v>
      </c>
      <c r="AG1168" s="374">
        <v>0</v>
      </c>
      <c r="AH1168" s="374" t="s">
        <v>2764</v>
      </c>
      <c r="AI1168" s="374">
        <v>0</v>
      </c>
      <c r="AJ1168" s="374">
        <v>0</v>
      </c>
      <c r="AK1168" s="374">
        <v>0</v>
      </c>
      <c r="AL1168" s="374">
        <v>0</v>
      </c>
      <c r="AM1168" s="374">
        <v>0</v>
      </c>
      <c r="AN1168" s="374">
        <v>0</v>
      </c>
      <c r="AO1168" s="374" t="s">
        <v>954</v>
      </c>
      <c r="AP1168" s="374" t="s">
        <v>1480</v>
      </c>
      <c r="AQ1168" s="374" t="s">
        <v>1480</v>
      </c>
      <c r="AR1168" s="374" t="s">
        <v>2972</v>
      </c>
      <c r="AS1168" s="374" t="s">
        <v>2969</v>
      </c>
    </row>
    <row r="1169" spans="2:45" s="359" customFormat="1" ht="17.25" customHeight="1">
      <c r="B1169" s="349" t="b">
        <v>0</v>
      </c>
      <c r="C1169" s="356" t="s">
        <v>1039</v>
      </c>
      <c r="D1169" s="352" t="str">
        <f t="shared" si="56"/>
        <v>Finishing Work_Door &amp; Window Work</v>
      </c>
      <c r="E1169" s="349" t="str">
        <f t="shared" si="57"/>
        <v>EA</v>
      </c>
      <c r="F1169" s="352" t="str">
        <f t="shared" si="55"/>
        <v xml:space="preserve">A04AR117-00002 Finishing Work Door &amp; Window Work Aluminum Door w/ Aluminum Frame, Panic Bar &amp; Vision Panel for Each Leaf (UoM: EA) Fire Protective Rating: N/A, Double Door     w/ Hardware &amp; Accessories  </v>
      </c>
      <c r="G1169" s="373" t="str" cm="1">
        <f t="array" ref="G1169:H1169">_xlfn.TEXTSPLIT(I1169,"-")</f>
        <v>A04AR117</v>
      </c>
      <c r="H1169" s="373" t="str">
        <v>00002</v>
      </c>
      <c r="I1169" s="374" t="s">
        <v>2973</v>
      </c>
      <c r="J1169" s="374" t="s">
        <v>946</v>
      </c>
      <c r="K1169" s="374" t="s">
        <v>2352</v>
      </c>
      <c r="L1169" s="374" t="s">
        <v>2353</v>
      </c>
      <c r="M1169" s="374" t="s">
        <v>946</v>
      </c>
      <c r="N1169" s="374" t="s">
        <v>2743</v>
      </c>
      <c r="O1169" s="374" t="s">
        <v>2970</v>
      </c>
      <c r="P1169" s="374" t="s">
        <v>2971</v>
      </c>
      <c r="Q1169" s="374" t="s">
        <v>1098</v>
      </c>
      <c r="R1169" s="374" t="s">
        <v>2767</v>
      </c>
      <c r="S1169" s="374" t="s">
        <v>954</v>
      </c>
      <c r="T1169" s="374">
        <v>0</v>
      </c>
      <c r="U1169" s="374" t="s">
        <v>954</v>
      </c>
      <c r="V1169" s="374">
        <v>0</v>
      </c>
      <c r="W1169" s="374" t="s">
        <v>954</v>
      </c>
      <c r="X1169" s="374">
        <v>0</v>
      </c>
      <c r="Y1169" s="374" t="s">
        <v>954</v>
      </c>
      <c r="Z1169" s="374">
        <v>0</v>
      </c>
      <c r="AA1169" s="374" t="s">
        <v>1664</v>
      </c>
      <c r="AB1169" s="374" t="s">
        <v>2747</v>
      </c>
      <c r="AC1169" s="374" t="s">
        <v>954</v>
      </c>
      <c r="AD1169" s="374">
        <v>0</v>
      </c>
      <c r="AE1169" s="374" t="s">
        <v>954</v>
      </c>
      <c r="AF1169" s="374">
        <v>0</v>
      </c>
      <c r="AG1169" s="374">
        <v>0</v>
      </c>
      <c r="AH1169" s="374" t="s">
        <v>2764</v>
      </c>
      <c r="AI1169" s="374">
        <v>0</v>
      </c>
      <c r="AJ1169" s="374">
        <v>0</v>
      </c>
      <c r="AK1169" s="374">
        <v>0</v>
      </c>
      <c r="AL1169" s="374">
        <v>0</v>
      </c>
      <c r="AM1169" s="374">
        <v>0</v>
      </c>
      <c r="AN1169" s="374">
        <v>0</v>
      </c>
      <c r="AO1169" s="374" t="s">
        <v>954</v>
      </c>
      <c r="AP1169" s="374" t="s">
        <v>1480</v>
      </c>
      <c r="AQ1169" s="374" t="s">
        <v>1480</v>
      </c>
      <c r="AR1169" s="374" t="s">
        <v>2972</v>
      </c>
      <c r="AS1169" s="374" t="s">
        <v>2973</v>
      </c>
    </row>
    <row r="1170" spans="2:45" s="359" customFormat="1" ht="17.25" customHeight="1">
      <c r="B1170" s="349" t="b">
        <v>0</v>
      </c>
      <c r="C1170" s="356" t="s">
        <v>1039</v>
      </c>
      <c r="D1170" s="352" t="str">
        <f t="shared" si="56"/>
        <v>Finishing Work_Door &amp; Window Work</v>
      </c>
      <c r="E1170" s="349" t="str">
        <f t="shared" si="57"/>
        <v>EA</v>
      </c>
      <c r="F1170" s="352" t="str">
        <f t="shared" si="55"/>
        <v xml:space="preserve">A04AR117-00003 Finishing Work Door &amp; Window Work Aluminum Door w/ Aluminum Frame, Panic Bar &amp; Vision Panel for Each Leaf (UoM: EA) Fire Protective Rating: 0.5-hr, Single Door     w/ Hardware &amp; Accessories  </v>
      </c>
      <c r="G1170" s="373" t="str" cm="1">
        <f t="array" ref="G1170:H1170">_xlfn.TEXTSPLIT(I1170,"-")</f>
        <v>A04AR117</v>
      </c>
      <c r="H1170" s="373" t="str">
        <v>00003</v>
      </c>
      <c r="I1170" s="374" t="s">
        <v>2974</v>
      </c>
      <c r="J1170" s="374" t="s">
        <v>946</v>
      </c>
      <c r="K1170" s="374" t="s">
        <v>2352</v>
      </c>
      <c r="L1170" s="374" t="s">
        <v>2353</v>
      </c>
      <c r="M1170" s="374" t="s">
        <v>946</v>
      </c>
      <c r="N1170" s="374" t="s">
        <v>2743</v>
      </c>
      <c r="O1170" s="374" t="s">
        <v>2970</v>
      </c>
      <c r="P1170" s="374" t="s">
        <v>2971</v>
      </c>
      <c r="Q1170" s="374" t="s">
        <v>1108</v>
      </c>
      <c r="R1170" s="374" t="s">
        <v>2769</v>
      </c>
      <c r="S1170" s="374" t="s">
        <v>954</v>
      </c>
      <c r="T1170" s="374">
        <v>0</v>
      </c>
      <c r="U1170" s="374" t="s">
        <v>954</v>
      </c>
      <c r="V1170" s="374">
        <v>0</v>
      </c>
      <c r="W1170" s="374" t="s">
        <v>954</v>
      </c>
      <c r="X1170" s="374">
        <v>0</v>
      </c>
      <c r="Y1170" s="374" t="s">
        <v>954</v>
      </c>
      <c r="Z1170" s="374">
        <v>0</v>
      </c>
      <c r="AA1170" s="374" t="s">
        <v>1664</v>
      </c>
      <c r="AB1170" s="374" t="s">
        <v>2747</v>
      </c>
      <c r="AC1170" s="374" t="s">
        <v>954</v>
      </c>
      <c r="AD1170" s="374">
        <v>0</v>
      </c>
      <c r="AE1170" s="374" t="s">
        <v>954</v>
      </c>
      <c r="AF1170" s="374">
        <v>0</v>
      </c>
      <c r="AG1170" s="374">
        <v>0</v>
      </c>
      <c r="AH1170" s="374" t="s">
        <v>2764</v>
      </c>
      <c r="AI1170" s="374">
        <v>0</v>
      </c>
      <c r="AJ1170" s="374">
        <v>0</v>
      </c>
      <c r="AK1170" s="374">
        <v>0</v>
      </c>
      <c r="AL1170" s="374">
        <v>0</v>
      </c>
      <c r="AM1170" s="374">
        <v>0</v>
      </c>
      <c r="AN1170" s="374">
        <v>0</v>
      </c>
      <c r="AO1170" s="374" t="s">
        <v>954</v>
      </c>
      <c r="AP1170" s="374" t="s">
        <v>1480</v>
      </c>
      <c r="AQ1170" s="374" t="s">
        <v>1480</v>
      </c>
      <c r="AR1170" s="374" t="s">
        <v>2972</v>
      </c>
      <c r="AS1170" s="374" t="s">
        <v>2974</v>
      </c>
    </row>
    <row r="1171" spans="2:45" s="359" customFormat="1" ht="17.25" customHeight="1">
      <c r="B1171" s="349" t="b">
        <v>0</v>
      </c>
      <c r="C1171" s="356" t="s">
        <v>1039</v>
      </c>
      <c r="D1171" s="352" t="str">
        <f t="shared" si="56"/>
        <v>Finishing Work_Door &amp; Window Work</v>
      </c>
      <c r="E1171" s="349" t="str">
        <f t="shared" si="57"/>
        <v>EA</v>
      </c>
      <c r="F1171" s="352" t="str">
        <f t="shared" si="55"/>
        <v xml:space="preserve">A04AR117-00004 Finishing Work Door &amp; Window Work Aluminum Door w/ Aluminum Frame, Panic Bar &amp; Vision Panel for Each Leaf (UoM: EA) Fire Protective Rating: 0.5-hr, Double Door     w/ Hardware &amp; Accessories  </v>
      </c>
      <c r="G1171" s="373" t="str" cm="1">
        <f t="array" ref="G1171:H1171">_xlfn.TEXTSPLIT(I1171,"-")</f>
        <v>A04AR117</v>
      </c>
      <c r="H1171" s="373" t="str">
        <v>00004</v>
      </c>
      <c r="I1171" s="374" t="s">
        <v>2975</v>
      </c>
      <c r="J1171" s="374" t="s">
        <v>946</v>
      </c>
      <c r="K1171" s="374" t="s">
        <v>2352</v>
      </c>
      <c r="L1171" s="374" t="s">
        <v>2353</v>
      </c>
      <c r="M1171" s="374" t="s">
        <v>946</v>
      </c>
      <c r="N1171" s="374" t="s">
        <v>2743</v>
      </c>
      <c r="O1171" s="374" t="s">
        <v>2970</v>
      </c>
      <c r="P1171" s="374" t="s">
        <v>2971</v>
      </c>
      <c r="Q1171" s="374" t="s">
        <v>1111</v>
      </c>
      <c r="R1171" s="374" t="s">
        <v>2771</v>
      </c>
      <c r="S1171" s="374" t="s">
        <v>954</v>
      </c>
      <c r="T1171" s="374">
        <v>0</v>
      </c>
      <c r="U1171" s="374" t="s">
        <v>954</v>
      </c>
      <c r="V1171" s="374">
        <v>0</v>
      </c>
      <c r="W1171" s="374" t="s">
        <v>954</v>
      </c>
      <c r="X1171" s="374">
        <v>0</v>
      </c>
      <c r="Y1171" s="374" t="s">
        <v>954</v>
      </c>
      <c r="Z1171" s="374">
        <v>0</v>
      </c>
      <c r="AA1171" s="374" t="s">
        <v>1664</v>
      </c>
      <c r="AB1171" s="374" t="s">
        <v>2747</v>
      </c>
      <c r="AC1171" s="374" t="s">
        <v>954</v>
      </c>
      <c r="AD1171" s="374">
        <v>0</v>
      </c>
      <c r="AE1171" s="374" t="s">
        <v>954</v>
      </c>
      <c r="AF1171" s="374">
        <v>0</v>
      </c>
      <c r="AG1171" s="374">
        <v>0</v>
      </c>
      <c r="AH1171" s="374" t="s">
        <v>2764</v>
      </c>
      <c r="AI1171" s="374">
        <v>0</v>
      </c>
      <c r="AJ1171" s="374">
        <v>0</v>
      </c>
      <c r="AK1171" s="374">
        <v>0</v>
      </c>
      <c r="AL1171" s="374">
        <v>0</v>
      </c>
      <c r="AM1171" s="374">
        <v>0</v>
      </c>
      <c r="AN1171" s="374">
        <v>0</v>
      </c>
      <c r="AO1171" s="374" t="s">
        <v>954</v>
      </c>
      <c r="AP1171" s="374" t="s">
        <v>1480</v>
      </c>
      <c r="AQ1171" s="374" t="s">
        <v>1480</v>
      </c>
      <c r="AR1171" s="374" t="s">
        <v>2972</v>
      </c>
      <c r="AS1171" s="374" t="s">
        <v>2975</v>
      </c>
    </row>
    <row r="1172" spans="2:45" s="359" customFormat="1" ht="17.25" customHeight="1">
      <c r="B1172" s="349" t="b">
        <v>0</v>
      </c>
      <c r="C1172" s="356" t="s">
        <v>1039</v>
      </c>
      <c r="D1172" s="352" t="str">
        <f t="shared" si="56"/>
        <v>Finishing Work_Door &amp; Window Work</v>
      </c>
      <c r="E1172" s="349" t="str">
        <f t="shared" si="57"/>
        <v>EA</v>
      </c>
      <c r="F1172" s="352" t="str">
        <f t="shared" si="55"/>
        <v xml:space="preserve">A04AR117-00005 Finishing Work Door &amp; Window Work Aluminum Door w/ Aluminum Frame, Panic Bar &amp; Vision Panel for Each Leaf (UoM: EA) Fire Protective Rating: 1-hr, Single Door     w/ Hardware &amp; Accessories  </v>
      </c>
      <c r="G1172" s="373" t="str" cm="1">
        <f t="array" ref="G1172:H1172">_xlfn.TEXTSPLIT(I1172,"-")</f>
        <v>A04AR117</v>
      </c>
      <c r="H1172" s="373" t="str">
        <v>00005</v>
      </c>
      <c r="I1172" s="374" t="s">
        <v>2976</v>
      </c>
      <c r="J1172" s="374" t="s">
        <v>946</v>
      </c>
      <c r="K1172" s="374" t="s">
        <v>2352</v>
      </c>
      <c r="L1172" s="374" t="s">
        <v>2353</v>
      </c>
      <c r="M1172" s="374" t="s">
        <v>946</v>
      </c>
      <c r="N1172" s="374" t="s">
        <v>2743</v>
      </c>
      <c r="O1172" s="374" t="s">
        <v>2970</v>
      </c>
      <c r="P1172" s="374" t="s">
        <v>2971</v>
      </c>
      <c r="Q1172" s="374" t="s">
        <v>1091</v>
      </c>
      <c r="R1172" s="374" t="s">
        <v>2773</v>
      </c>
      <c r="S1172" s="374" t="s">
        <v>954</v>
      </c>
      <c r="T1172" s="374">
        <v>0</v>
      </c>
      <c r="U1172" s="374" t="s">
        <v>954</v>
      </c>
      <c r="V1172" s="374">
        <v>0</v>
      </c>
      <c r="W1172" s="374" t="s">
        <v>954</v>
      </c>
      <c r="X1172" s="374">
        <v>0</v>
      </c>
      <c r="Y1172" s="374" t="s">
        <v>954</v>
      </c>
      <c r="Z1172" s="374">
        <v>0</v>
      </c>
      <c r="AA1172" s="374" t="s">
        <v>1664</v>
      </c>
      <c r="AB1172" s="374" t="s">
        <v>2747</v>
      </c>
      <c r="AC1172" s="374" t="s">
        <v>954</v>
      </c>
      <c r="AD1172" s="374">
        <v>0</v>
      </c>
      <c r="AE1172" s="374" t="s">
        <v>954</v>
      </c>
      <c r="AF1172" s="374">
        <v>0</v>
      </c>
      <c r="AG1172" s="374">
        <v>0</v>
      </c>
      <c r="AH1172" s="374" t="s">
        <v>2764</v>
      </c>
      <c r="AI1172" s="374">
        <v>0</v>
      </c>
      <c r="AJ1172" s="374">
        <v>0</v>
      </c>
      <c r="AK1172" s="374">
        <v>0</v>
      </c>
      <c r="AL1172" s="374">
        <v>0</v>
      </c>
      <c r="AM1172" s="374">
        <v>0</v>
      </c>
      <c r="AN1172" s="374">
        <v>0</v>
      </c>
      <c r="AO1172" s="374" t="s">
        <v>954</v>
      </c>
      <c r="AP1172" s="374" t="s">
        <v>1480</v>
      </c>
      <c r="AQ1172" s="374" t="s">
        <v>1480</v>
      </c>
      <c r="AR1172" s="374" t="s">
        <v>2972</v>
      </c>
      <c r="AS1172" s="374" t="s">
        <v>2976</v>
      </c>
    </row>
    <row r="1173" spans="2:45" s="359" customFormat="1" ht="17.25" customHeight="1">
      <c r="B1173" s="349" t="b">
        <v>0</v>
      </c>
      <c r="C1173" s="356" t="s">
        <v>1039</v>
      </c>
      <c r="D1173" s="352" t="str">
        <f t="shared" si="56"/>
        <v>Finishing Work_Door &amp; Window Work</v>
      </c>
      <c r="E1173" s="349" t="str">
        <f t="shared" si="57"/>
        <v>EA</v>
      </c>
      <c r="F1173" s="352" t="str">
        <f t="shared" si="55"/>
        <v xml:space="preserve">A04AR117-00006 Finishing Work Door &amp; Window Work Aluminum Door w/ Aluminum Frame, Panic Bar &amp; Vision Panel for Each Leaf (UoM: EA) Fire Protective Rating: 1-hr, Double Door     w/ Hardware &amp; Accessories  </v>
      </c>
      <c r="G1173" s="373" t="str" cm="1">
        <f t="array" ref="G1173:H1173">_xlfn.TEXTSPLIT(I1173,"-")</f>
        <v>A04AR117</v>
      </c>
      <c r="H1173" s="373" t="str">
        <v>00006</v>
      </c>
      <c r="I1173" s="374" t="s">
        <v>2977</v>
      </c>
      <c r="J1173" s="374" t="s">
        <v>946</v>
      </c>
      <c r="K1173" s="374" t="s">
        <v>2352</v>
      </c>
      <c r="L1173" s="374" t="s">
        <v>2353</v>
      </c>
      <c r="M1173" s="374" t="s">
        <v>946</v>
      </c>
      <c r="N1173" s="374" t="s">
        <v>2743</v>
      </c>
      <c r="O1173" s="374" t="s">
        <v>2970</v>
      </c>
      <c r="P1173" s="374" t="s">
        <v>2971</v>
      </c>
      <c r="Q1173" s="374" t="s">
        <v>1185</v>
      </c>
      <c r="R1173" s="374" t="s">
        <v>2775</v>
      </c>
      <c r="S1173" s="374" t="s">
        <v>954</v>
      </c>
      <c r="T1173" s="374">
        <v>0</v>
      </c>
      <c r="U1173" s="374" t="s">
        <v>954</v>
      </c>
      <c r="V1173" s="374">
        <v>0</v>
      </c>
      <c r="W1173" s="374" t="s">
        <v>954</v>
      </c>
      <c r="X1173" s="374">
        <v>0</v>
      </c>
      <c r="Y1173" s="374" t="s">
        <v>954</v>
      </c>
      <c r="Z1173" s="374">
        <v>0</v>
      </c>
      <c r="AA1173" s="374" t="s">
        <v>1664</v>
      </c>
      <c r="AB1173" s="374" t="s">
        <v>2747</v>
      </c>
      <c r="AC1173" s="374" t="s">
        <v>954</v>
      </c>
      <c r="AD1173" s="374">
        <v>0</v>
      </c>
      <c r="AE1173" s="374" t="s">
        <v>954</v>
      </c>
      <c r="AF1173" s="374">
        <v>0</v>
      </c>
      <c r="AG1173" s="374">
        <v>0</v>
      </c>
      <c r="AH1173" s="374" t="s">
        <v>2764</v>
      </c>
      <c r="AI1173" s="374">
        <v>0</v>
      </c>
      <c r="AJ1173" s="374">
        <v>0</v>
      </c>
      <c r="AK1173" s="374">
        <v>0</v>
      </c>
      <c r="AL1173" s="374">
        <v>0</v>
      </c>
      <c r="AM1173" s="374">
        <v>0</v>
      </c>
      <c r="AN1173" s="374">
        <v>0</v>
      </c>
      <c r="AO1173" s="374" t="s">
        <v>954</v>
      </c>
      <c r="AP1173" s="374" t="s">
        <v>1480</v>
      </c>
      <c r="AQ1173" s="374" t="s">
        <v>1480</v>
      </c>
      <c r="AR1173" s="374" t="s">
        <v>2972</v>
      </c>
      <c r="AS1173" s="374" t="s">
        <v>2977</v>
      </c>
    </row>
    <row r="1174" spans="2:45" s="359" customFormat="1" ht="17.25" customHeight="1">
      <c r="B1174" s="349" t="b">
        <v>0</v>
      </c>
      <c r="C1174" s="356" t="s">
        <v>1039</v>
      </c>
      <c r="D1174" s="352" t="str">
        <f t="shared" si="56"/>
        <v>Finishing Work_Door &amp; Window Work</v>
      </c>
      <c r="E1174" s="349" t="str">
        <f t="shared" si="57"/>
        <v>EA</v>
      </c>
      <c r="F1174" s="352" t="str">
        <f t="shared" si="55"/>
        <v xml:space="preserve">A04AR117-00007 Finishing Work Door &amp; Window Work Aluminum Door w/ Aluminum Frame, Panic Bar &amp; Vision Panel for Each Leaf (UoM: EA) Fire Protective Rating: 1.5-hrs, Single Door     w/ Hardware &amp; Accessories  </v>
      </c>
      <c r="G1174" s="373" t="str" cm="1">
        <f t="array" ref="G1174:H1174">_xlfn.TEXTSPLIT(I1174,"-")</f>
        <v>A04AR117</v>
      </c>
      <c r="H1174" s="373" t="str">
        <v>00007</v>
      </c>
      <c r="I1174" s="374" t="s">
        <v>2978</v>
      </c>
      <c r="J1174" s="374" t="s">
        <v>946</v>
      </c>
      <c r="K1174" s="374" t="s">
        <v>2352</v>
      </c>
      <c r="L1174" s="374" t="s">
        <v>2353</v>
      </c>
      <c r="M1174" s="374" t="s">
        <v>946</v>
      </c>
      <c r="N1174" s="374" t="s">
        <v>2743</v>
      </c>
      <c r="O1174" s="374" t="s">
        <v>2970</v>
      </c>
      <c r="P1174" s="374" t="s">
        <v>2971</v>
      </c>
      <c r="Q1174" s="374" t="s">
        <v>1192</v>
      </c>
      <c r="R1174" s="374" t="s">
        <v>2777</v>
      </c>
      <c r="S1174" s="374" t="s">
        <v>954</v>
      </c>
      <c r="T1174" s="374">
        <v>0</v>
      </c>
      <c r="U1174" s="374" t="s">
        <v>954</v>
      </c>
      <c r="V1174" s="374">
        <v>0</v>
      </c>
      <c r="W1174" s="374" t="s">
        <v>954</v>
      </c>
      <c r="X1174" s="374">
        <v>0</v>
      </c>
      <c r="Y1174" s="374" t="s">
        <v>954</v>
      </c>
      <c r="Z1174" s="374">
        <v>0</v>
      </c>
      <c r="AA1174" s="374" t="s">
        <v>1664</v>
      </c>
      <c r="AB1174" s="374" t="s">
        <v>2747</v>
      </c>
      <c r="AC1174" s="374" t="s">
        <v>954</v>
      </c>
      <c r="AD1174" s="374">
        <v>0</v>
      </c>
      <c r="AE1174" s="374" t="s">
        <v>954</v>
      </c>
      <c r="AF1174" s="374">
        <v>0</v>
      </c>
      <c r="AG1174" s="374">
        <v>0</v>
      </c>
      <c r="AH1174" s="374" t="s">
        <v>2764</v>
      </c>
      <c r="AI1174" s="374">
        <v>0</v>
      </c>
      <c r="AJ1174" s="374">
        <v>0</v>
      </c>
      <c r="AK1174" s="374">
        <v>0</v>
      </c>
      <c r="AL1174" s="374">
        <v>0</v>
      </c>
      <c r="AM1174" s="374">
        <v>0</v>
      </c>
      <c r="AN1174" s="374">
        <v>0</v>
      </c>
      <c r="AO1174" s="374" t="s">
        <v>954</v>
      </c>
      <c r="AP1174" s="374" t="s">
        <v>1480</v>
      </c>
      <c r="AQ1174" s="374" t="s">
        <v>1480</v>
      </c>
      <c r="AR1174" s="374" t="s">
        <v>2972</v>
      </c>
      <c r="AS1174" s="374" t="s">
        <v>2978</v>
      </c>
    </row>
    <row r="1175" spans="2:45" s="359" customFormat="1" ht="17.25" customHeight="1">
      <c r="B1175" s="349" t="b">
        <v>0</v>
      </c>
      <c r="C1175" s="356" t="s">
        <v>1039</v>
      </c>
      <c r="D1175" s="352" t="str">
        <f t="shared" si="56"/>
        <v>Finishing Work_Door &amp; Window Work</v>
      </c>
      <c r="E1175" s="349" t="str">
        <f t="shared" si="57"/>
        <v>EA</v>
      </c>
      <c r="F1175" s="352" t="str">
        <f t="shared" si="55"/>
        <v xml:space="preserve">A04AR117-00008 Finishing Work Door &amp; Window Work Aluminum Door w/ Aluminum Frame, Panic Bar &amp; Vision Panel for Each Leaf (UoM: EA) Fire Protective Rating: 1.5-hrs, Double Door     w/ Hardware &amp; Accessories  </v>
      </c>
      <c r="G1175" s="373" t="str" cm="1">
        <f t="array" ref="G1175:H1175">_xlfn.TEXTSPLIT(I1175,"-")</f>
        <v>A04AR117</v>
      </c>
      <c r="H1175" s="373" t="str">
        <v>00008</v>
      </c>
      <c r="I1175" s="374" t="s">
        <v>2979</v>
      </c>
      <c r="J1175" s="374" t="s">
        <v>946</v>
      </c>
      <c r="K1175" s="374" t="s">
        <v>2352</v>
      </c>
      <c r="L1175" s="374" t="s">
        <v>2353</v>
      </c>
      <c r="M1175" s="374" t="s">
        <v>946</v>
      </c>
      <c r="N1175" s="374" t="s">
        <v>2743</v>
      </c>
      <c r="O1175" s="374" t="s">
        <v>2970</v>
      </c>
      <c r="P1175" s="374" t="s">
        <v>2971</v>
      </c>
      <c r="Q1175" s="374" t="s">
        <v>1195</v>
      </c>
      <c r="R1175" s="374" t="s">
        <v>2779</v>
      </c>
      <c r="S1175" s="374" t="s">
        <v>954</v>
      </c>
      <c r="T1175" s="374">
        <v>0</v>
      </c>
      <c r="U1175" s="374" t="s">
        <v>954</v>
      </c>
      <c r="V1175" s="374">
        <v>0</v>
      </c>
      <c r="W1175" s="374" t="s">
        <v>954</v>
      </c>
      <c r="X1175" s="374">
        <v>0</v>
      </c>
      <c r="Y1175" s="374" t="s">
        <v>954</v>
      </c>
      <c r="Z1175" s="374">
        <v>0</v>
      </c>
      <c r="AA1175" s="374" t="s">
        <v>1664</v>
      </c>
      <c r="AB1175" s="374" t="s">
        <v>2747</v>
      </c>
      <c r="AC1175" s="374" t="s">
        <v>954</v>
      </c>
      <c r="AD1175" s="374">
        <v>0</v>
      </c>
      <c r="AE1175" s="374" t="s">
        <v>954</v>
      </c>
      <c r="AF1175" s="374">
        <v>0</v>
      </c>
      <c r="AG1175" s="374">
        <v>0</v>
      </c>
      <c r="AH1175" s="374" t="s">
        <v>2764</v>
      </c>
      <c r="AI1175" s="374">
        <v>0</v>
      </c>
      <c r="AJ1175" s="374">
        <v>0</v>
      </c>
      <c r="AK1175" s="374">
        <v>0</v>
      </c>
      <c r="AL1175" s="374">
        <v>0</v>
      </c>
      <c r="AM1175" s="374">
        <v>0</v>
      </c>
      <c r="AN1175" s="374">
        <v>0</v>
      </c>
      <c r="AO1175" s="374" t="s">
        <v>954</v>
      </c>
      <c r="AP1175" s="374" t="s">
        <v>1480</v>
      </c>
      <c r="AQ1175" s="374" t="s">
        <v>1480</v>
      </c>
      <c r="AR1175" s="374" t="s">
        <v>2972</v>
      </c>
      <c r="AS1175" s="374" t="s">
        <v>2979</v>
      </c>
    </row>
    <row r="1176" spans="2:45" s="359" customFormat="1" ht="17.25" customHeight="1">
      <c r="B1176" s="356" t="b">
        <v>0</v>
      </c>
      <c r="C1176" s="356" t="s">
        <v>1039</v>
      </c>
      <c r="D1176" s="357" t="str">
        <f t="shared" si="56"/>
        <v>Finishing Work_Door &amp; Window Work</v>
      </c>
      <c r="E1176" s="356" t="str">
        <f t="shared" si="57"/>
        <v>M2</v>
      </c>
      <c r="F1176" s="357" t="str">
        <f t="shared" si="55"/>
        <v xml:space="preserve">A04AR118-00001 Finishing Work Door &amp; Window Work Glass Door w/ SST Frame (UoM: M2)      w/ Hardware &amp; Accessories  </v>
      </c>
      <c r="G1176" s="373" t="str" cm="1">
        <f t="array" ref="G1176:H1176">_xlfn.TEXTSPLIT(I1176,"-")</f>
        <v>A04AR118</v>
      </c>
      <c r="H1176" s="373" t="str">
        <v>00001</v>
      </c>
      <c r="I1176" s="374" t="s">
        <v>2980</v>
      </c>
      <c r="J1176" s="374" t="s">
        <v>946</v>
      </c>
      <c r="K1176" s="374" t="s">
        <v>2352</v>
      </c>
      <c r="L1176" s="374" t="s">
        <v>2353</v>
      </c>
      <c r="M1176" s="374" t="s">
        <v>946</v>
      </c>
      <c r="N1176" s="374" t="s">
        <v>2743</v>
      </c>
      <c r="O1176" s="374" t="s">
        <v>2981</v>
      </c>
      <c r="P1176" s="374" t="s">
        <v>2982</v>
      </c>
      <c r="Q1176" s="374" t="s">
        <v>954</v>
      </c>
      <c r="R1176" s="374">
        <v>0</v>
      </c>
      <c r="S1176" s="374" t="s">
        <v>954</v>
      </c>
      <c r="T1176" s="374">
        <v>0</v>
      </c>
      <c r="U1176" s="374" t="s">
        <v>954</v>
      </c>
      <c r="V1176" s="374">
        <v>0</v>
      </c>
      <c r="W1176" s="374" t="s">
        <v>954</v>
      </c>
      <c r="X1176" s="374">
        <v>0</v>
      </c>
      <c r="Y1176" s="374" t="s">
        <v>954</v>
      </c>
      <c r="Z1176" s="374">
        <v>0</v>
      </c>
      <c r="AA1176" s="374" t="s">
        <v>1664</v>
      </c>
      <c r="AB1176" s="374" t="s">
        <v>2747</v>
      </c>
      <c r="AC1176" s="374" t="s">
        <v>954</v>
      </c>
      <c r="AD1176" s="374">
        <v>0</v>
      </c>
      <c r="AE1176" s="374" t="s">
        <v>954</v>
      </c>
      <c r="AF1176" s="374">
        <v>0</v>
      </c>
      <c r="AG1176" s="374">
        <v>0</v>
      </c>
      <c r="AH1176" s="374">
        <v>0</v>
      </c>
      <c r="AI1176" s="374">
        <v>0</v>
      </c>
      <c r="AJ1176" s="374">
        <v>0</v>
      </c>
      <c r="AK1176" s="374">
        <v>0</v>
      </c>
      <c r="AL1176" s="374">
        <v>0</v>
      </c>
      <c r="AM1176" s="374">
        <v>0</v>
      </c>
      <c r="AN1176" s="374">
        <v>0</v>
      </c>
      <c r="AO1176" s="374" t="s">
        <v>954</v>
      </c>
      <c r="AP1176" s="374" t="s">
        <v>1021</v>
      </c>
      <c r="AQ1176" s="374" t="s">
        <v>1021</v>
      </c>
      <c r="AR1176" s="374" t="s">
        <v>2983</v>
      </c>
      <c r="AS1176" s="374" t="s">
        <v>2980</v>
      </c>
    </row>
    <row r="1177" spans="2:45" s="359" customFormat="1" ht="17.25" customHeight="1">
      <c r="B1177" s="356" t="b">
        <v>0</v>
      </c>
      <c r="C1177" s="356" t="s">
        <v>1039</v>
      </c>
      <c r="D1177" s="357" t="str">
        <f t="shared" si="56"/>
        <v>Finishing Work_Door &amp; Window Work</v>
      </c>
      <c r="E1177" s="356" t="str">
        <f t="shared" si="57"/>
        <v>EA</v>
      </c>
      <c r="F1177" s="357" t="str">
        <f t="shared" si="55"/>
        <v xml:space="preserve">A04AR119-00001 Finishing Work Door &amp; Window Work Glass Door w/ SST Frame (UoM: EA) Single Door     w/ Hardware &amp; Accessories  </v>
      </c>
      <c r="G1177" s="373" t="str" cm="1">
        <f t="array" ref="G1177:H1177">_xlfn.TEXTSPLIT(I1177,"-")</f>
        <v>A04AR119</v>
      </c>
      <c r="H1177" s="373" t="str">
        <v>00001</v>
      </c>
      <c r="I1177" s="374" t="s">
        <v>2984</v>
      </c>
      <c r="J1177" s="374" t="s">
        <v>946</v>
      </c>
      <c r="K1177" s="374" t="s">
        <v>2352</v>
      </c>
      <c r="L1177" s="374" t="s">
        <v>2353</v>
      </c>
      <c r="M1177" s="374" t="s">
        <v>946</v>
      </c>
      <c r="N1177" s="374" t="s">
        <v>2743</v>
      </c>
      <c r="O1177" s="374" t="s">
        <v>2985</v>
      </c>
      <c r="P1177" s="374" t="s">
        <v>2986</v>
      </c>
      <c r="Q1177" s="374" t="s">
        <v>1207</v>
      </c>
      <c r="R1177" s="374" t="s">
        <v>2987</v>
      </c>
      <c r="S1177" s="374" t="s">
        <v>954</v>
      </c>
      <c r="T1177" s="374">
        <v>0</v>
      </c>
      <c r="U1177" s="374" t="s">
        <v>954</v>
      </c>
      <c r="V1177" s="374">
        <v>0</v>
      </c>
      <c r="W1177" s="374" t="s">
        <v>954</v>
      </c>
      <c r="X1177" s="374">
        <v>0</v>
      </c>
      <c r="Y1177" s="374" t="s">
        <v>954</v>
      </c>
      <c r="Z1177" s="374">
        <v>0</v>
      </c>
      <c r="AA1177" s="374" t="s">
        <v>1664</v>
      </c>
      <c r="AB1177" s="374" t="s">
        <v>2747</v>
      </c>
      <c r="AC1177" s="374" t="s">
        <v>954</v>
      </c>
      <c r="AD1177" s="374">
        <v>0</v>
      </c>
      <c r="AE1177" s="374" t="s">
        <v>954</v>
      </c>
      <c r="AF1177" s="374">
        <v>0</v>
      </c>
      <c r="AG1177" s="374">
        <v>0</v>
      </c>
      <c r="AH1177" s="374" t="s">
        <v>2764</v>
      </c>
      <c r="AI1177" s="374">
        <v>0</v>
      </c>
      <c r="AJ1177" s="374">
        <v>0</v>
      </c>
      <c r="AK1177" s="374">
        <v>0</v>
      </c>
      <c r="AL1177" s="374">
        <v>0</v>
      </c>
      <c r="AM1177" s="374">
        <v>0</v>
      </c>
      <c r="AN1177" s="374">
        <v>0</v>
      </c>
      <c r="AO1177" s="374" t="s">
        <v>954</v>
      </c>
      <c r="AP1177" s="374" t="s">
        <v>1480</v>
      </c>
      <c r="AQ1177" s="374" t="s">
        <v>1480</v>
      </c>
      <c r="AR1177" s="374" t="s">
        <v>2988</v>
      </c>
      <c r="AS1177" s="374" t="s">
        <v>2984</v>
      </c>
    </row>
    <row r="1178" spans="2:45" s="359" customFormat="1" ht="17.25" customHeight="1">
      <c r="B1178" s="356" t="b">
        <v>0</v>
      </c>
      <c r="C1178" s="356" t="s">
        <v>1039</v>
      </c>
      <c r="D1178" s="357" t="str">
        <f t="shared" si="56"/>
        <v>Finishing Work_Door &amp; Window Work</v>
      </c>
      <c r="E1178" s="356" t="str">
        <f t="shared" si="57"/>
        <v>EA</v>
      </c>
      <c r="F1178" s="357" t="str">
        <f t="shared" si="55"/>
        <v xml:space="preserve">A04AR119-00002 Finishing Work Door &amp; Window Work Glass Door w/ SST Frame (UoM: EA) Double Door     w/ Hardware &amp; Accessories  </v>
      </c>
      <c r="G1178" s="373" t="str" cm="1">
        <f t="array" ref="G1178:H1178">_xlfn.TEXTSPLIT(I1178,"-")</f>
        <v>A04AR119</v>
      </c>
      <c r="H1178" s="373" t="str">
        <v>00002</v>
      </c>
      <c r="I1178" s="374" t="s">
        <v>2989</v>
      </c>
      <c r="J1178" s="374" t="s">
        <v>946</v>
      </c>
      <c r="K1178" s="374" t="s">
        <v>2352</v>
      </c>
      <c r="L1178" s="374" t="s">
        <v>2353</v>
      </c>
      <c r="M1178" s="374" t="s">
        <v>946</v>
      </c>
      <c r="N1178" s="374" t="s">
        <v>2743</v>
      </c>
      <c r="O1178" s="374" t="s">
        <v>2985</v>
      </c>
      <c r="P1178" s="374" t="s">
        <v>2986</v>
      </c>
      <c r="Q1178" s="374" t="s">
        <v>1401</v>
      </c>
      <c r="R1178" s="374" t="s">
        <v>2990</v>
      </c>
      <c r="S1178" s="374" t="s">
        <v>954</v>
      </c>
      <c r="T1178" s="374">
        <v>0</v>
      </c>
      <c r="U1178" s="374" t="s">
        <v>954</v>
      </c>
      <c r="V1178" s="374">
        <v>0</v>
      </c>
      <c r="W1178" s="374" t="s">
        <v>954</v>
      </c>
      <c r="X1178" s="374">
        <v>0</v>
      </c>
      <c r="Y1178" s="374" t="s">
        <v>954</v>
      </c>
      <c r="Z1178" s="374">
        <v>0</v>
      </c>
      <c r="AA1178" s="374" t="s">
        <v>1664</v>
      </c>
      <c r="AB1178" s="374" t="s">
        <v>2747</v>
      </c>
      <c r="AC1178" s="374" t="s">
        <v>954</v>
      </c>
      <c r="AD1178" s="374">
        <v>0</v>
      </c>
      <c r="AE1178" s="374" t="s">
        <v>954</v>
      </c>
      <c r="AF1178" s="374">
        <v>0</v>
      </c>
      <c r="AG1178" s="374">
        <v>0</v>
      </c>
      <c r="AH1178" s="374" t="s">
        <v>2764</v>
      </c>
      <c r="AI1178" s="374">
        <v>0</v>
      </c>
      <c r="AJ1178" s="374">
        <v>0</v>
      </c>
      <c r="AK1178" s="374">
        <v>0</v>
      </c>
      <c r="AL1178" s="374">
        <v>0</v>
      </c>
      <c r="AM1178" s="374">
        <v>0</v>
      </c>
      <c r="AN1178" s="374">
        <v>0</v>
      </c>
      <c r="AO1178" s="374" t="s">
        <v>954</v>
      </c>
      <c r="AP1178" s="374" t="s">
        <v>1480</v>
      </c>
      <c r="AQ1178" s="374" t="s">
        <v>1480</v>
      </c>
      <c r="AR1178" s="374" t="s">
        <v>2988</v>
      </c>
      <c r="AS1178" s="374" t="s">
        <v>2989</v>
      </c>
    </row>
    <row r="1179" spans="2:45" s="359" customFormat="1" ht="17.25" customHeight="1">
      <c r="B1179" s="349" t="b">
        <v>0</v>
      </c>
      <c r="C1179" s="356" t="s">
        <v>1039</v>
      </c>
      <c r="D1179" s="352" t="str">
        <f t="shared" si="56"/>
        <v>Finishing Work_Door &amp; Window Work</v>
      </c>
      <c r="E1179" s="349" t="str">
        <f t="shared" si="57"/>
        <v>M2</v>
      </c>
      <c r="F1179" s="352" t="str">
        <f t="shared" si="55"/>
        <v xml:space="preserve">A04AR120-00001 Finishing Work Door &amp; Window Work Stainless Steel Door w/ SST Frame (UoM: M2)      w/ Hardware &amp; Accessories  </v>
      </c>
      <c r="G1179" s="373" t="str" cm="1">
        <f t="array" ref="G1179:H1179">_xlfn.TEXTSPLIT(I1179,"-")</f>
        <v>A04AR120</v>
      </c>
      <c r="H1179" s="373" t="str">
        <v>00001</v>
      </c>
      <c r="I1179" s="374" t="s">
        <v>2991</v>
      </c>
      <c r="J1179" s="374" t="s">
        <v>946</v>
      </c>
      <c r="K1179" s="374" t="s">
        <v>2352</v>
      </c>
      <c r="L1179" s="374" t="s">
        <v>2353</v>
      </c>
      <c r="M1179" s="374" t="s">
        <v>946</v>
      </c>
      <c r="N1179" s="374" t="s">
        <v>2743</v>
      </c>
      <c r="O1179" s="374" t="s">
        <v>2992</v>
      </c>
      <c r="P1179" s="374" t="s">
        <v>2993</v>
      </c>
      <c r="Q1179" s="374" t="s">
        <v>954</v>
      </c>
      <c r="R1179" s="374">
        <v>0</v>
      </c>
      <c r="S1179" s="374" t="s">
        <v>954</v>
      </c>
      <c r="T1179" s="374">
        <v>0</v>
      </c>
      <c r="U1179" s="374" t="s">
        <v>954</v>
      </c>
      <c r="V1179" s="374">
        <v>0</v>
      </c>
      <c r="W1179" s="374" t="s">
        <v>954</v>
      </c>
      <c r="X1179" s="374">
        <v>0</v>
      </c>
      <c r="Y1179" s="374" t="s">
        <v>954</v>
      </c>
      <c r="Z1179" s="374">
        <v>0</v>
      </c>
      <c r="AA1179" s="374" t="s">
        <v>1664</v>
      </c>
      <c r="AB1179" s="374" t="s">
        <v>2747</v>
      </c>
      <c r="AC1179" s="374" t="s">
        <v>954</v>
      </c>
      <c r="AD1179" s="374">
        <v>0</v>
      </c>
      <c r="AE1179" s="374" t="s">
        <v>954</v>
      </c>
      <c r="AF1179" s="374">
        <v>0</v>
      </c>
      <c r="AG1179" s="374">
        <v>0</v>
      </c>
      <c r="AH1179" s="374">
        <v>0</v>
      </c>
      <c r="AI1179" s="374">
        <v>0</v>
      </c>
      <c r="AJ1179" s="374">
        <v>0</v>
      </c>
      <c r="AK1179" s="374">
        <v>0</v>
      </c>
      <c r="AL1179" s="374">
        <v>0</v>
      </c>
      <c r="AM1179" s="374">
        <v>0</v>
      </c>
      <c r="AN1179" s="374">
        <v>0</v>
      </c>
      <c r="AO1179" s="374" t="s">
        <v>954</v>
      </c>
      <c r="AP1179" s="374" t="s">
        <v>1021</v>
      </c>
      <c r="AQ1179" s="374" t="s">
        <v>1021</v>
      </c>
      <c r="AR1179" s="374" t="s">
        <v>2994</v>
      </c>
      <c r="AS1179" s="374" t="s">
        <v>2991</v>
      </c>
    </row>
    <row r="1180" spans="2:45" s="359" customFormat="1" ht="17.25" customHeight="1">
      <c r="B1180" s="349" t="b">
        <v>0</v>
      </c>
      <c r="C1180" s="356" t="s">
        <v>1039</v>
      </c>
      <c r="D1180" s="352" t="str">
        <f t="shared" si="56"/>
        <v>Finishing Work_Door &amp; Window Work</v>
      </c>
      <c r="E1180" s="349" t="str">
        <f t="shared" si="57"/>
        <v>EA</v>
      </c>
      <c r="F1180" s="352" t="str">
        <f t="shared" si="55"/>
        <v xml:space="preserve">A04AR121-00001 Finishing Work Door &amp; Window Work Stainless Steel Door w/ SST Frame (UoM: EA) Single Door     w/ Hardware &amp; Accessories  </v>
      </c>
      <c r="G1180" s="373" t="str" cm="1">
        <f t="array" ref="G1180:H1180">_xlfn.TEXTSPLIT(I1180,"-")</f>
        <v>A04AR121</v>
      </c>
      <c r="H1180" s="373" t="str">
        <v>00001</v>
      </c>
      <c r="I1180" s="374" t="s">
        <v>2995</v>
      </c>
      <c r="J1180" s="374" t="s">
        <v>946</v>
      </c>
      <c r="K1180" s="374" t="s">
        <v>2352</v>
      </c>
      <c r="L1180" s="374" t="s">
        <v>2353</v>
      </c>
      <c r="M1180" s="374" t="s">
        <v>946</v>
      </c>
      <c r="N1180" s="374" t="s">
        <v>2743</v>
      </c>
      <c r="O1180" s="374" t="s">
        <v>2996</v>
      </c>
      <c r="P1180" s="374" t="s">
        <v>2997</v>
      </c>
      <c r="Q1180" s="374" t="s">
        <v>1207</v>
      </c>
      <c r="R1180" s="374" t="s">
        <v>2987</v>
      </c>
      <c r="S1180" s="374" t="s">
        <v>954</v>
      </c>
      <c r="T1180" s="374">
        <v>0</v>
      </c>
      <c r="U1180" s="374" t="s">
        <v>954</v>
      </c>
      <c r="V1180" s="374">
        <v>0</v>
      </c>
      <c r="W1180" s="374" t="s">
        <v>954</v>
      </c>
      <c r="X1180" s="374">
        <v>0</v>
      </c>
      <c r="Y1180" s="374" t="s">
        <v>954</v>
      </c>
      <c r="Z1180" s="374">
        <v>0</v>
      </c>
      <c r="AA1180" s="374" t="s">
        <v>1664</v>
      </c>
      <c r="AB1180" s="374" t="s">
        <v>2747</v>
      </c>
      <c r="AC1180" s="374" t="s">
        <v>954</v>
      </c>
      <c r="AD1180" s="374">
        <v>0</v>
      </c>
      <c r="AE1180" s="374" t="s">
        <v>954</v>
      </c>
      <c r="AF1180" s="374">
        <v>0</v>
      </c>
      <c r="AG1180" s="374">
        <v>0</v>
      </c>
      <c r="AH1180" s="374" t="s">
        <v>2764</v>
      </c>
      <c r="AI1180" s="374">
        <v>0</v>
      </c>
      <c r="AJ1180" s="374">
        <v>0</v>
      </c>
      <c r="AK1180" s="374">
        <v>0</v>
      </c>
      <c r="AL1180" s="374">
        <v>0</v>
      </c>
      <c r="AM1180" s="374">
        <v>0</v>
      </c>
      <c r="AN1180" s="374">
        <v>0</v>
      </c>
      <c r="AO1180" s="374" t="s">
        <v>954</v>
      </c>
      <c r="AP1180" s="374" t="s">
        <v>1480</v>
      </c>
      <c r="AQ1180" s="374" t="s">
        <v>1480</v>
      </c>
      <c r="AR1180" s="374" t="s">
        <v>2998</v>
      </c>
      <c r="AS1180" s="374" t="s">
        <v>2995</v>
      </c>
    </row>
    <row r="1181" spans="2:45" s="359" customFormat="1" ht="17.25" customHeight="1">
      <c r="B1181" s="349" t="b">
        <v>0</v>
      </c>
      <c r="C1181" s="356" t="s">
        <v>1039</v>
      </c>
      <c r="D1181" s="352" t="str">
        <f t="shared" si="56"/>
        <v>Finishing Work_Door &amp; Window Work</v>
      </c>
      <c r="E1181" s="349" t="str">
        <f t="shared" si="57"/>
        <v>EA</v>
      </c>
      <c r="F1181" s="352" t="str">
        <f t="shared" si="55"/>
        <v xml:space="preserve">A04AR121-00002 Finishing Work Door &amp; Window Work Stainless Steel Door w/ SST Frame (UoM: EA) Double Door     w/ Hardware &amp; Accessories  </v>
      </c>
      <c r="G1181" s="373" t="str" cm="1">
        <f t="array" ref="G1181:H1181">_xlfn.TEXTSPLIT(I1181,"-")</f>
        <v>A04AR121</v>
      </c>
      <c r="H1181" s="373" t="str">
        <v>00002</v>
      </c>
      <c r="I1181" s="374" t="s">
        <v>2999</v>
      </c>
      <c r="J1181" s="374" t="s">
        <v>946</v>
      </c>
      <c r="K1181" s="374" t="s">
        <v>2352</v>
      </c>
      <c r="L1181" s="374" t="s">
        <v>2353</v>
      </c>
      <c r="M1181" s="374" t="s">
        <v>946</v>
      </c>
      <c r="N1181" s="374" t="s">
        <v>2743</v>
      </c>
      <c r="O1181" s="374" t="s">
        <v>2996</v>
      </c>
      <c r="P1181" s="374" t="s">
        <v>2997</v>
      </c>
      <c r="Q1181" s="374" t="s">
        <v>1401</v>
      </c>
      <c r="R1181" s="374" t="s">
        <v>2990</v>
      </c>
      <c r="S1181" s="374" t="s">
        <v>954</v>
      </c>
      <c r="T1181" s="374">
        <v>0</v>
      </c>
      <c r="U1181" s="374" t="s">
        <v>954</v>
      </c>
      <c r="V1181" s="374">
        <v>0</v>
      </c>
      <c r="W1181" s="374" t="s">
        <v>954</v>
      </c>
      <c r="X1181" s="374">
        <v>0</v>
      </c>
      <c r="Y1181" s="374" t="s">
        <v>954</v>
      </c>
      <c r="Z1181" s="374">
        <v>0</v>
      </c>
      <c r="AA1181" s="374" t="s">
        <v>1664</v>
      </c>
      <c r="AB1181" s="374" t="s">
        <v>2747</v>
      </c>
      <c r="AC1181" s="374" t="s">
        <v>954</v>
      </c>
      <c r="AD1181" s="374">
        <v>0</v>
      </c>
      <c r="AE1181" s="374" t="s">
        <v>954</v>
      </c>
      <c r="AF1181" s="374">
        <v>0</v>
      </c>
      <c r="AG1181" s="374">
        <v>0</v>
      </c>
      <c r="AH1181" s="374" t="s">
        <v>2764</v>
      </c>
      <c r="AI1181" s="374">
        <v>0</v>
      </c>
      <c r="AJ1181" s="374">
        <v>0</v>
      </c>
      <c r="AK1181" s="374">
        <v>0</v>
      </c>
      <c r="AL1181" s="374">
        <v>0</v>
      </c>
      <c r="AM1181" s="374">
        <v>0</v>
      </c>
      <c r="AN1181" s="374">
        <v>0</v>
      </c>
      <c r="AO1181" s="374" t="s">
        <v>954</v>
      </c>
      <c r="AP1181" s="374" t="s">
        <v>1480</v>
      </c>
      <c r="AQ1181" s="374" t="s">
        <v>1480</v>
      </c>
      <c r="AR1181" s="374" t="s">
        <v>2998</v>
      </c>
      <c r="AS1181" s="374" t="s">
        <v>2999</v>
      </c>
    </row>
    <row r="1182" spans="2:45" s="359" customFormat="1" ht="17.25" customHeight="1">
      <c r="B1182" s="356" t="b">
        <v>1</v>
      </c>
      <c r="C1182" s="356" t="s">
        <v>1039</v>
      </c>
      <c r="D1182" s="357" t="str">
        <f t="shared" si="56"/>
        <v>Finishing Work_Door &amp; Window Work</v>
      </c>
      <c r="E1182" s="356" t="str">
        <f t="shared" si="57"/>
        <v>M2</v>
      </c>
      <c r="F1182" s="357" t="str">
        <f t="shared" si="55"/>
        <v xml:space="preserve">A04AR122-00001 Finishing Work Door &amp; Window Work Wood Door w/ Wood Frame (UoM: M2)      w/ Hardware &amp; Accessories  </v>
      </c>
      <c r="G1182" s="373" t="str" cm="1">
        <f t="array" ref="G1182:H1182">_xlfn.TEXTSPLIT(I1182,"-")</f>
        <v>A04AR122</v>
      </c>
      <c r="H1182" s="373" t="str">
        <v>00001</v>
      </c>
      <c r="I1182" s="374" t="s">
        <v>3000</v>
      </c>
      <c r="J1182" s="374" t="s">
        <v>946</v>
      </c>
      <c r="K1182" s="374" t="s">
        <v>2352</v>
      </c>
      <c r="L1182" s="374" t="s">
        <v>2353</v>
      </c>
      <c r="M1182" s="374" t="s">
        <v>946</v>
      </c>
      <c r="N1182" s="374" t="s">
        <v>2743</v>
      </c>
      <c r="O1182" s="374" t="s">
        <v>3001</v>
      </c>
      <c r="P1182" s="374" t="s">
        <v>3002</v>
      </c>
      <c r="Q1182" s="374" t="s">
        <v>954</v>
      </c>
      <c r="R1182" s="374">
        <v>0</v>
      </c>
      <c r="S1182" s="374" t="s">
        <v>954</v>
      </c>
      <c r="T1182" s="374">
        <v>0</v>
      </c>
      <c r="U1182" s="374" t="s">
        <v>954</v>
      </c>
      <c r="V1182" s="374">
        <v>0</v>
      </c>
      <c r="W1182" s="374" t="s">
        <v>954</v>
      </c>
      <c r="X1182" s="374">
        <v>0</v>
      </c>
      <c r="Y1182" s="374" t="s">
        <v>954</v>
      </c>
      <c r="Z1182" s="374">
        <v>0</v>
      </c>
      <c r="AA1182" s="374" t="s">
        <v>1664</v>
      </c>
      <c r="AB1182" s="374" t="s">
        <v>2747</v>
      </c>
      <c r="AC1182" s="374" t="s">
        <v>954</v>
      </c>
      <c r="AD1182" s="374">
        <v>0</v>
      </c>
      <c r="AE1182" s="374" t="s">
        <v>954</v>
      </c>
      <c r="AF1182" s="374">
        <v>0</v>
      </c>
      <c r="AG1182" s="374">
        <v>0</v>
      </c>
      <c r="AH1182" s="374">
        <v>0</v>
      </c>
      <c r="AI1182" s="374">
        <v>0</v>
      </c>
      <c r="AJ1182" s="374">
        <v>0</v>
      </c>
      <c r="AK1182" s="374">
        <v>0</v>
      </c>
      <c r="AL1182" s="374">
        <v>0</v>
      </c>
      <c r="AM1182" s="374">
        <v>0</v>
      </c>
      <c r="AN1182" s="374">
        <v>0</v>
      </c>
      <c r="AO1182" s="374" t="s">
        <v>954</v>
      </c>
      <c r="AP1182" s="374" t="s">
        <v>1021</v>
      </c>
      <c r="AQ1182" s="374" t="s">
        <v>1021</v>
      </c>
      <c r="AR1182" s="374" t="s">
        <v>3003</v>
      </c>
      <c r="AS1182" s="374" t="s">
        <v>3000</v>
      </c>
    </row>
    <row r="1183" spans="2:45" s="359" customFormat="1" ht="17.25" customHeight="1">
      <c r="B1183" s="356" t="b">
        <v>0</v>
      </c>
      <c r="C1183" s="356" t="s">
        <v>1039</v>
      </c>
      <c r="D1183" s="357" t="str">
        <f t="shared" si="56"/>
        <v>Finishing Work_Door &amp; Window Work</v>
      </c>
      <c r="E1183" s="356" t="str">
        <f t="shared" si="57"/>
        <v>EA</v>
      </c>
      <c r="F1183" s="357" t="str">
        <f t="shared" si="55"/>
        <v xml:space="preserve">A04AR123-00001 Finishing Work Door &amp; Window Work Wood Door w/ Wood Frame (UoM: EA) Single Door     w/ Hardware &amp; Accessories  </v>
      </c>
      <c r="G1183" s="373" t="str" cm="1">
        <f t="array" ref="G1183:H1183">_xlfn.TEXTSPLIT(I1183,"-")</f>
        <v>A04AR123</v>
      </c>
      <c r="H1183" s="373" t="str">
        <v>00001</v>
      </c>
      <c r="I1183" s="374" t="s">
        <v>3004</v>
      </c>
      <c r="J1183" s="374" t="s">
        <v>946</v>
      </c>
      <c r="K1183" s="374" t="s">
        <v>2352</v>
      </c>
      <c r="L1183" s="374" t="s">
        <v>2353</v>
      </c>
      <c r="M1183" s="374" t="s">
        <v>946</v>
      </c>
      <c r="N1183" s="374" t="s">
        <v>2743</v>
      </c>
      <c r="O1183" s="374" t="s">
        <v>3005</v>
      </c>
      <c r="P1183" s="374" t="s">
        <v>3006</v>
      </c>
      <c r="Q1183" s="374" t="s">
        <v>1207</v>
      </c>
      <c r="R1183" s="374" t="s">
        <v>2987</v>
      </c>
      <c r="S1183" s="374" t="s">
        <v>954</v>
      </c>
      <c r="T1183" s="374">
        <v>0</v>
      </c>
      <c r="U1183" s="374" t="s">
        <v>954</v>
      </c>
      <c r="V1183" s="374">
        <v>0</v>
      </c>
      <c r="W1183" s="374" t="s">
        <v>954</v>
      </c>
      <c r="X1183" s="374">
        <v>0</v>
      </c>
      <c r="Y1183" s="374" t="s">
        <v>954</v>
      </c>
      <c r="Z1183" s="374">
        <v>0</v>
      </c>
      <c r="AA1183" s="374" t="s">
        <v>1664</v>
      </c>
      <c r="AB1183" s="374" t="s">
        <v>2747</v>
      </c>
      <c r="AC1183" s="374" t="s">
        <v>954</v>
      </c>
      <c r="AD1183" s="374">
        <v>0</v>
      </c>
      <c r="AE1183" s="374" t="s">
        <v>954</v>
      </c>
      <c r="AF1183" s="374">
        <v>0</v>
      </c>
      <c r="AG1183" s="374">
        <v>0</v>
      </c>
      <c r="AH1183" s="374" t="s">
        <v>2764</v>
      </c>
      <c r="AI1183" s="374">
        <v>0</v>
      </c>
      <c r="AJ1183" s="374">
        <v>0</v>
      </c>
      <c r="AK1183" s="374">
        <v>0</v>
      </c>
      <c r="AL1183" s="374">
        <v>0</v>
      </c>
      <c r="AM1183" s="374">
        <v>0</v>
      </c>
      <c r="AN1183" s="374">
        <v>0</v>
      </c>
      <c r="AO1183" s="374" t="s">
        <v>954</v>
      </c>
      <c r="AP1183" s="374" t="s">
        <v>1480</v>
      </c>
      <c r="AQ1183" s="374" t="s">
        <v>1480</v>
      </c>
      <c r="AR1183" s="374" t="s">
        <v>3007</v>
      </c>
      <c r="AS1183" s="374" t="s">
        <v>3004</v>
      </c>
    </row>
    <row r="1184" spans="2:45" s="359" customFormat="1" ht="17.25" customHeight="1">
      <c r="B1184" s="356" t="b">
        <v>0</v>
      </c>
      <c r="C1184" s="356" t="s">
        <v>1039</v>
      </c>
      <c r="D1184" s="357" t="str">
        <f t="shared" si="56"/>
        <v>Finishing Work_Door &amp; Window Work</v>
      </c>
      <c r="E1184" s="356" t="str">
        <f t="shared" si="57"/>
        <v>EA</v>
      </c>
      <c r="F1184" s="357" t="str">
        <f t="shared" si="55"/>
        <v xml:space="preserve">A04AR123-00002 Finishing Work Door &amp; Window Work Wood Door w/ Wood Frame (UoM: EA) Double Door     w/ Hardware &amp; Accessories  </v>
      </c>
      <c r="G1184" s="373" t="str" cm="1">
        <f t="array" ref="G1184:H1184">_xlfn.TEXTSPLIT(I1184,"-")</f>
        <v>A04AR123</v>
      </c>
      <c r="H1184" s="373" t="str">
        <v>00002</v>
      </c>
      <c r="I1184" s="374" t="s">
        <v>3008</v>
      </c>
      <c r="J1184" s="374" t="s">
        <v>946</v>
      </c>
      <c r="K1184" s="374" t="s">
        <v>2352</v>
      </c>
      <c r="L1184" s="374" t="s">
        <v>2353</v>
      </c>
      <c r="M1184" s="374" t="s">
        <v>946</v>
      </c>
      <c r="N1184" s="374" t="s">
        <v>2743</v>
      </c>
      <c r="O1184" s="374" t="s">
        <v>3005</v>
      </c>
      <c r="P1184" s="374" t="s">
        <v>3006</v>
      </c>
      <c r="Q1184" s="374" t="s">
        <v>1401</v>
      </c>
      <c r="R1184" s="374" t="s">
        <v>2990</v>
      </c>
      <c r="S1184" s="374" t="s">
        <v>954</v>
      </c>
      <c r="T1184" s="374">
        <v>0</v>
      </c>
      <c r="U1184" s="374" t="s">
        <v>954</v>
      </c>
      <c r="V1184" s="374">
        <v>0</v>
      </c>
      <c r="W1184" s="374" t="s">
        <v>954</v>
      </c>
      <c r="X1184" s="374">
        <v>0</v>
      </c>
      <c r="Y1184" s="374" t="s">
        <v>954</v>
      </c>
      <c r="Z1184" s="374">
        <v>0</v>
      </c>
      <c r="AA1184" s="374" t="s">
        <v>1664</v>
      </c>
      <c r="AB1184" s="374" t="s">
        <v>2747</v>
      </c>
      <c r="AC1184" s="374" t="s">
        <v>954</v>
      </c>
      <c r="AD1184" s="374">
        <v>0</v>
      </c>
      <c r="AE1184" s="374" t="s">
        <v>954</v>
      </c>
      <c r="AF1184" s="374">
        <v>0</v>
      </c>
      <c r="AG1184" s="374">
        <v>0</v>
      </c>
      <c r="AH1184" s="374" t="s">
        <v>2764</v>
      </c>
      <c r="AI1184" s="374">
        <v>0</v>
      </c>
      <c r="AJ1184" s="374">
        <v>0</v>
      </c>
      <c r="AK1184" s="374">
        <v>0</v>
      </c>
      <c r="AL1184" s="374">
        <v>0</v>
      </c>
      <c r="AM1184" s="374">
        <v>0</v>
      </c>
      <c r="AN1184" s="374">
        <v>0</v>
      </c>
      <c r="AO1184" s="374" t="s">
        <v>954</v>
      </c>
      <c r="AP1184" s="374" t="s">
        <v>1480</v>
      </c>
      <c r="AQ1184" s="374" t="s">
        <v>1480</v>
      </c>
      <c r="AR1184" s="374" t="s">
        <v>3007</v>
      </c>
      <c r="AS1184" s="374" t="s">
        <v>3008</v>
      </c>
    </row>
    <row r="1185" spans="2:45" s="359" customFormat="1" ht="17.25" customHeight="1">
      <c r="B1185" s="356" t="b">
        <v>0</v>
      </c>
      <c r="C1185" s="356" t="s">
        <v>1039</v>
      </c>
      <c r="D1185" s="357" t="str">
        <f t="shared" si="56"/>
        <v>Finishing Work_Door &amp; Window Work</v>
      </c>
      <c r="E1185" s="356" t="str">
        <f t="shared" si="57"/>
        <v>M2</v>
      </c>
      <c r="F1185" s="357" t="str">
        <f t="shared" si="55"/>
        <v xml:space="preserve">A04AR124-00001 Finishing Work Door &amp; Window Work Wood Door w/ Wood Frame &amp; Vision Panel for Each Leaf (UoM: M2)      w/ Hardware &amp; Accessories  </v>
      </c>
      <c r="G1185" s="373" t="str" cm="1">
        <f t="array" ref="G1185:H1185">_xlfn.TEXTSPLIT(I1185,"-")</f>
        <v>A04AR124</v>
      </c>
      <c r="H1185" s="373" t="str">
        <v>00001</v>
      </c>
      <c r="I1185" s="374" t="s">
        <v>3009</v>
      </c>
      <c r="J1185" s="374" t="s">
        <v>946</v>
      </c>
      <c r="K1185" s="374" t="s">
        <v>2352</v>
      </c>
      <c r="L1185" s="374" t="s">
        <v>2353</v>
      </c>
      <c r="M1185" s="374" t="s">
        <v>946</v>
      </c>
      <c r="N1185" s="374" t="s">
        <v>2743</v>
      </c>
      <c r="O1185" s="374" t="s">
        <v>3010</v>
      </c>
      <c r="P1185" s="374" t="s">
        <v>3011</v>
      </c>
      <c r="Q1185" s="374" t="s">
        <v>954</v>
      </c>
      <c r="R1185" s="374">
        <v>0</v>
      </c>
      <c r="S1185" s="374" t="s">
        <v>954</v>
      </c>
      <c r="T1185" s="374">
        <v>0</v>
      </c>
      <c r="U1185" s="374" t="s">
        <v>954</v>
      </c>
      <c r="V1185" s="374">
        <v>0</v>
      </c>
      <c r="W1185" s="374" t="s">
        <v>954</v>
      </c>
      <c r="X1185" s="374">
        <v>0</v>
      </c>
      <c r="Y1185" s="374" t="s">
        <v>954</v>
      </c>
      <c r="Z1185" s="374">
        <v>0</v>
      </c>
      <c r="AA1185" s="374" t="s">
        <v>1664</v>
      </c>
      <c r="AB1185" s="374" t="s">
        <v>2747</v>
      </c>
      <c r="AC1185" s="374" t="s">
        <v>954</v>
      </c>
      <c r="AD1185" s="374">
        <v>0</v>
      </c>
      <c r="AE1185" s="374" t="s">
        <v>954</v>
      </c>
      <c r="AF1185" s="374">
        <v>0</v>
      </c>
      <c r="AG1185" s="374">
        <v>0</v>
      </c>
      <c r="AH1185" s="374">
        <v>0</v>
      </c>
      <c r="AI1185" s="374">
        <v>0</v>
      </c>
      <c r="AJ1185" s="374">
        <v>0</v>
      </c>
      <c r="AK1185" s="374">
        <v>0</v>
      </c>
      <c r="AL1185" s="374">
        <v>0</v>
      </c>
      <c r="AM1185" s="374">
        <v>0</v>
      </c>
      <c r="AN1185" s="374">
        <v>0</v>
      </c>
      <c r="AO1185" s="374" t="s">
        <v>954</v>
      </c>
      <c r="AP1185" s="374" t="s">
        <v>1021</v>
      </c>
      <c r="AQ1185" s="374" t="s">
        <v>1021</v>
      </c>
      <c r="AR1185" s="374" t="s">
        <v>3012</v>
      </c>
      <c r="AS1185" s="374" t="s">
        <v>3009</v>
      </c>
    </row>
    <row r="1186" spans="2:45" s="359" customFormat="1" ht="17.25" customHeight="1">
      <c r="B1186" s="356" t="b">
        <v>0</v>
      </c>
      <c r="C1186" s="356" t="s">
        <v>1039</v>
      </c>
      <c r="D1186" s="357" t="str">
        <f t="shared" si="56"/>
        <v>Finishing Work_Door &amp; Window Work</v>
      </c>
      <c r="E1186" s="356" t="str">
        <f t="shared" si="57"/>
        <v>EA</v>
      </c>
      <c r="F1186" s="357" t="str">
        <f t="shared" si="55"/>
        <v xml:space="preserve">A04AR125-00001 Finishing Work Door &amp; Window Work Wood Door w/ Wood Frame &amp; Vision Panel for Each Leaf (UoM: EA) Single Door     w/ Hardware &amp; Accessories  </v>
      </c>
      <c r="G1186" s="373" t="str" cm="1">
        <f t="array" ref="G1186:H1186">_xlfn.TEXTSPLIT(I1186,"-")</f>
        <v>A04AR125</v>
      </c>
      <c r="H1186" s="373" t="str">
        <v>00001</v>
      </c>
      <c r="I1186" s="374" t="s">
        <v>3013</v>
      </c>
      <c r="J1186" s="374" t="s">
        <v>946</v>
      </c>
      <c r="K1186" s="374" t="s">
        <v>2352</v>
      </c>
      <c r="L1186" s="374" t="s">
        <v>2353</v>
      </c>
      <c r="M1186" s="374" t="s">
        <v>946</v>
      </c>
      <c r="N1186" s="374" t="s">
        <v>2743</v>
      </c>
      <c r="O1186" s="374" t="s">
        <v>3014</v>
      </c>
      <c r="P1186" s="374" t="s">
        <v>3015</v>
      </c>
      <c r="Q1186" s="374" t="s">
        <v>1207</v>
      </c>
      <c r="R1186" s="374" t="s">
        <v>2987</v>
      </c>
      <c r="S1186" s="374" t="s">
        <v>954</v>
      </c>
      <c r="T1186" s="374">
        <v>0</v>
      </c>
      <c r="U1186" s="374" t="s">
        <v>954</v>
      </c>
      <c r="V1186" s="374">
        <v>0</v>
      </c>
      <c r="W1186" s="374" t="s">
        <v>954</v>
      </c>
      <c r="X1186" s="374">
        <v>0</v>
      </c>
      <c r="Y1186" s="374" t="s">
        <v>954</v>
      </c>
      <c r="Z1186" s="374">
        <v>0</v>
      </c>
      <c r="AA1186" s="374" t="s">
        <v>1664</v>
      </c>
      <c r="AB1186" s="374" t="s">
        <v>2747</v>
      </c>
      <c r="AC1186" s="374" t="s">
        <v>954</v>
      </c>
      <c r="AD1186" s="374">
        <v>0</v>
      </c>
      <c r="AE1186" s="374" t="s">
        <v>954</v>
      </c>
      <c r="AF1186" s="374">
        <v>0</v>
      </c>
      <c r="AG1186" s="374">
        <v>0</v>
      </c>
      <c r="AH1186" s="374" t="s">
        <v>2764</v>
      </c>
      <c r="AI1186" s="374">
        <v>0</v>
      </c>
      <c r="AJ1186" s="374">
        <v>0</v>
      </c>
      <c r="AK1186" s="374">
        <v>0</v>
      </c>
      <c r="AL1186" s="374">
        <v>0</v>
      </c>
      <c r="AM1186" s="374">
        <v>0</v>
      </c>
      <c r="AN1186" s="374">
        <v>0</v>
      </c>
      <c r="AO1186" s="374" t="s">
        <v>954</v>
      </c>
      <c r="AP1186" s="374" t="s">
        <v>1480</v>
      </c>
      <c r="AQ1186" s="374" t="s">
        <v>1480</v>
      </c>
      <c r="AR1186" s="374" t="s">
        <v>3016</v>
      </c>
      <c r="AS1186" s="374" t="s">
        <v>3013</v>
      </c>
    </row>
    <row r="1187" spans="2:45" s="359" customFormat="1" ht="17.25" customHeight="1">
      <c r="B1187" s="356" t="b">
        <v>0</v>
      </c>
      <c r="C1187" s="356" t="s">
        <v>1039</v>
      </c>
      <c r="D1187" s="357" t="str">
        <f t="shared" si="56"/>
        <v>Finishing Work_Door &amp; Window Work</v>
      </c>
      <c r="E1187" s="356" t="str">
        <f t="shared" si="57"/>
        <v>EA</v>
      </c>
      <c r="F1187" s="357" t="str">
        <f t="shared" si="55"/>
        <v xml:space="preserve">A04AR125-00002 Finishing Work Door &amp; Window Work Wood Door w/ Wood Frame &amp; Vision Panel for Each Leaf (UoM: EA) Double Door     w/ Hardware &amp; Accessories  </v>
      </c>
      <c r="G1187" s="373" t="str" cm="1">
        <f t="array" ref="G1187:H1187">_xlfn.TEXTSPLIT(I1187,"-")</f>
        <v>A04AR125</v>
      </c>
      <c r="H1187" s="373" t="str">
        <v>00002</v>
      </c>
      <c r="I1187" s="374" t="s">
        <v>3017</v>
      </c>
      <c r="J1187" s="374" t="s">
        <v>946</v>
      </c>
      <c r="K1187" s="374" t="s">
        <v>2352</v>
      </c>
      <c r="L1187" s="374" t="s">
        <v>2353</v>
      </c>
      <c r="M1187" s="374" t="s">
        <v>946</v>
      </c>
      <c r="N1187" s="374" t="s">
        <v>2743</v>
      </c>
      <c r="O1187" s="374" t="s">
        <v>3014</v>
      </c>
      <c r="P1187" s="374" t="s">
        <v>3015</v>
      </c>
      <c r="Q1187" s="374" t="s">
        <v>1401</v>
      </c>
      <c r="R1187" s="374" t="s">
        <v>2990</v>
      </c>
      <c r="S1187" s="374" t="s">
        <v>954</v>
      </c>
      <c r="T1187" s="374">
        <v>0</v>
      </c>
      <c r="U1187" s="374" t="s">
        <v>954</v>
      </c>
      <c r="V1187" s="374">
        <v>0</v>
      </c>
      <c r="W1187" s="374" t="s">
        <v>954</v>
      </c>
      <c r="X1187" s="374">
        <v>0</v>
      </c>
      <c r="Y1187" s="374" t="s">
        <v>954</v>
      </c>
      <c r="Z1187" s="374">
        <v>0</v>
      </c>
      <c r="AA1187" s="374" t="s">
        <v>1664</v>
      </c>
      <c r="AB1187" s="374" t="s">
        <v>2747</v>
      </c>
      <c r="AC1187" s="374" t="s">
        <v>954</v>
      </c>
      <c r="AD1187" s="374">
        <v>0</v>
      </c>
      <c r="AE1187" s="374" t="s">
        <v>954</v>
      </c>
      <c r="AF1187" s="374">
        <v>0</v>
      </c>
      <c r="AG1187" s="374">
        <v>0</v>
      </c>
      <c r="AH1187" s="374" t="s">
        <v>2764</v>
      </c>
      <c r="AI1187" s="374">
        <v>0</v>
      </c>
      <c r="AJ1187" s="374">
        <v>0</v>
      </c>
      <c r="AK1187" s="374">
        <v>0</v>
      </c>
      <c r="AL1187" s="374">
        <v>0</v>
      </c>
      <c r="AM1187" s="374">
        <v>0</v>
      </c>
      <c r="AN1187" s="374">
        <v>0</v>
      </c>
      <c r="AO1187" s="374" t="s">
        <v>954</v>
      </c>
      <c r="AP1187" s="374" t="s">
        <v>1480</v>
      </c>
      <c r="AQ1187" s="374" t="s">
        <v>1480</v>
      </c>
      <c r="AR1187" s="374" t="s">
        <v>3016</v>
      </c>
      <c r="AS1187" s="374" t="s">
        <v>3017</v>
      </c>
    </row>
    <row r="1188" spans="2:45" s="377" customFormat="1" ht="17.25" customHeight="1">
      <c r="B1188" s="349" t="b">
        <v>0</v>
      </c>
      <c r="C1188" s="349"/>
      <c r="D1188" s="352" t="str">
        <f t="shared" si="56"/>
        <v>Finishing Work_Door &amp; Window Work</v>
      </c>
      <c r="E1188" s="349" t="str">
        <f t="shared" si="57"/>
        <v>M2</v>
      </c>
      <c r="F1188" s="352" t="str">
        <f t="shared" si="55"/>
        <v xml:space="preserve">A04AR126-00001 Finishing Work Door &amp; Window Work Steel Roll Up Door w/ Steel Frame (UoM: M2) Fire Protective Rating: N/A, Motorized Type     w/ Hardware &amp; Accessories  </v>
      </c>
      <c r="G1188" s="375" t="str" cm="1">
        <f t="array" ref="G1188:H1188">_xlfn.TEXTSPLIT(I1188,"-")</f>
        <v>A04AR126</v>
      </c>
      <c r="H1188" s="375" t="str">
        <v>00001</v>
      </c>
      <c r="I1188" s="376" t="s">
        <v>3018</v>
      </c>
      <c r="J1188" s="376" t="s">
        <v>946</v>
      </c>
      <c r="K1188" s="376" t="s">
        <v>2352</v>
      </c>
      <c r="L1188" s="376" t="s">
        <v>2353</v>
      </c>
      <c r="M1188" s="376" t="s">
        <v>946</v>
      </c>
      <c r="N1188" s="376" t="s">
        <v>2743</v>
      </c>
      <c r="O1188" s="376" t="s">
        <v>3019</v>
      </c>
      <c r="P1188" s="376" t="s">
        <v>3020</v>
      </c>
      <c r="Q1188" s="376" t="s">
        <v>1405</v>
      </c>
      <c r="R1188" s="376" t="s">
        <v>3021</v>
      </c>
      <c r="S1188" s="376" t="s">
        <v>954</v>
      </c>
      <c r="T1188" s="376">
        <v>0</v>
      </c>
      <c r="U1188" s="376" t="s">
        <v>954</v>
      </c>
      <c r="V1188" s="376">
        <v>0</v>
      </c>
      <c r="W1188" s="376" t="s">
        <v>954</v>
      </c>
      <c r="X1188" s="376">
        <v>0</v>
      </c>
      <c r="Y1188" s="376" t="s">
        <v>954</v>
      </c>
      <c r="Z1188" s="376">
        <v>0</v>
      </c>
      <c r="AA1188" s="376" t="s">
        <v>1664</v>
      </c>
      <c r="AB1188" s="376" t="s">
        <v>2747</v>
      </c>
      <c r="AC1188" s="376" t="s">
        <v>954</v>
      </c>
      <c r="AD1188" s="376">
        <v>0</v>
      </c>
      <c r="AE1188" s="376" t="s">
        <v>954</v>
      </c>
      <c r="AF1188" s="376">
        <v>0</v>
      </c>
      <c r="AG1188" s="376">
        <v>0</v>
      </c>
      <c r="AH1188" s="376">
        <v>0</v>
      </c>
      <c r="AI1188" s="376">
        <v>0</v>
      </c>
      <c r="AJ1188" s="376">
        <v>0</v>
      </c>
      <c r="AK1188" s="376">
        <v>0</v>
      </c>
      <c r="AL1188" s="376">
        <v>0</v>
      </c>
      <c r="AM1188" s="376">
        <v>0</v>
      </c>
      <c r="AN1188" s="376">
        <v>0</v>
      </c>
      <c r="AO1188" s="376" t="s">
        <v>954</v>
      </c>
      <c r="AP1188" s="376" t="s">
        <v>1021</v>
      </c>
      <c r="AQ1188" s="376" t="s">
        <v>1021</v>
      </c>
      <c r="AR1188" s="376" t="s">
        <v>3022</v>
      </c>
      <c r="AS1188" s="376" t="s">
        <v>3018</v>
      </c>
    </row>
    <row r="1189" spans="2:45" s="377" customFormat="1" ht="17.25" customHeight="1">
      <c r="B1189" s="349" t="b">
        <v>0</v>
      </c>
      <c r="C1189" s="349"/>
      <c r="D1189" s="352" t="str">
        <f t="shared" si="56"/>
        <v>Finishing Work_Door &amp; Window Work</v>
      </c>
      <c r="E1189" s="349" t="str">
        <f t="shared" si="57"/>
        <v>M2</v>
      </c>
      <c r="F1189" s="352" t="str">
        <f t="shared" si="55"/>
        <v xml:space="preserve">A04AR126-00002 Finishing Work Door &amp; Window Work Steel Roll Up Door w/ Steel Frame (UoM: M2) Fire Protective Rating: N/A, Manual Type     w/ Hardware &amp; Accessories  </v>
      </c>
      <c r="G1189" s="375" t="str" cm="1">
        <f t="array" ref="G1189:H1189">_xlfn.TEXTSPLIT(I1189,"-")</f>
        <v>A04AR126</v>
      </c>
      <c r="H1189" s="375" t="str">
        <v>00002</v>
      </c>
      <c r="I1189" s="376" t="s">
        <v>3023</v>
      </c>
      <c r="J1189" s="376" t="s">
        <v>946</v>
      </c>
      <c r="K1189" s="376" t="s">
        <v>2352</v>
      </c>
      <c r="L1189" s="376" t="s">
        <v>2353</v>
      </c>
      <c r="M1189" s="376" t="s">
        <v>946</v>
      </c>
      <c r="N1189" s="376" t="s">
        <v>2743</v>
      </c>
      <c r="O1189" s="376" t="s">
        <v>3019</v>
      </c>
      <c r="P1189" s="376" t="s">
        <v>3020</v>
      </c>
      <c r="Q1189" s="376" t="s">
        <v>1410</v>
      </c>
      <c r="R1189" s="376" t="s">
        <v>3024</v>
      </c>
      <c r="S1189" s="376" t="s">
        <v>954</v>
      </c>
      <c r="T1189" s="376">
        <v>0</v>
      </c>
      <c r="U1189" s="376" t="s">
        <v>954</v>
      </c>
      <c r="V1189" s="376">
        <v>0</v>
      </c>
      <c r="W1189" s="376" t="s">
        <v>954</v>
      </c>
      <c r="X1189" s="376">
        <v>0</v>
      </c>
      <c r="Y1189" s="376" t="s">
        <v>954</v>
      </c>
      <c r="Z1189" s="376">
        <v>0</v>
      </c>
      <c r="AA1189" s="376" t="s">
        <v>1664</v>
      </c>
      <c r="AB1189" s="376" t="s">
        <v>2747</v>
      </c>
      <c r="AC1189" s="376" t="s">
        <v>954</v>
      </c>
      <c r="AD1189" s="376">
        <v>0</v>
      </c>
      <c r="AE1189" s="376" t="s">
        <v>954</v>
      </c>
      <c r="AF1189" s="376">
        <v>0</v>
      </c>
      <c r="AG1189" s="376">
        <v>0</v>
      </c>
      <c r="AH1189" s="376">
        <v>0</v>
      </c>
      <c r="AI1189" s="376">
        <v>0</v>
      </c>
      <c r="AJ1189" s="376">
        <v>0</v>
      </c>
      <c r="AK1189" s="376">
        <v>0</v>
      </c>
      <c r="AL1189" s="376">
        <v>0</v>
      </c>
      <c r="AM1189" s="376">
        <v>0</v>
      </c>
      <c r="AN1189" s="376">
        <v>0</v>
      </c>
      <c r="AO1189" s="376" t="s">
        <v>954</v>
      </c>
      <c r="AP1189" s="376" t="s">
        <v>1021</v>
      </c>
      <c r="AQ1189" s="376" t="s">
        <v>1021</v>
      </c>
      <c r="AR1189" s="376" t="s">
        <v>3022</v>
      </c>
      <c r="AS1189" s="376" t="s">
        <v>3023</v>
      </c>
    </row>
    <row r="1190" spans="2:45" s="377" customFormat="1" ht="17.25" customHeight="1">
      <c r="B1190" s="349" t="b">
        <v>0</v>
      </c>
      <c r="C1190" s="349"/>
      <c r="D1190" s="352" t="str">
        <f t="shared" si="56"/>
        <v>Finishing Work_Door &amp; Window Work</v>
      </c>
      <c r="E1190" s="349" t="str">
        <f t="shared" si="57"/>
        <v>M2</v>
      </c>
      <c r="F1190" s="352" t="str">
        <f t="shared" si="55"/>
        <v xml:space="preserve">A04AR126-00003 Finishing Work Door &amp; Window Work Steel Roll Up Door w/ Steel Frame (UoM: M2) Fire Protective Rating: 0.5-hr, Motorized Type     w/ Hardware &amp; Accessories  </v>
      </c>
      <c r="G1190" s="375" t="str" cm="1">
        <f t="array" ref="G1190:H1190">_xlfn.TEXTSPLIT(I1190,"-")</f>
        <v>A04AR126</v>
      </c>
      <c r="H1190" s="375" t="str">
        <v>00003</v>
      </c>
      <c r="I1190" s="376" t="s">
        <v>3025</v>
      </c>
      <c r="J1190" s="376" t="s">
        <v>946</v>
      </c>
      <c r="K1190" s="376" t="s">
        <v>2352</v>
      </c>
      <c r="L1190" s="376" t="s">
        <v>2353</v>
      </c>
      <c r="M1190" s="376" t="s">
        <v>946</v>
      </c>
      <c r="N1190" s="376" t="s">
        <v>2743</v>
      </c>
      <c r="O1190" s="376" t="s">
        <v>3019</v>
      </c>
      <c r="P1190" s="376" t="s">
        <v>3020</v>
      </c>
      <c r="Q1190" s="376" t="s">
        <v>1414</v>
      </c>
      <c r="R1190" s="376" t="s">
        <v>3026</v>
      </c>
      <c r="S1190" s="376" t="s">
        <v>954</v>
      </c>
      <c r="T1190" s="376">
        <v>0</v>
      </c>
      <c r="U1190" s="376" t="s">
        <v>954</v>
      </c>
      <c r="V1190" s="376">
        <v>0</v>
      </c>
      <c r="W1190" s="376" t="s">
        <v>954</v>
      </c>
      <c r="X1190" s="376">
        <v>0</v>
      </c>
      <c r="Y1190" s="376" t="s">
        <v>954</v>
      </c>
      <c r="Z1190" s="376">
        <v>0</v>
      </c>
      <c r="AA1190" s="376" t="s">
        <v>1664</v>
      </c>
      <c r="AB1190" s="376" t="s">
        <v>2747</v>
      </c>
      <c r="AC1190" s="376" t="s">
        <v>954</v>
      </c>
      <c r="AD1190" s="376">
        <v>0</v>
      </c>
      <c r="AE1190" s="376" t="s">
        <v>954</v>
      </c>
      <c r="AF1190" s="376">
        <v>0</v>
      </c>
      <c r="AG1190" s="376">
        <v>0</v>
      </c>
      <c r="AH1190" s="376">
        <v>0</v>
      </c>
      <c r="AI1190" s="376">
        <v>0</v>
      </c>
      <c r="AJ1190" s="376">
        <v>0</v>
      </c>
      <c r="AK1190" s="376">
        <v>0</v>
      </c>
      <c r="AL1190" s="376">
        <v>0</v>
      </c>
      <c r="AM1190" s="376">
        <v>0</v>
      </c>
      <c r="AN1190" s="376">
        <v>0</v>
      </c>
      <c r="AO1190" s="376" t="s">
        <v>954</v>
      </c>
      <c r="AP1190" s="376" t="s">
        <v>1021</v>
      </c>
      <c r="AQ1190" s="376" t="s">
        <v>1021</v>
      </c>
      <c r="AR1190" s="376" t="s">
        <v>3022</v>
      </c>
      <c r="AS1190" s="376" t="s">
        <v>3025</v>
      </c>
    </row>
    <row r="1191" spans="2:45" s="377" customFormat="1" ht="17.25" customHeight="1">
      <c r="B1191" s="349" t="b">
        <v>0</v>
      </c>
      <c r="C1191" s="349"/>
      <c r="D1191" s="352" t="str">
        <f t="shared" si="56"/>
        <v>Finishing Work_Door &amp; Window Work</v>
      </c>
      <c r="E1191" s="349" t="str">
        <f t="shared" si="57"/>
        <v>M2</v>
      </c>
      <c r="F1191" s="352" t="str">
        <f t="shared" si="55"/>
        <v xml:space="preserve">A04AR126-00004 Finishing Work Door &amp; Window Work Steel Roll Up Door w/ Steel Frame (UoM: M2) Fire Protective Rating: 0.5-hr, Manual Type     w/ Hardware &amp; Accessories  </v>
      </c>
      <c r="G1191" s="375" t="str" cm="1">
        <f t="array" ref="G1191:H1191">_xlfn.TEXTSPLIT(I1191,"-")</f>
        <v>A04AR126</v>
      </c>
      <c r="H1191" s="375" t="str">
        <v>00004</v>
      </c>
      <c r="I1191" s="376" t="s">
        <v>3027</v>
      </c>
      <c r="J1191" s="376" t="s">
        <v>946</v>
      </c>
      <c r="K1191" s="376" t="s">
        <v>2352</v>
      </c>
      <c r="L1191" s="376" t="s">
        <v>2353</v>
      </c>
      <c r="M1191" s="376" t="s">
        <v>946</v>
      </c>
      <c r="N1191" s="376" t="s">
        <v>2743</v>
      </c>
      <c r="O1191" s="376" t="s">
        <v>3019</v>
      </c>
      <c r="P1191" s="376" t="s">
        <v>3020</v>
      </c>
      <c r="Q1191" s="376" t="s">
        <v>1430</v>
      </c>
      <c r="R1191" s="376" t="s">
        <v>3028</v>
      </c>
      <c r="S1191" s="376" t="s">
        <v>954</v>
      </c>
      <c r="T1191" s="376">
        <v>0</v>
      </c>
      <c r="U1191" s="376" t="s">
        <v>954</v>
      </c>
      <c r="V1191" s="376">
        <v>0</v>
      </c>
      <c r="W1191" s="376" t="s">
        <v>954</v>
      </c>
      <c r="X1191" s="376">
        <v>0</v>
      </c>
      <c r="Y1191" s="376" t="s">
        <v>954</v>
      </c>
      <c r="Z1191" s="376">
        <v>0</v>
      </c>
      <c r="AA1191" s="376" t="s">
        <v>1664</v>
      </c>
      <c r="AB1191" s="376" t="s">
        <v>2747</v>
      </c>
      <c r="AC1191" s="376" t="s">
        <v>954</v>
      </c>
      <c r="AD1191" s="376">
        <v>0</v>
      </c>
      <c r="AE1191" s="376" t="s">
        <v>954</v>
      </c>
      <c r="AF1191" s="376">
        <v>0</v>
      </c>
      <c r="AG1191" s="376">
        <v>0</v>
      </c>
      <c r="AH1191" s="376">
        <v>0</v>
      </c>
      <c r="AI1191" s="376">
        <v>0</v>
      </c>
      <c r="AJ1191" s="376">
        <v>0</v>
      </c>
      <c r="AK1191" s="376">
        <v>0</v>
      </c>
      <c r="AL1191" s="376">
        <v>0</v>
      </c>
      <c r="AM1191" s="376">
        <v>0</v>
      </c>
      <c r="AN1191" s="376">
        <v>0</v>
      </c>
      <c r="AO1191" s="376" t="s">
        <v>954</v>
      </c>
      <c r="AP1191" s="376" t="s">
        <v>1021</v>
      </c>
      <c r="AQ1191" s="376" t="s">
        <v>1021</v>
      </c>
      <c r="AR1191" s="376" t="s">
        <v>3022</v>
      </c>
      <c r="AS1191" s="376" t="s">
        <v>3027</v>
      </c>
    </row>
    <row r="1192" spans="2:45" s="377" customFormat="1" ht="17.25" customHeight="1">
      <c r="B1192" s="349" t="b">
        <v>0</v>
      </c>
      <c r="C1192" s="349"/>
      <c r="D1192" s="352" t="str">
        <f t="shared" si="56"/>
        <v>Finishing Work_Door &amp; Window Work</v>
      </c>
      <c r="E1192" s="349" t="str">
        <f t="shared" si="57"/>
        <v>M2</v>
      </c>
      <c r="F1192" s="352" t="str">
        <f t="shared" si="55"/>
        <v xml:space="preserve">A04AR126-00005 Finishing Work Door &amp; Window Work Steel Roll Up Door w/ Steel Frame (UoM: M2) Fire Protective Rating: 1-hr, Motorized Type     w/ Hardware &amp; Accessories  </v>
      </c>
      <c r="G1192" s="375" t="str" cm="1">
        <f t="array" ref="G1192:H1192">_xlfn.TEXTSPLIT(I1192,"-")</f>
        <v>A04AR126</v>
      </c>
      <c r="H1192" s="375" t="str">
        <v>00005</v>
      </c>
      <c r="I1192" s="376" t="s">
        <v>3029</v>
      </c>
      <c r="J1192" s="376" t="s">
        <v>946</v>
      </c>
      <c r="K1192" s="376" t="s">
        <v>2352</v>
      </c>
      <c r="L1192" s="376" t="s">
        <v>2353</v>
      </c>
      <c r="M1192" s="376" t="s">
        <v>946</v>
      </c>
      <c r="N1192" s="376" t="s">
        <v>2743</v>
      </c>
      <c r="O1192" s="376" t="s">
        <v>3019</v>
      </c>
      <c r="P1192" s="376" t="s">
        <v>3020</v>
      </c>
      <c r="Q1192" s="376" t="s">
        <v>1433</v>
      </c>
      <c r="R1192" s="376" t="s">
        <v>3030</v>
      </c>
      <c r="S1192" s="376" t="s">
        <v>954</v>
      </c>
      <c r="T1192" s="376">
        <v>0</v>
      </c>
      <c r="U1192" s="376" t="s">
        <v>954</v>
      </c>
      <c r="V1192" s="376">
        <v>0</v>
      </c>
      <c r="W1192" s="376" t="s">
        <v>954</v>
      </c>
      <c r="X1192" s="376">
        <v>0</v>
      </c>
      <c r="Y1192" s="376" t="s">
        <v>954</v>
      </c>
      <c r="Z1192" s="376">
        <v>0</v>
      </c>
      <c r="AA1192" s="376" t="s">
        <v>1664</v>
      </c>
      <c r="AB1192" s="376" t="s">
        <v>2747</v>
      </c>
      <c r="AC1192" s="376" t="s">
        <v>954</v>
      </c>
      <c r="AD1192" s="376">
        <v>0</v>
      </c>
      <c r="AE1192" s="376" t="s">
        <v>954</v>
      </c>
      <c r="AF1192" s="376">
        <v>0</v>
      </c>
      <c r="AG1192" s="376">
        <v>0</v>
      </c>
      <c r="AH1192" s="376">
        <v>0</v>
      </c>
      <c r="AI1192" s="376">
        <v>0</v>
      </c>
      <c r="AJ1192" s="376">
        <v>0</v>
      </c>
      <c r="AK1192" s="376">
        <v>0</v>
      </c>
      <c r="AL1192" s="376">
        <v>0</v>
      </c>
      <c r="AM1192" s="376">
        <v>0</v>
      </c>
      <c r="AN1192" s="376">
        <v>0</v>
      </c>
      <c r="AO1192" s="376" t="s">
        <v>954</v>
      </c>
      <c r="AP1192" s="376" t="s">
        <v>1021</v>
      </c>
      <c r="AQ1192" s="376" t="s">
        <v>1021</v>
      </c>
      <c r="AR1192" s="376" t="s">
        <v>3022</v>
      </c>
      <c r="AS1192" s="376" t="s">
        <v>3029</v>
      </c>
    </row>
    <row r="1193" spans="2:45" s="377" customFormat="1" ht="17.25" customHeight="1">
      <c r="B1193" s="349" t="b">
        <v>0</v>
      </c>
      <c r="C1193" s="349"/>
      <c r="D1193" s="352" t="str">
        <f t="shared" si="56"/>
        <v>Finishing Work_Door &amp; Window Work</v>
      </c>
      <c r="E1193" s="349" t="str">
        <f t="shared" si="57"/>
        <v>M2</v>
      </c>
      <c r="F1193" s="352" t="str">
        <f t="shared" si="55"/>
        <v xml:space="preserve">A04AR126-00006 Finishing Work Door &amp; Window Work Steel Roll Up Door w/ Steel Frame (UoM: M2) Fire Protective Rating: 1-hr, Manual Type     w/ Hardware &amp; Accessories  </v>
      </c>
      <c r="G1193" s="375" t="str" cm="1">
        <f t="array" ref="G1193:H1193">_xlfn.TEXTSPLIT(I1193,"-")</f>
        <v>A04AR126</v>
      </c>
      <c r="H1193" s="375" t="str">
        <v>00006</v>
      </c>
      <c r="I1193" s="376" t="s">
        <v>3031</v>
      </c>
      <c r="J1193" s="376" t="s">
        <v>946</v>
      </c>
      <c r="K1193" s="376" t="s">
        <v>2352</v>
      </c>
      <c r="L1193" s="376" t="s">
        <v>2353</v>
      </c>
      <c r="M1193" s="376" t="s">
        <v>946</v>
      </c>
      <c r="N1193" s="376" t="s">
        <v>2743</v>
      </c>
      <c r="O1193" s="376" t="s">
        <v>3019</v>
      </c>
      <c r="P1193" s="376" t="s">
        <v>3020</v>
      </c>
      <c r="Q1193" s="376" t="s">
        <v>946</v>
      </c>
      <c r="R1193" s="376" t="s">
        <v>3032</v>
      </c>
      <c r="S1193" s="376" t="s">
        <v>954</v>
      </c>
      <c r="T1193" s="376">
        <v>0</v>
      </c>
      <c r="U1193" s="376" t="s">
        <v>954</v>
      </c>
      <c r="V1193" s="376">
        <v>0</v>
      </c>
      <c r="W1193" s="376" t="s">
        <v>954</v>
      </c>
      <c r="X1193" s="376">
        <v>0</v>
      </c>
      <c r="Y1193" s="376" t="s">
        <v>954</v>
      </c>
      <c r="Z1193" s="376">
        <v>0</v>
      </c>
      <c r="AA1193" s="376" t="s">
        <v>1664</v>
      </c>
      <c r="AB1193" s="376" t="s">
        <v>2747</v>
      </c>
      <c r="AC1193" s="376" t="s">
        <v>954</v>
      </c>
      <c r="AD1193" s="376">
        <v>0</v>
      </c>
      <c r="AE1193" s="376" t="s">
        <v>954</v>
      </c>
      <c r="AF1193" s="376">
        <v>0</v>
      </c>
      <c r="AG1193" s="376">
        <v>0</v>
      </c>
      <c r="AH1193" s="376">
        <v>0</v>
      </c>
      <c r="AI1193" s="376">
        <v>0</v>
      </c>
      <c r="AJ1193" s="376">
        <v>0</v>
      </c>
      <c r="AK1193" s="376">
        <v>0</v>
      </c>
      <c r="AL1193" s="376">
        <v>0</v>
      </c>
      <c r="AM1193" s="376">
        <v>0</v>
      </c>
      <c r="AN1193" s="376">
        <v>0</v>
      </c>
      <c r="AO1193" s="376" t="s">
        <v>954</v>
      </c>
      <c r="AP1193" s="376" t="s">
        <v>1021</v>
      </c>
      <c r="AQ1193" s="376" t="s">
        <v>1021</v>
      </c>
      <c r="AR1193" s="376" t="s">
        <v>3022</v>
      </c>
      <c r="AS1193" s="376" t="s">
        <v>3031</v>
      </c>
    </row>
    <row r="1194" spans="2:45" s="377" customFormat="1" ht="17.25" customHeight="1">
      <c r="B1194" s="349" t="b">
        <v>0</v>
      </c>
      <c r="C1194" s="349"/>
      <c r="D1194" s="352" t="str">
        <f t="shared" si="56"/>
        <v>Finishing Work_Door &amp; Window Work</v>
      </c>
      <c r="E1194" s="349" t="str">
        <f t="shared" si="57"/>
        <v>M2</v>
      </c>
      <c r="F1194" s="352" t="str">
        <f t="shared" si="55"/>
        <v xml:space="preserve">A04AR126-00007 Finishing Work Door &amp; Window Work Steel Roll Up Door w/ Steel Frame (UoM: M2) Fire Protective Rating: 1.5-hrs, Motorized Type     w/ Hardware &amp; Accessories  </v>
      </c>
      <c r="G1194" s="375" t="str" cm="1">
        <f t="array" ref="G1194:H1194">_xlfn.TEXTSPLIT(I1194,"-")</f>
        <v>A04AR126</v>
      </c>
      <c r="H1194" s="375" t="str">
        <v>00007</v>
      </c>
      <c r="I1194" s="376" t="s">
        <v>3033</v>
      </c>
      <c r="J1194" s="376" t="s">
        <v>946</v>
      </c>
      <c r="K1194" s="376" t="s">
        <v>2352</v>
      </c>
      <c r="L1194" s="376" t="s">
        <v>2353</v>
      </c>
      <c r="M1194" s="376" t="s">
        <v>946</v>
      </c>
      <c r="N1194" s="376" t="s">
        <v>2743</v>
      </c>
      <c r="O1194" s="376" t="s">
        <v>3019</v>
      </c>
      <c r="P1194" s="376" t="s">
        <v>3020</v>
      </c>
      <c r="Q1194" s="376" t="s">
        <v>1438</v>
      </c>
      <c r="R1194" s="376" t="s">
        <v>3034</v>
      </c>
      <c r="S1194" s="376" t="s">
        <v>954</v>
      </c>
      <c r="T1194" s="376">
        <v>0</v>
      </c>
      <c r="U1194" s="376" t="s">
        <v>954</v>
      </c>
      <c r="V1194" s="376">
        <v>0</v>
      </c>
      <c r="W1194" s="376" t="s">
        <v>954</v>
      </c>
      <c r="X1194" s="376">
        <v>0</v>
      </c>
      <c r="Y1194" s="376" t="s">
        <v>954</v>
      </c>
      <c r="Z1194" s="376">
        <v>0</v>
      </c>
      <c r="AA1194" s="376" t="s">
        <v>1664</v>
      </c>
      <c r="AB1194" s="376" t="s">
        <v>2747</v>
      </c>
      <c r="AC1194" s="376" t="s">
        <v>954</v>
      </c>
      <c r="AD1194" s="376">
        <v>0</v>
      </c>
      <c r="AE1194" s="376" t="s">
        <v>954</v>
      </c>
      <c r="AF1194" s="376">
        <v>0</v>
      </c>
      <c r="AG1194" s="376">
        <v>0</v>
      </c>
      <c r="AH1194" s="376">
        <v>0</v>
      </c>
      <c r="AI1194" s="376">
        <v>0</v>
      </c>
      <c r="AJ1194" s="376">
        <v>0</v>
      </c>
      <c r="AK1194" s="376">
        <v>0</v>
      </c>
      <c r="AL1194" s="376">
        <v>0</v>
      </c>
      <c r="AM1194" s="376">
        <v>0</v>
      </c>
      <c r="AN1194" s="376">
        <v>0</v>
      </c>
      <c r="AO1194" s="376" t="s">
        <v>954</v>
      </c>
      <c r="AP1194" s="376" t="s">
        <v>1021</v>
      </c>
      <c r="AQ1194" s="376" t="s">
        <v>1021</v>
      </c>
      <c r="AR1194" s="376" t="s">
        <v>3022</v>
      </c>
      <c r="AS1194" s="376" t="s">
        <v>3033</v>
      </c>
    </row>
    <row r="1195" spans="2:45" s="377" customFormat="1" ht="17.25" customHeight="1">
      <c r="B1195" s="349" t="b">
        <v>0</v>
      </c>
      <c r="C1195" s="349"/>
      <c r="D1195" s="352" t="str">
        <f t="shared" si="56"/>
        <v>Finishing Work_Door &amp; Window Work</v>
      </c>
      <c r="E1195" s="349" t="str">
        <f t="shared" si="57"/>
        <v>M2</v>
      </c>
      <c r="F1195" s="352" t="str">
        <f t="shared" si="55"/>
        <v xml:space="preserve">A04AR126-00008 Finishing Work Door &amp; Window Work Steel Roll Up Door w/ Steel Frame (UoM: M2) Fire Protective Rating: 1.5-hrs, Manual Type     w/ Hardware &amp; Accessories  </v>
      </c>
      <c r="G1195" s="375" t="str" cm="1">
        <f t="array" ref="G1195:H1195">_xlfn.TEXTSPLIT(I1195,"-")</f>
        <v>A04AR126</v>
      </c>
      <c r="H1195" s="375" t="str">
        <v>00008</v>
      </c>
      <c r="I1195" s="376" t="s">
        <v>3035</v>
      </c>
      <c r="J1195" s="376" t="s">
        <v>946</v>
      </c>
      <c r="K1195" s="376" t="s">
        <v>2352</v>
      </c>
      <c r="L1195" s="376" t="s">
        <v>2353</v>
      </c>
      <c r="M1195" s="376" t="s">
        <v>946</v>
      </c>
      <c r="N1195" s="376" t="s">
        <v>2743</v>
      </c>
      <c r="O1195" s="376" t="s">
        <v>3019</v>
      </c>
      <c r="P1195" s="376" t="s">
        <v>3020</v>
      </c>
      <c r="Q1195" s="376" t="s">
        <v>3036</v>
      </c>
      <c r="R1195" s="376" t="s">
        <v>3037</v>
      </c>
      <c r="S1195" s="376" t="s">
        <v>954</v>
      </c>
      <c r="T1195" s="376">
        <v>0</v>
      </c>
      <c r="U1195" s="376" t="s">
        <v>954</v>
      </c>
      <c r="V1195" s="376">
        <v>0</v>
      </c>
      <c r="W1195" s="376" t="s">
        <v>954</v>
      </c>
      <c r="X1195" s="376">
        <v>0</v>
      </c>
      <c r="Y1195" s="376" t="s">
        <v>954</v>
      </c>
      <c r="Z1195" s="376">
        <v>0</v>
      </c>
      <c r="AA1195" s="376" t="s">
        <v>1664</v>
      </c>
      <c r="AB1195" s="376" t="s">
        <v>2747</v>
      </c>
      <c r="AC1195" s="376" t="s">
        <v>954</v>
      </c>
      <c r="AD1195" s="376">
        <v>0</v>
      </c>
      <c r="AE1195" s="376" t="s">
        <v>954</v>
      </c>
      <c r="AF1195" s="376">
        <v>0</v>
      </c>
      <c r="AG1195" s="376">
        <v>0</v>
      </c>
      <c r="AH1195" s="376">
        <v>0</v>
      </c>
      <c r="AI1195" s="376">
        <v>0</v>
      </c>
      <c r="AJ1195" s="376">
        <v>0</v>
      </c>
      <c r="AK1195" s="376">
        <v>0</v>
      </c>
      <c r="AL1195" s="376">
        <v>0</v>
      </c>
      <c r="AM1195" s="376">
        <v>0</v>
      </c>
      <c r="AN1195" s="376">
        <v>0</v>
      </c>
      <c r="AO1195" s="376" t="s">
        <v>954</v>
      </c>
      <c r="AP1195" s="376" t="s">
        <v>1021</v>
      </c>
      <c r="AQ1195" s="376" t="s">
        <v>1021</v>
      </c>
      <c r="AR1195" s="376" t="s">
        <v>3022</v>
      </c>
      <c r="AS1195" s="376" t="s">
        <v>3035</v>
      </c>
    </row>
    <row r="1196" spans="2:45" s="377" customFormat="1" ht="17.25" customHeight="1">
      <c r="B1196" s="349" t="b">
        <v>0</v>
      </c>
      <c r="C1196" s="349"/>
      <c r="D1196" s="352" t="str">
        <f t="shared" si="56"/>
        <v>Finishing Work_Door &amp; Window Work</v>
      </c>
      <c r="E1196" s="349" t="str">
        <f t="shared" si="57"/>
        <v>M2</v>
      </c>
      <c r="F1196" s="352"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5" t="str" cm="1">
        <f t="array" ref="G1196:H1196">_xlfn.TEXTSPLIT(I1196,"-")</f>
        <v>A04AR126</v>
      </c>
      <c r="H1196" s="375" t="str">
        <v>00009</v>
      </c>
      <c r="I1196" s="376" t="s">
        <v>3038</v>
      </c>
      <c r="J1196" s="376" t="s">
        <v>946</v>
      </c>
      <c r="K1196" s="376" t="s">
        <v>2352</v>
      </c>
      <c r="L1196" s="376" t="s">
        <v>2353</v>
      </c>
      <c r="M1196" s="376" t="s">
        <v>946</v>
      </c>
      <c r="N1196" s="376" t="s">
        <v>2743</v>
      </c>
      <c r="O1196" s="376" t="s">
        <v>3019</v>
      </c>
      <c r="P1196" s="376" t="s">
        <v>3020</v>
      </c>
      <c r="Q1196" s="376" t="s">
        <v>1638</v>
      </c>
      <c r="R1196" s="376" t="s">
        <v>3039</v>
      </c>
      <c r="S1196" s="376" t="s">
        <v>954</v>
      </c>
      <c r="T1196" s="376">
        <v>0</v>
      </c>
      <c r="U1196" s="376" t="s">
        <v>954</v>
      </c>
      <c r="V1196" s="376">
        <v>0</v>
      </c>
      <c r="W1196" s="376" t="s">
        <v>954</v>
      </c>
      <c r="X1196" s="376">
        <v>0</v>
      </c>
      <c r="Y1196" s="376" t="s">
        <v>954</v>
      </c>
      <c r="Z1196" s="376">
        <v>0</v>
      </c>
      <c r="AA1196" s="376" t="s">
        <v>1664</v>
      </c>
      <c r="AB1196" s="376" t="s">
        <v>2747</v>
      </c>
      <c r="AC1196" s="376" t="s">
        <v>954</v>
      </c>
      <c r="AD1196" s="376">
        <v>0</v>
      </c>
      <c r="AE1196" s="376" t="s">
        <v>954</v>
      </c>
      <c r="AF1196" s="376">
        <v>0</v>
      </c>
      <c r="AG1196" s="376">
        <v>0</v>
      </c>
      <c r="AH1196" s="376">
        <v>0</v>
      </c>
      <c r="AI1196" s="376">
        <v>0</v>
      </c>
      <c r="AJ1196" s="376">
        <v>0</v>
      </c>
      <c r="AK1196" s="376">
        <v>0</v>
      </c>
      <c r="AL1196" s="376">
        <v>0</v>
      </c>
      <c r="AM1196" s="376">
        <v>0</v>
      </c>
      <c r="AN1196" s="376">
        <v>0</v>
      </c>
      <c r="AO1196" s="376" t="s">
        <v>954</v>
      </c>
      <c r="AP1196" s="376" t="s">
        <v>1021</v>
      </c>
      <c r="AQ1196" s="376" t="s">
        <v>1021</v>
      </c>
      <c r="AR1196" s="376" t="s">
        <v>3022</v>
      </c>
      <c r="AS1196" s="376" t="s">
        <v>3038</v>
      </c>
    </row>
    <row r="1197" spans="2:45" s="377" customFormat="1" ht="17.25" customHeight="1">
      <c r="B1197" s="349" t="b">
        <v>0</v>
      </c>
      <c r="C1197" s="349"/>
      <c r="D1197" s="352" t="str">
        <f t="shared" si="56"/>
        <v>Finishing Work_Door &amp; Window Work</v>
      </c>
      <c r="E1197" s="349" t="str">
        <f t="shared" si="57"/>
        <v>M2</v>
      </c>
      <c r="F1197" s="352" t="str">
        <f t="shared" si="58"/>
        <v xml:space="preserve">A04AR126-00010 Finishing Work Door &amp; Window Work Steel Roll Up Door w/ Steel Frame (UoM: M2) Fire Protective Rating: 2-hrs, Manual Type     w/ Hardware &amp; Accessories  </v>
      </c>
      <c r="G1197" s="375" t="str" cm="1">
        <f t="array" ref="G1197:H1197">_xlfn.TEXTSPLIT(I1197,"-")</f>
        <v>A04AR126</v>
      </c>
      <c r="H1197" s="375" t="str">
        <v>00010</v>
      </c>
      <c r="I1197" s="376" t="s">
        <v>3040</v>
      </c>
      <c r="J1197" s="376" t="s">
        <v>946</v>
      </c>
      <c r="K1197" s="376" t="s">
        <v>2352</v>
      </c>
      <c r="L1197" s="376" t="s">
        <v>2353</v>
      </c>
      <c r="M1197" s="376" t="s">
        <v>946</v>
      </c>
      <c r="N1197" s="376" t="s">
        <v>2743</v>
      </c>
      <c r="O1197" s="376" t="s">
        <v>3019</v>
      </c>
      <c r="P1197" s="376" t="s">
        <v>3020</v>
      </c>
      <c r="Q1197" s="376" t="s">
        <v>3041</v>
      </c>
      <c r="R1197" s="376" t="s">
        <v>3042</v>
      </c>
      <c r="S1197" s="376" t="s">
        <v>954</v>
      </c>
      <c r="T1197" s="376">
        <v>0</v>
      </c>
      <c r="U1197" s="376" t="s">
        <v>954</v>
      </c>
      <c r="V1197" s="376">
        <v>0</v>
      </c>
      <c r="W1197" s="376" t="s">
        <v>954</v>
      </c>
      <c r="X1197" s="376">
        <v>0</v>
      </c>
      <c r="Y1197" s="376" t="s">
        <v>954</v>
      </c>
      <c r="Z1197" s="376">
        <v>0</v>
      </c>
      <c r="AA1197" s="376" t="s">
        <v>1664</v>
      </c>
      <c r="AB1197" s="376" t="s">
        <v>2747</v>
      </c>
      <c r="AC1197" s="376" t="s">
        <v>954</v>
      </c>
      <c r="AD1197" s="376">
        <v>0</v>
      </c>
      <c r="AE1197" s="376" t="s">
        <v>954</v>
      </c>
      <c r="AF1197" s="376">
        <v>0</v>
      </c>
      <c r="AG1197" s="376">
        <v>0</v>
      </c>
      <c r="AH1197" s="376">
        <v>0</v>
      </c>
      <c r="AI1197" s="376">
        <v>0</v>
      </c>
      <c r="AJ1197" s="376">
        <v>0</v>
      </c>
      <c r="AK1197" s="376">
        <v>0</v>
      </c>
      <c r="AL1197" s="376">
        <v>0</v>
      </c>
      <c r="AM1197" s="376">
        <v>0</v>
      </c>
      <c r="AN1197" s="376">
        <v>0</v>
      </c>
      <c r="AO1197" s="376" t="s">
        <v>954</v>
      </c>
      <c r="AP1197" s="376" t="s">
        <v>1021</v>
      </c>
      <c r="AQ1197" s="376" t="s">
        <v>1021</v>
      </c>
      <c r="AR1197" s="376" t="s">
        <v>3022</v>
      </c>
      <c r="AS1197" s="376" t="s">
        <v>3040</v>
      </c>
    </row>
    <row r="1198" spans="2:45" s="377" customFormat="1" ht="17.25" customHeight="1">
      <c r="B1198" s="349" t="b">
        <v>0</v>
      </c>
      <c r="C1198" s="349"/>
      <c r="D1198" s="352" t="str">
        <f t="shared" si="56"/>
        <v>Finishing Work_Door &amp; Window Work</v>
      </c>
      <c r="E1198" s="349" t="str">
        <f t="shared" si="57"/>
        <v>EA</v>
      </c>
      <c r="F1198" s="352" t="str">
        <f t="shared" si="58"/>
        <v xml:space="preserve">A04AR127-00001 Finishing Work Door &amp; Window Work Steel Roll Up Door w/ Steel Frame (UoM: EA) Fire Protective Rating: N/A, Motorized Type     w/ Hardware &amp; Accessories  </v>
      </c>
      <c r="G1198" s="375" t="str" cm="1">
        <f t="array" ref="G1198:H1198">_xlfn.TEXTSPLIT(I1198,"-")</f>
        <v>A04AR127</v>
      </c>
      <c r="H1198" s="375" t="str">
        <v>00001</v>
      </c>
      <c r="I1198" s="376" t="s">
        <v>3043</v>
      </c>
      <c r="J1198" s="376" t="s">
        <v>946</v>
      </c>
      <c r="K1198" s="376" t="s">
        <v>2352</v>
      </c>
      <c r="L1198" s="376" t="s">
        <v>2353</v>
      </c>
      <c r="M1198" s="376" t="s">
        <v>946</v>
      </c>
      <c r="N1198" s="376" t="s">
        <v>2743</v>
      </c>
      <c r="O1198" s="376" t="s">
        <v>3044</v>
      </c>
      <c r="P1198" s="376" t="s">
        <v>3045</v>
      </c>
      <c r="Q1198" s="376" t="s">
        <v>1405</v>
      </c>
      <c r="R1198" s="376" t="s">
        <v>3021</v>
      </c>
      <c r="S1198" s="376" t="s">
        <v>954</v>
      </c>
      <c r="T1198" s="376">
        <v>0</v>
      </c>
      <c r="U1198" s="376" t="s">
        <v>954</v>
      </c>
      <c r="V1198" s="376">
        <v>0</v>
      </c>
      <c r="W1198" s="376" t="s">
        <v>954</v>
      </c>
      <c r="X1198" s="376">
        <v>0</v>
      </c>
      <c r="Y1198" s="376" t="s">
        <v>954</v>
      </c>
      <c r="Z1198" s="376">
        <v>0</v>
      </c>
      <c r="AA1198" s="376" t="s">
        <v>1664</v>
      </c>
      <c r="AB1198" s="376" t="s">
        <v>2747</v>
      </c>
      <c r="AC1198" s="376" t="s">
        <v>954</v>
      </c>
      <c r="AD1198" s="376">
        <v>0</v>
      </c>
      <c r="AE1198" s="376" t="s">
        <v>954</v>
      </c>
      <c r="AF1198" s="376">
        <v>0</v>
      </c>
      <c r="AG1198" s="376">
        <v>0</v>
      </c>
      <c r="AH1198" s="376" t="s">
        <v>2764</v>
      </c>
      <c r="AI1198" s="376">
        <v>0</v>
      </c>
      <c r="AJ1198" s="376">
        <v>0</v>
      </c>
      <c r="AK1198" s="376">
        <v>0</v>
      </c>
      <c r="AL1198" s="376">
        <v>0</v>
      </c>
      <c r="AM1198" s="376">
        <v>0</v>
      </c>
      <c r="AN1198" s="376">
        <v>0</v>
      </c>
      <c r="AO1198" s="376" t="s">
        <v>954</v>
      </c>
      <c r="AP1198" s="376" t="s">
        <v>1480</v>
      </c>
      <c r="AQ1198" s="376" t="s">
        <v>1480</v>
      </c>
      <c r="AR1198" s="376" t="s">
        <v>3046</v>
      </c>
      <c r="AS1198" s="376" t="s">
        <v>3043</v>
      </c>
    </row>
    <row r="1199" spans="2:45" s="377" customFormat="1" ht="17.25" customHeight="1">
      <c r="B1199" s="349" t="b">
        <v>0</v>
      </c>
      <c r="C1199" s="349"/>
      <c r="D1199" s="352" t="str">
        <f t="shared" si="56"/>
        <v>Finishing Work_Door &amp; Window Work</v>
      </c>
      <c r="E1199" s="349" t="str">
        <f t="shared" si="57"/>
        <v>EA</v>
      </c>
      <c r="F1199" s="352" t="str">
        <f t="shared" si="58"/>
        <v xml:space="preserve">A04AR127-00002 Finishing Work Door &amp; Window Work Steel Roll Up Door w/ Steel Frame (UoM: EA) Fire Protective Rating: N/A, Manual Type     w/ Hardware &amp; Accessories  </v>
      </c>
      <c r="G1199" s="375" t="str" cm="1">
        <f t="array" ref="G1199:H1199">_xlfn.TEXTSPLIT(I1199,"-")</f>
        <v>A04AR127</v>
      </c>
      <c r="H1199" s="375" t="str">
        <v>00002</v>
      </c>
      <c r="I1199" s="376" t="s">
        <v>3047</v>
      </c>
      <c r="J1199" s="376" t="s">
        <v>946</v>
      </c>
      <c r="K1199" s="376" t="s">
        <v>2352</v>
      </c>
      <c r="L1199" s="376" t="s">
        <v>2353</v>
      </c>
      <c r="M1199" s="376" t="s">
        <v>946</v>
      </c>
      <c r="N1199" s="376" t="s">
        <v>2743</v>
      </c>
      <c r="O1199" s="376" t="s">
        <v>3044</v>
      </c>
      <c r="P1199" s="376" t="s">
        <v>3045</v>
      </c>
      <c r="Q1199" s="376" t="s">
        <v>1410</v>
      </c>
      <c r="R1199" s="376" t="s">
        <v>3024</v>
      </c>
      <c r="S1199" s="376" t="s">
        <v>954</v>
      </c>
      <c r="T1199" s="376">
        <v>0</v>
      </c>
      <c r="U1199" s="376" t="s">
        <v>954</v>
      </c>
      <c r="V1199" s="376">
        <v>0</v>
      </c>
      <c r="W1199" s="376" t="s">
        <v>954</v>
      </c>
      <c r="X1199" s="376">
        <v>0</v>
      </c>
      <c r="Y1199" s="376" t="s">
        <v>954</v>
      </c>
      <c r="Z1199" s="376">
        <v>0</v>
      </c>
      <c r="AA1199" s="376" t="s">
        <v>1664</v>
      </c>
      <c r="AB1199" s="376" t="s">
        <v>2747</v>
      </c>
      <c r="AC1199" s="376" t="s">
        <v>954</v>
      </c>
      <c r="AD1199" s="376">
        <v>0</v>
      </c>
      <c r="AE1199" s="376" t="s">
        <v>954</v>
      </c>
      <c r="AF1199" s="376">
        <v>0</v>
      </c>
      <c r="AG1199" s="376">
        <v>0</v>
      </c>
      <c r="AH1199" s="376" t="s">
        <v>2764</v>
      </c>
      <c r="AI1199" s="376">
        <v>0</v>
      </c>
      <c r="AJ1199" s="376">
        <v>0</v>
      </c>
      <c r="AK1199" s="376">
        <v>0</v>
      </c>
      <c r="AL1199" s="376">
        <v>0</v>
      </c>
      <c r="AM1199" s="376">
        <v>0</v>
      </c>
      <c r="AN1199" s="376">
        <v>0</v>
      </c>
      <c r="AO1199" s="376" t="s">
        <v>954</v>
      </c>
      <c r="AP1199" s="376" t="s">
        <v>1480</v>
      </c>
      <c r="AQ1199" s="376" t="s">
        <v>1480</v>
      </c>
      <c r="AR1199" s="376" t="s">
        <v>3046</v>
      </c>
      <c r="AS1199" s="376" t="s">
        <v>3047</v>
      </c>
    </row>
    <row r="1200" spans="2:45" s="377" customFormat="1" ht="17.25" customHeight="1">
      <c r="B1200" s="349" t="b">
        <v>0</v>
      </c>
      <c r="C1200" s="349"/>
      <c r="D1200" s="352" t="str">
        <f t="shared" si="56"/>
        <v>Finishing Work_Door &amp; Window Work</v>
      </c>
      <c r="E1200" s="349" t="str">
        <f t="shared" si="57"/>
        <v>EA</v>
      </c>
      <c r="F1200" s="352" t="str">
        <f t="shared" si="58"/>
        <v xml:space="preserve">A04AR127-00003 Finishing Work Door &amp; Window Work Steel Roll Up Door w/ Steel Frame (UoM: EA) Fire Protective Rating: 0.5-hr, Motorized Type     w/ Hardware &amp; Accessories  </v>
      </c>
      <c r="G1200" s="375" t="str" cm="1">
        <f t="array" ref="G1200:H1200">_xlfn.TEXTSPLIT(I1200,"-")</f>
        <v>A04AR127</v>
      </c>
      <c r="H1200" s="375" t="str">
        <v>00003</v>
      </c>
      <c r="I1200" s="376" t="s">
        <v>3048</v>
      </c>
      <c r="J1200" s="376" t="s">
        <v>946</v>
      </c>
      <c r="K1200" s="376" t="s">
        <v>2352</v>
      </c>
      <c r="L1200" s="376" t="s">
        <v>2353</v>
      </c>
      <c r="M1200" s="376" t="s">
        <v>946</v>
      </c>
      <c r="N1200" s="376" t="s">
        <v>2743</v>
      </c>
      <c r="O1200" s="376" t="s">
        <v>3044</v>
      </c>
      <c r="P1200" s="376" t="s">
        <v>3045</v>
      </c>
      <c r="Q1200" s="376" t="s">
        <v>1414</v>
      </c>
      <c r="R1200" s="376" t="s">
        <v>3026</v>
      </c>
      <c r="S1200" s="376" t="s">
        <v>954</v>
      </c>
      <c r="T1200" s="376">
        <v>0</v>
      </c>
      <c r="U1200" s="376" t="s">
        <v>954</v>
      </c>
      <c r="V1200" s="376">
        <v>0</v>
      </c>
      <c r="W1200" s="376" t="s">
        <v>954</v>
      </c>
      <c r="X1200" s="376">
        <v>0</v>
      </c>
      <c r="Y1200" s="376" t="s">
        <v>954</v>
      </c>
      <c r="Z1200" s="376">
        <v>0</v>
      </c>
      <c r="AA1200" s="376" t="s">
        <v>1664</v>
      </c>
      <c r="AB1200" s="376" t="s">
        <v>2747</v>
      </c>
      <c r="AC1200" s="376" t="s">
        <v>954</v>
      </c>
      <c r="AD1200" s="376">
        <v>0</v>
      </c>
      <c r="AE1200" s="376" t="s">
        <v>954</v>
      </c>
      <c r="AF1200" s="376">
        <v>0</v>
      </c>
      <c r="AG1200" s="376">
        <v>0</v>
      </c>
      <c r="AH1200" s="376" t="s">
        <v>2764</v>
      </c>
      <c r="AI1200" s="376">
        <v>0</v>
      </c>
      <c r="AJ1200" s="376">
        <v>0</v>
      </c>
      <c r="AK1200" s="376">
        <v>0</v>
      </c>
      <c r="AL1200" s="376">
        <v>0</v>
      </c>
      <c r="AM1200" s="376">
        <v>0</v>
      </c>
      <c r="AN1200" s="376">
        <v>0</v>
      </c>
      <c r="AO1200" s="376" t="s">
        <v>954</v>
      </c>
      <c r="AP1200" s="376" t="s">
        <v>1480</v>
      </c>
      <c r="AQ1200" s="376" t="s">
        <v>1480</v>
      </c>
      <c r="AR1200" s="376" t="s">
        <v>3046</v>
      </c>
      <c r="AS1200" s="376" t="s">
        <v>3048</v>
      </c>
    </row>
    <row r="1201" spans="2:45" s="377" customFormat="1" ht="17.25" customHeight="1">
      <c r="B1201" s="349" t="b">
        <v>0</v>
      </c>
      <c r="C1201" s="349"/>
      <c r="D1201" s="352" t="str">
        <f t="shared" si="56"/>
        <v>Finishing Work_Door &amp; Window Work</v>
      </c>
      <c r="E1201" s="349" t="str">
        <f t="shared" si="57"/>
        <v>EA</v>
      </c>
      <c r="F1201" s="352" t="str">
        <f t="shared" si="58"/>
        <v xml:space="preserve">A04AR127-00004 Finishing Work Door &amp; Window Work Steel Roll Up Door w/ Steel Frame (UoM: EA) Fire Protective Rating: 0.5-hr, Manual Type     w/ Hardware &amp; Accessories  </v>
      </c>
      <c r="G1201" s="375" t="str" cm="1">
        <f t="array" ref="G1201:H1201">_xlfn.TEXTSPLIT(I1201,"-")</f>
        <v>A04AR127</v>
      </c>
      <c r="H1201" s="375" t="str">
        <v>00004</v>
      </c>
      <c r="I1201" s="376" t="s">
        <v>3049</v>
      </c>
      <c r="J1201" s="376" t="s">
        <v>946</v>
      </c>
      <c r="K1201" s="376" t="s">
        <v>2352</v>
      </c>
      <c r="L1201" s="376" t="s">
        <v>2353</v>
      </c>
      <c r="M1201" s="376" t="s">
        <v>946</v>
      </c>
      <c r="N1201" s="376" t="s">
        <v>2743</v>
      </c>
      <c r="O1201" s="376" t="s">
        <v>3044</v>
      </c>
      <c r="P1201" s="376" t="s">
        <v>3045</v>
      </c>
      <c r="Q1201" s="376" t="s">
        <v>1430</v>
      </c>
      <c r="R1201" s="376" t="s">
        <v>3028</v>
      </c>
      <c r="S1201" s="376" t="s">
        <v>954</v>
      </c>
      <c r="T1201" s="376">
        <v>0</v>
      </c>
      <c r="U1201" s="376" t="s">
        <v>954</v>
      </c>
      <c r="V1201" s="376">
        <v>0</v>
      </c>
      <c r="W1201" s="376" t="s">
        <v>954</v>
      </c>
      <c r="X1201" s="376">
        <v>0</v>
      </c>
      <c r="Y1201" s="376" t="s">
        <v>954</v>
      </c>
      <c r="Z1201" s="376">
        <v>0</v>
      </c>
      <c r="AA1201" s="376" t="s">
        <v>1664</v>
      </c>
      <c r="AB1201" s="376" t="s">
        <v>2747</v>
      </c>
      <c r="AC1201" s="376" t="s">
        <v>954</v>
      </c>
      <c r="AD1201" s="376">
        <v>0</v>
      </c>
      <c r="AE1201" s="376" t="s">
        <v>954</v>
      </c>
      <c r="AF1201" s="376">
        <v>0</v>
      </c>
      <c r="AG1201" s="376">
        <v>0</v>
      </c>
      <c r="AH1201" s="376" t="s">
        <v>2764</v>
      </c>
      <c r="AI1201" s="376">
        <v>0</v>
      </c>
      <c r="AJ1201" s="376">
        <v>0</v>
      </c>
      <c r="AK1201" s="376">
        <v>0</v>
      </c>
      <c r="AL1201" s="376">
        <v>0</v>
      </c>
      <c r="AM1201" s="376">
        <v>0</v>
      </c>
      <c r="AN1201" s="376">
        <v>0</v>
      </c>
      <c r="AO1201" s="376" t="s">
        <v>954</v>
      </c>
      <c r="AP1201" s="376" t="s">
        <v>1480</v>
      </c>
      <c r="AQ1201" s="376" t="s">
        <v>1480</v>
      </c>
      <c r="AR1201" s="376" t="s">
        <v>3046</v>
      </c>
      <c r="AS1201" s="376" t="s">
        <v>3049</v>
      </c>
    </row>
    <row r="1202" spans="2:45" s="377" customFormat="1" ht="17.25" customHeight="1">
      <c r="B1202" s="349" t="b">
        <v>0</v>
      </c>
      <c r="C1202" s="349"/>
      <c r="D1202" s="352" t="str">
        <f t="shared" si="56"/>
        <v>Finishing Work_Door &amp; Window Work</v>
      </c>
      <c r="E1202" s="349" t="str">
        <f t="shared" si="57"/>
        <v>EA</v>
      </c>
      <c r="F1202" s="352" t="str">
        <f t="shared" si="58"/>
        <v xml:space="preserve">A04AR127-00005 Finishing Work Door &amp; Window Work Steel Roll Up Door w/ Steel Frame (UoM: EA) Fire Protective Rating: 1-hr, Motorized Type     w/ Hardware &amp; Accessories  </v>
      </c>
      <c r="G1202" s="375" t="str" cm="1">
        <f t="array" ref="G1202:H1202">_xlfn.TEXTSPLIT(I1202,"-")</f>
        <v>A04AR127</v>
      </c>
      <c r="H1202" s="375" t="str">
        <v>00005</v>
      </c>
      <c r="I1202" s="376" t="s">
        <v>3050</v>
      </c>
      <c r="J1202" s="376" t="s">
        <v>946</v>
      </c>
      <c r="K1202" s="376" t="s">
        <v>2352</v>
      </c>
      <c r="L1202" s="376" t="s">
        <v>2353</v>
      </c>
      <c r="M1202" s="376" t="s">
        <v>946</v>
      </c>
      <c r="N1202" s="376" t="s">
        <v>2743</v>
      </c>
      <c r="O1202" s="376" t="s">
        <v>3044</v>
      </c>
      <c r="P1202" s="376" t="s">
        <v>3045</v>
      </c>
      <c r="Q1202" s="376" t="s">
        <v>1433</v>
      </c>
      <c r="R1202" s="376" t="s">
        <v>3030</v>
      </c>
      <c r="S1202" s="376" t="s">
        <v>954</v>
      </c>
      <c r="T1202" s="376">
        <v>0</v>
      </c>
      <c r="U1202" s="376" t="s">
        <v>954</v>
      </c>
      <c r="V1202" s="376">
        <v>0</v>
      </c>
      <c r="W1202" s="376" t="s">
        <v>954</v>
      </c>
      <c r="X1202" s="376">
        <v>0</v>
      </c>
      <c r="Y1202" s="376" t="s">
        <v>954</v>
      </c>
      <c r="Z1202" s="376">
        <v>0</v>
      </c>
      <c r="AA1202" s="376" t="s">
        <v>1664</v>
      </c>
      <c r="AB1202" s="376" t="s">
        <v>2747</v>
      </c>
      <c r="AC1202" s="376" t="s">
        <v>954</v>
      </c>
      <c r="AD1202" s="376">
        <v>0</v>
      </c>
      <c r="AE1202" s="376" t="s">
        <v>954</v>
      </c>
      <c r="AF1202" s="376">
        <v>0</v>
      </c>
      <c r="AG1202" s="376">
        <v>0</v>
      </c>
      <c r="AH1202" s="376" t="s">
        <v>2764</v>
      </c>
      <c r="AI1202" s="376">
        <v>0</v>
      </c>
      <c r="AJ1202" s="376">
        <v>0</v>
      </c>
      <c r="AK1202" s="376">
        <v>0</v>
      </c>
      <c r="AL1202" s="376">
        <v>0</v>
      </c>
      <c r="AM1202" s="376">
        <v>0</v>
      </c>
      <c r="AN1202" s="376">
        <v>0</v>
      </c>
      <c r="AO1202" s="376" t="s">
        <v>954</v>
      </c>
      <c r="AP1202" s="376" t="s">
        <v>1480</v>
      </c>
      <c r="AQ1202" s="376" t="s">
        <v>1480</v>
      </c>
      <c r="AR1202" s="376" t="s">
        <v>3046</v>
      </c>
      <c r="AS1202" s="376" t="s">
        <v>3050</v>
      </c>
    </row>
    <row r="1203" spans="2:45" s="377" customFormat="1" ht="17.25" customHeight="1">
      <c r="B1203" s="349" t="b">
        <v>0</v>
      </c>
      <c r="C1203" s="349"/>
      <c r="D1203" s="352" t="str">
        <f t="shared" si="56"/>
        <v>Finishing Work_Door &amp; Window Work</v>
      </c>
      <c r="E1203" s="349" t="str">
        <f t="shared" si="57"/>
        <v>EA</v>
      </c>
      <c r="F1203" s="352" t="str">
        <f t="shared" si="58"/>
        <v xml:space="preserve">A04AR127-00006 Finishing Work Door &amp; Window Work Steel Roll Up Door w/ Steel Frame (UoM: EA) Fire Protective Rating: 1-hr, Manual Type     w/ Hardware &amp; Accessories  </v>
      </c>
      <c r="G1203" s="375" t="str" cm="1">
        <f t="array" ref="G1203:H1203">_xlfn.TEXTSPLIT(I1203,"-")</f>
        <v>A04AR127</v>
      </c>
      <c r="H1203" s="375" t="str">
        <v>00006</v>
      </c>
      <c r="I1203" s="376" t="s">
        <v>3051</v>
      </c>
      <c r="J1203" s="376" t="s">
        <v>946</v>
      </c>
      <c r="K1203" s="376" t="s">
        <v>2352</v>
      </c>
      <c r="L1203" s="376" t="s">
        <v>2353</v>
      </c>
      <c r="M1203" s="376" t="s">
        <v>946</v>
      </c>
      <c r="N1203" s="376" t="s">
        <v>2743</v>
      </c>
      <c r="O1203" s="376" t="s">
        <v>3044</v>
      </c>
      <c r="P1203" s="376" t="s">
        <v>3045</v>
      </c>
      <c r="Q1203" s="376" t="s">
        <v>946</v>
      </c>
      <c r="R1203" s="376" t="s">
        <v>3032</v>
      </c>
      <c r="S1203" s="376" t="s">
        <v>954</v>
      </c>
      <c r="T1203" s="376">
        <v>0</v>
      </c>
      <c r="U1203" s="376" t="s">
        <v>954</v>
      </c>
      <c r="V1203" s="376">
        <v>0</v>
      </c>
      <c r="W1203" s="376" t="s">
        <v>954</v>
      </c>
      <c r="X1203" s="376">
        <v>0</v>
      </c>
      <c r="Y1203" s="376" t="s">
        <v>954</v>
      </c>
      <c r="Z1203" s="376">
        <v>0</v>
      </c>
      <c r="AA1203" s="376" t="s">
        <v>1664</v>
      </c>
      <c r="AB1203" s="376" t="s">
        <v>2747</v>
      </c>
      <c r="AC1203" s="376" t="s">
        <v>954</v>
      </c>
      <c r="AD1203" s="376">
        <v>0</v>
      </c>
      <c r="AE1203" s="376" t="s">
        <v>954</v>
      </c>
      <c r="AF1203" s="376">
        <v>0</v>
      </c>
      <c r="AG1203" s="376">
        <v>0</v>
      </c>
      <c r="AH1203" s="376" t="s">
        <v>2764</v>
      </c>
      <c r="AI1203" s="376">
        <v>0</v>
      </c>
      <c r="AJ1203" s="376">
        <v>0</v>
      </c>
      <c r="AK1203" s="376">
        <v>0</v>
      </c>
      <c r="AL1203" s="376">
        <v>0</v>
      </c>
      <c r="AM1203" s="376">
        <v>0</v>
      </c>
      <c r="AN1203" s="376">
        <v>0</v>
      </c>
      <c r="AO1203" s="376" t="s">
        <v>954</v>
      </c>
      <c r="AP1203" s="376" t="s">
        <v>1480</v>
      </c>
      <c r="AQ1203" s="376" t="s">
        <v>1480</v>
      </c>
      <c r="AR1203" s="376" t="s">
        <v>3046</v>
      </c>
      <c r="AS1203" s="376" t="s">
        <v>3051</v>
      </c>
    </row>
    <row r="1204" spans="2:45" s="377" customFormat="1" ht="17.25" customHeight="1">
      <c r="B1204" s="349" t="b">
        <v>0</v>
      </c>
      <c r="C1204" s="349"/>
      <c r="D1204" s="352" t="str">
        <f t="shared" si="56"/>
        <v>Finishing Work_Door &amp; Window Work</v>
      </c>
      <c r="E1204" s="349" t="str">
        <f t="shared" si="57"/>
        <v>EA</v>
      </c>
      <c r="F1204" s="352" t="str">
        <f t="shared" si="58"/>
        <v xml:space="preserve">A04AR127-00007 Finishing Work Door &amp; Window Work Steel Roll Up Door w/ Steel Frame (UoM: EA) Fire Protective Rating: 1.5-hrs, Motorized Type     w/ Hardware &amp; Accessories  </v>
      </c>
      <c r="G1204" s="375" t="str" cm="1">
        <f t="array" ref="G1204:H1204">_xlfn.TEXTSPLIT(I1204,"-")</f>
        <v>A04AR127</v>
      </c>
      <c r="H1204" s="375" t="str">
        <v>00007</v>
      </c>
      <c r="I1204" s="376" t="s">
        <v>3052</v>
      </c>
      <c r="J1204" s="376" t="s">
        <v>946</v>
      </c>
      <c r="K1204" s="376" t="s">
        <v>2352</v>
      </c>
      <c r="L1204" s="376" t="s">
        <v>2353</v>
      </c>
      <c r="M1204" s="376" t="s">
        <v>946</v>
      </c>
      <c r="N1204" s="376" t="s">
        <v>2743</v>
      </c>
      <c r="O1204" s="376" t="s">
        <v>3044</v>
      </c>
      <c r="P1204" s="376" t="s">
        <v>3045</v>
      </c>
      <c r="Q1204" s="376" t="s">
        <v>1438</v>
      </c>
      <c r="R1204" s="376" t="s">
        <v>3034</v>
      </c>
      <c r="S1204" s="376" t="s">
        <v>954</v>
      </c>
      <c r="T1204" s="376">
        <v>0</v>
      </c>
      <c r="U1204" s="376" t="s">
        <v>954</v>
      </c>
      <c r="V1204" s="376">
        <v>0</v>
      </c>
      <c r="W1204" s="376" t="s">
        <v>954</v>
      </c>
      <c r="X1204" s="376">
        <v>0</v>
      </c>
      <c r="Y1204" s="376" t="s">
        <v>954</v>
      </c>
      <c r="Z1204" s="376">
        <v>0</v>
      </c>
      <c r="AA1204" s="376" t="s">
        <v>1664</v>
      </c>
      <c r="AB1204" s="376" t="s">
        <v>2747</v>
      </c>
      <c r="AC1204" s="376" t="s">
        <v>954</v>
      </c>
      <c r="AD1204" s="376">
        <v>0</v>
      </c>
      <c r="AE1204" s="376" t="s">
        <v>954</v>
      </c>
      <c r="AF1204" s="376">
        <v>0</v>
      </c>
      <c r="AG1204" s="376">
        <v>0</v>
      </c>
      <c r="AH1204" s="376" t="s">
        <v>2764</v>
      </c>
      <c r="AI1204" s="376">
        <v>0</v>
      </c>
      <c r="AJ1204" s="376">
        <v>0</v>
      </c>
      <c r="AK1204" s="376">
        <v>0</v>
      </c>
      <c r="AL1204" s="376">
        <v>0</v>
      </c>
      <c r="AM1204" s="376">
        <v>0</v>
      </c>
      <c r="AN1204" s="376">
        <v>0</v>
      </c>
      <c r="AO1204" s="376" t="s">
        <v>954</v>
      </c>
      <c r="AP1204" s="376" t="s">
        <v>1480</v>
      </c>
      <c r="AQ1204" s="376" t="s">
        <v>1480</v>
      </c>
      <c r="AR1204" s="376" t="s">
        <v>3046</v>
      </c>
      <c r="AS1204" s="376" t="s">
        <v>3052</v>
      </c>
    </row>
    <row r="1205" spans="2:45" s="377" customFormat="1" ht="17.25" customHeight="1">
      <c r="B1205" s="349" t="b">
        <v>0</v>
      </c>
      <c r="C1205" s="349"/>
      <c r="D1205" s="352" t="str">
        <f t="shared" si="56"/>
        <v>Finishing Work_Door &amp; Window Work</v>
      </c>
      <c r="E1205" s="349" t="str">
        <f t="shared" si="57"/>
        <v>EA</v>
      </c>
      <c r="F1205" s="352" t="str">
        <f t="shared" si="58"/>
        <v xml:space="preserve">A04AR127-00008 Finishing Work Door &amp; Window Work Steel Roll Up Door w/ Steel Frame (UoM: EA) Fire Protective Rating: 1.5-hrs, Manual Type     w/ Hardware &amp; Accessories  </v>
      </c>
      <c r="G1205" s="375" t="str" cm="1">
        <f t="array" ref="G1205:H1205">_xlfn.TEXTSPLIT(I1205,"-")</f>
        <v>A04AR127</v>
      </c>
      <c r="H1205" s="375" t="str">
        <v>00008</v>
      </c>
      <c r="I1205" s="376" t="s">
        <v>3053</v>
      </c>
      <c r="J1205" s="376" t="s">
        <v>946</v>
      </c>
      <c r="K1205" s="376" t="s">
        <v>2352</v>
      </c>
      <c r="L1205" s="376" t="s">
        <v>2353</v>
      </c>
      <c r="M1205" s="376" t="s">
        <v>946</v>
      </c>
      <c r="N1205" s="376" t="s">
        <v>2743</v>
      </c>
      <c r="O1205" s="376" t="s">
        <v>3044</v>
      </c>
      <c r="P1205" s="376" t="s">
        <v>3045</v>
      </c>
      <c r="Q1205" s="376" t="s">
        <v>3036</v>
      </c>
      <c r="R1205" s="376" t="s">
        <v>3037</v>
      </c>
      <c r="S1205" s="376" t="s">
        <v>954</v>
      </c>
      <c r="T1205" s="376">
        <v>0</v>
      </c>
      <c r="U1205" s="376" t="s">
        <v>954</v>
      </c>
      <c r="V1205" s="376">
        <v>0</v>
      </c>
      <c r="W1205" s="376" t="s">
        <v>954</v>
      </c>
      <c r="X1205" s="376">
        <v>0</v>
      </c>
      <c r="Y1205" s="376" t="s">
        <v>954</v>
      </c>
      <c r="Z1205" s="376">
        <v>0</v>
      </c>
      <c r="AA1205" s="376" t="s">
        <v>1664</v>
      </c>
      <c r="AB1205" s="376" t="s">
        <v>2747</v>
      </c>
      <c r="AC1205" s="376" t="s">
        <v>954</v>
      </c>
      <c r="AD1205" s="376">
        <v>0</v>
      </c>
      <c r="AE1205" s="376" t="s">
        <v>954</v>
      </c>
      <c r="AF1205" s="376">
        <v>0</v>
      </c>
      <c r="AG1205" s="376">
        <v>0</v>
      </c>
      <c r="AH1205" s="376" t="s">
        <v>2764</v>
      </c>
      <c r="AI1205" s="376">
        <v>0</v>
      </c>
      <c r="AJ1205" s="376">
        <v>0</v>
      </c>
      <c r="AK1205" s="376">
        <v>0</v>
      </c>
      <c r="AL1205" s="376">
        <v>0</v>
      </c>
      <c r="AM1205" s="376">
        <v>0</v>
      </c>
      <c r="AN1205" s="376">
        <v>0</v>
      </c>
      <c r="AO1205" s="376" t="s">
        <v>954</v>
      </c>
      <c r="AP1205" s="376" t="s">
        <v>1480</v>
      </c>
      <c r="AQ1205" s="376" t="s">
        <v>1480</v>
      </c>
      <c r="AR1205" s="376" t="s">
        <v>3046</v>
      </c>
      <c r="AS1205" s="376" t="s">
        <v>3053</v>
      </c>
    </row>
    <row r="1206" spans="2:45" s="377" customFormat="1" ht="17.25" customHeight="1">
      <c r="B1206" s="349" t="b">
        <v>0</v>
      </c>
      <c r="C1206" s="349"/>
      <c r="D1206" s="352" t="str">
        <f t="shared" si="56"/>
        <v>Finishing Work_Door &amp; Window Work</v>
      </c>
      <c r="E1206" s="349" t="str">
        <f t="shared" si="57"/>
        <v>EA</v>
      </c>
      <c r="F1206" s="352" t="str">
        <f t="shared" si="58"/>
        <v xml:space="preserve">A04AR127-00009 Finishing Work Door &amp; Window Work Steel Roll Up Door w/ Steel Frame (UoM: EA) Fire Protective Rating: 2-hrs, Motorized Type     w/ Hardware &amp; Accessories  </v>
      </c>
      <c r="G1206" s="375" t="str" cm="1">
        <f t="array" ref="G1206:H1206">_xlfn.TEXTSPLIT(I1206,"-")</f>
        <v>A04AR127</v>
      </c>
      <c r="H1206" s="375" t="str">
        <v>00009</v>
      </c>
      <c r="I1206" s="376" t="s">
        <v>3054</v>
      </c>
      <c r="J1206" s="376" t="s">
        <v>946</v>
      </c>
      <c r="K1206" s="376" t="s">
        <v>2352</v>
      </c>
      <c r="L1206" s="376" t="s">
        <v>2353</v>
      </c>
      <c r="M1206" s="376" t="s">
        <v>946</v>
      </c>
      <c r="N1206" s="376" t="s">
        <v>2743</v>
      </c>
      <c r="O1206" s="376" t="s">
        <v>3044</v>
      </c>
      <c r="P1206" s="376" t="s">
        <v>3045</v>
      </c>
      <c r="Q1206" s="376" t="s">
        <v>1638</v>
      </c>
      <c r="R1206" s="376" t="s">
        <v>3039</v>
      </c>
      <c r="S1206" s="376" t="s">
        <v>954</v>
      </c>
      <c r="T1206" s="376">
        <v>0</v>
      </c>
      <c r="U1206" s="376" t="s">
        <v>954</v>
      </c>
      <c r="V1206" s="376">
        <v>0</v>
      </c>
      <c r="W1206" s="376" t="s">
        <v>954</v>
      </c>
      <c r="X1206" s="376">
        <v>0</v>
      </c>
      <c r="Y1206" s="376" t="s">
        <v>954</v>
      </c>
      <c r="Z1206" s="376">
        <v>0</v>
      </c>
      <c r="AA1206" s="376" t="s">
        <v>1664</v>
      </c>
      <c r="AB1206" s="376" t="s">
        <v>2747</v>
      </c>
      <c r="AC1206" s="376" t="s">
        <v>954</v>
      </c>
      <c r="AD1206" s="376">
        <v>0</v>
      </c>
      <c r="AE1206" s="376" t="s">
        <v>954</v>
      </c>
      <c r="AF1206" s="376">
        <v>0</v>
      </c>
      <c r="AG1206" s="376">
        <v>0</v>
      </c>
      <c r="AH1206" s="376" t="s">
        <v>2764</v>
      </c>
      <c r="AI1206" s="376">
        <v>0</v>
      </c>
      <c r="AJ1206" s="376">
        <v>0</v>
      </c>
      <c r="AK1206" s="376">
        <v>0</v>
      </c>
      <c r="AL1206" s="376">
        <v>0</v>
      </c>
      <c r="AM1206" s="376">
        <v>0</v>
      </c>
      <c r="AN1206" s="376">
        <v>0</v>
      </c>
      <c r="AO1206" s="376" t="s">
        <v>954</v>
      </c>
      <c r="AP1206" s="376" t="s">
        <v>1480</v>
      </c>
      <c r="AQ1206" s="376" t="s">
        <v>1480</v>
      </c>
      <c r="AR1206" s="376" t="s">
        <v>3046</v>
      </c>
      <c r="AS1206" s="376" t="s">
        <v>3054</v>
      </c>
    </row>
    <row r="1207" spans="2:45" s="377" customFormat="1" ht="17.25" customHeight="1">
      <c r="B1207" s="349" t="b">
        <v>0</v>
      </c>
      <c r="C1207" s="349"/>
      <c r="D1207" s="352" t="str">
        <f t="shared" si="56"/>
        <v>Finishing Work_Door &amp; Window Work</v>
      </c>
      <c r="E1207" s="349" t="str">
        <f t="shared" si="57"/>
        <v>EA</v>
      </c>
      <c r="F1207" s="352" t="str">
        <f t="shared" si="58"/>
        <v xml:space="preserve">A04AR127-00010 Finishing Work Door &amp; Window Work Steel Roll Up Door w/ Steel Frame (UoM: EA) Fire Protective Rating: 2-hrs, Manual Type     w/ Hardware &amp; Accessories  </v>
      </c>
      <c r="G1207" s="375" t="str" cm="1">
        <f t="array" ref="G1207:H1207">_xlfn.TEXTSPLIT(I1207,"-")</f>
        <v>A04AR127</v>
      </c>
      <c r="H1207" s="375" t="str">
        <v>00010</v>
      </c>
      <c r="I1207" s="376" t="s">
        <v>3055</v>
      </c>
      <c r="J1207" s="376" t="s">
        <v>946</v>
      </c>
      <c r="K1207" s="376" t="s">
        <v>2352</v>
      </c>
      <c r="L1207" s="376" t="s">
        <v>2353</v>
      </c>
      <c r="M1207" s="376" t="s">
        <v>946</v>
      </c>
      <c r="N1207" s="376" t="s">
        <v>2743</v>
      </c>
      <c r="O1207" s="376" t="s">
        <v>3044</v>
      </c>
      <c r="P1207" s="376" t="s">
        <v>3045</v>
      </c>
      <c r="Q1207" s="376" t="s">
        <v>3041</v>
      </c>
      <c r="R1207" s="376" t="s">
        <v>3042</v>
      </c>
      <c r="S1207" s="376" t="s">
        <v>954</v>
      </c>
      <c r="T1207" s="376">
        <v>0</v>
      </c>
      <c r="U1207" s="376" t="s">
        <v>954</v>
      </c>
      <c r="V1207" s="376">
        <v>0</v>
      </c>
      <c r="W1207" s="376" t="s">
        <v>954</v>
      </c>
      <c r="X1207" s="376">
        <v>0</v>
      </c>
      <c r="Y1207" s="376" t="s">
        <v>954</v>
      </c>
      <c r="Z1207" s="376">
        <v>0</v>
      </c>
      <c r="AA1207" s="376" t="s">
        <v>1664</v>
      </c>
      <c r="AB1207" s="376" t="s">
        <v>2747</v>
      </c>
      <c r="AC1207" s="376" t="s">
        <v>954</v>
      </c>
      <c r="AD1207" s="376">
        <v>0</v>
      </c>
      <c r="AE1207" s="376" t="s">
        <v>954</v>
      </c>
      <c r="AF1207" s="376">
        <v>0</v>
      </c>
      <c r="AG1207" s="376">
        <v>0</v>
      </c>
      <c r="AH1207" s="376" t="s">
        <v>2764</v>
      </c>
      <c r="AI1207" s="376">
        <v>0</v>
      </c>
      <c r="AJ1207" s="376">
        <v>0</v>
      </c>
      <c r="AK1207" s="376">
        <v>0</v>
      </c>
      <c r="AL1207" s="376">
        <v>0</v>
      </c>
      <c r="AM1207" s="376">
        <v>0</v>
      </c>
      <c r="AN1207" s="376">
        <v>0</v>
      </c>
      <c r="AO1207" s="376" t="s">
        <v>954</v>
      </c>
      <c r="AP1207" s="376" t="s">
        <v>1480</v>
      </c>
      <c r="AQ1207" s="376" t="s">
        <v>1480</v>
      </c>
      <c r="AR1207" s="376" t="s">
        <v>3046</v>
      </c>
      <c r="AS1207" s="376" t="s">
        <v>3055</v>
      </c>
    </row>
    <row r="1208" spans="2:45" s="377" customFormat="1" ht="17.25" customHeight="1">
      <c r="B1208" s="356" t="b">
        <v>0</v>
      </c>
      <c r="C1208" s="356"/>
      <c r="D1208" s="357" t="str">
        <f t="shared" si="56"/>
        <v>Finishing Work_Door &amp; Window Work</v>
      </c>
      <c r="E1208" s="356" t="str">
        <f t="shared" si="57"/>
        <v>M2</v>
      </c>
      <c r="F1208" s="357" t="str">
        <f t="shared" si="58"/>
        <v xml:space="preserve">A04AR128-00001 Finishing Work Door &amp; Window Work Blast Resistant Roll Up Door w/ Steel Frame (UoM: M2) Fire Protective Rating: N/A, Motorized Type     w/ Hardware &amp; Accessories  </v>
      </c>
      <c r="G1208" s="375" t="str" cm="1">
        <f t="array" ref="G1208:H1208">_xlfn.TEXTSPLIT(I1208,"-")</f>
        <v>A04AR128</v>
      </c>
      <c r="H1208" s="375" t="str">
        <v>00001</v>
      </c>
      <c r="I1208" s="376" t="s">
        <v>3056</v>
      </c>
      <c r="J1208" s="376" t="s">
        <v>946</v>
      </c>
      <c r="K1208" s="376" t="s">
        <v>2352</v>
      </c>
      <c r="L1208" s="376" t="s">
        <v>2353</v>
      </c>
      <c r="M1208" s="376" t="s">
        <v>946</v>
      </c>
      <c r="N1208" s="376" t="s">
        <v>2743</v>
      </c>
      <c r="O1208" s="376" t="s">
        <v>3057</v>
      </c>
      <c r="P1208" s="376" t="s">
        <v>3058</v>
      </c>
      <c r="Q1208" s="376" t="s">
        <v>1405</v>
      </c>
      <c r="R1208" s="376" t="s">
        <v>3021</v>
      </c>
      <c r="S1208" s="376" t="s">
        <v>954</v>
      </c>
      <c r="T1208" s="376">
        <v>0</v>
      </c>
      <c r="U1208" s="376" t="s">
        <v>954</v>
      </c>
      <c r="V1208" s="376">
        <v>0</v>
      </c>
      <c r="W1208" s="376" t="s">
        <v>954</v>
      </c>
      <c r="X1208" s="376">
        <v>0</v>
      </c>
      <c r="Y1208" s="376" t="s">
        <v>954</v>
      </c>
      <c r="Z1208" s="376">
        <v>0</v>
      </c>
      <c r="AA1208" s="376" t="s">
        <v>1664</v>
      </c>
      <c r="AB1208" s="376" t="s">
        <v>2747</v>
      </c>
      <c r="AC1208" s="376" t="s">
        <v>954</v>
      </c>
      <c r="AD1208" s="376">
        <v>0</v>
      </c>
      <c r="AE1208" s="376" t="s">
        <v>954</v>
      </c>
      <c r="AF1208" s="376">
        <v>0</v>
      </c>
      <c r="AG1208" s="376">
        <v>0</v>
      </c>
      <c r="AH1208" s="376">
        <v>0</v>
      </c>
      <c r="AI1208" s="376">
        <v>0</v>
      </c>
      <c r="AJ1208" s="376">
        <v>0</v>
      </c>
      <c r="AK1208" s="376">
        <v>0</v>
      </c>
      <c r="AL1208" s="376">
        <v>0</v>
      </c>
      <c r="AM1208" s="376" t="s">
        <v>2862</v>
      </c>
      <c r="AN1208" s="376">
        <v>0</v>
      </c>
      <c r="AO1208" s="376" t="s">
        <v>954</v>
      </c>
      <c r="AP1208" s="376" t="s">
        <v>1021</v>
      </c>
      <c r="AQ1208" s="376" t="s">
        <v>1021</v>
      </c>
      <c r="AR1208" s="376" t="s">
        <v>3059</v>
      </c>
      <c r="AS1208" s="376" t="s">
        <v>3056</v>
      </c>
    </row>
    <row r="1209" spans="2:45" s="377" customFormat="1" ht="17.25" customHeight="1">
      <c r="B1209" s="356" t="b">
        <v>0</v>
      </c>
      <c r="C1209" s="356"/>
      <c r="D1209" s="357" t="str">
        <f t="shared" si="56"/>
        <v>Finishing Work_Door &amp; Window Work</v>
      </c>
      <c r="E1209" s="356" t="str">
        <f t="shared" si="57"/>
        <v>M2</v>
      </c>
      <c r="F1209" s="357" t="str">
        <f t="shared" si="58"/>
        <v xml:space="preserve">A04AR128-00002 Finishing Work Door &amp; Window Work Blast Resistant Roll Up Door w/ Steel Frame (UoM: M2) Fire Protective Rating: N/A, Manual Type     w/ Hardware &amp; Accessories  </v>
      </c>
      <c r="G1209" s="375" t="str" cm="1">
        <f t="array" ref="G1209:H1209">_xlfn.TEXTSPLIT(I1209,"-")</f>
        <v>A04AR128</v>
      </c>
      <c r="H1209" s="375" t="str">
        <v>00002</v>
      </c>
      <c r="I1209" s="376" t="s">
        <v>3060</v>
      </c>
      <c r="J1209" s="376" t="s">
        <v>946</v>
      </c>
      <c r="K1209" s="376" t="s">
        <v>2352</v>
      </c>
      <c r="L1209" s="376" t="s">
        <v>2353</v>
      </c>
      <c r="M1209" s="376" t="s">
        <v>946</v>
      </c>
      <c r="N1209" s="376" t="s">
        <v>2743</v>
      </c>
      <c r="O1209" s="376" t="s">
        <v>3057</v>
      </c>
      <c r="P1209" s="376" t="s">
        <v>3058</v>
      </c>
      <c r="Q1209" s="376" t="s">
        <v>1410</v>
      </c>
      <c r="R1209" s="376" t="s">
        <v>3024</v>
      </c>
      <c r="S1209" s="376" t="s">
        <v>954</v>
      </c>
      <c r="T1209" s="376">
        <v>0</v>
      </c>
      <c r="U1209" s="376" t="s">
        <v>954</v>
      </c>
      <c r="V1209" s="376">
        <v>0</v>
      </c>
      <c r="W1209" s="376" t="s">
        <v>954</v>
      </c>
      <c r="X1209" s="376">
        <v>0</v>
      </c>
      <c r="Y1209" s="376" t="s">
        <v>954</v>
      </c>
      <c r="Z1209" s="376">
        <v>0</v>
      </c>
      <c r="AA1209" s="376" t="s">
        <v>1664</v>
      </c>
      <c r="AB1209" s="376" t="s">
        <v>2747</v>
      </c>
      <c r="AC1209" s="376" t="s">
        <v>954</v>
      </c>
      <c r="AD1209" s="376">
        <v>0</v>
      </c>
      <c r="AE1209" s="376" t="s">
        <v>954</v>
      </c>
      <c r="AF1209" s="376">
        <v>0</v>
      </c>
      <c r="AG1209" s="376">
        <v>0</v>
      </c>
      <c r="AH1209" s="376">
        <v>0</v>
      </c>
      <c r="AI1209" s="376">
        <v>0</v>
      </c>
      <c r="AJ1209" s="376">
        <v>0</v>
      </c>
      <c r="AK1209" s="376">
        <v>0</v>
      </c>
      <c r="AL1209" s="376">
        <v>0</v>
      </c>
      <c r="AM1209" s="376" t="s">
        <v>2862</v>
      </c>
      <c r="AN1209" s="376">
        <v>0</v>
      </c>
      <c r="AO1209" s="376" t="s">
        <v>954</v>
      </c>
      <c r="AP1209" s="376" t="s">
        <v>1021</v>
      </c>
      <c r="AQ1209" s="376" t="s">
        <v>1021</v>
      </c>
      <c r="AR1209" s="376" t="s">
        <v>3059</v>
      </c>
      <c r="AS1209" s="376" t="s">
        <v>3060</v>
      </c>
    </row>
    <row r="1210" spans="2:45" s="377" customFormat="1" ht="17.25" customHeight="1">
      <c r="B1210" s="356" t="b">
        <v>0</v>
      </c>
      <c r="C1210" s="356"/>
      <c r="D1210" s="357" t="str">
        <f t="shared" si="56"/>
        <v>Finishing Work_Door &amp; Window Work</v>
      </c>
      <c r="E1210" s="356" t="str">
        <f t="shared" si="57"/>
        <v>M2</v>
      </c>
      <c r="F1210" s="357" t="str">
        <f t="shared" si="58"/>
        <v xml:space="preserve">A04AR128-00003 Finishing Work Door &amp; Window Work Blast Resistant Roll Up Door w/ Steel Frame (UoM: M2) Fire Protective Rating: 1-hr, Motorized Type     w/ Hardware &amp; Accessories  </v>
      </c>
      <c r="G1210" s="375" t="str" cm="1">
        <f t="array" ref="G1210:H1210">_xlfn.TEXTSPLIT(I1210,"-")</f>
        <v>A04AR128</v>
      </c>
      <c r="H1210" s="375" t="str">
        <v>00003</v>
      </c>
      <c r="I1210" s="376" t="s">
        <v>3061</v>
      </c>
      <c r="J1210" s="376" t="s">
        <v>946</v>
      </c>
      <c r="K1210" s="376" t="s">
        <v>2352</v>
      </c>
      <c r="L1210" s="376" t="s">
        <v>2353</v>
      </c>
      <c r="M1210" s="376" t="s">
        <v>946</v>
      </c>
      <c r="N1210" s="376" t="s">
        <v>2743</v>
      </c>
      <c r="O1210" s="376" t="s">
        <v>3057</v>
      </c>
      <c r="P1210" s="376" t="s">
        <v>3058</v>
      </c>
      <c r="Q1210" s="376" t="s">
        <v>1433</v>
      </c>
      <c r="R1210" s="376" t="s">
        <v>3030</v>
      </c>
      <c r="S1210" s="376" t="s">
        <v>954</v>
      </c>
      <c r="T1210" s="376">
        <v>0</v>
      </c>
      <c r="U1210" s="376" t="s">
        <v>954</v>
      </c>
      <c r="V1210" s="376">
        <v>0</v>
      </c>
      <c r="W1210" s="376" t="s">
        <v>954</v>
      </c>
      <c r="X1210" s="376">
        <v>0</v>
      </c>
      <c r="Y1210" s="376" t="s">
        <v>954</v>
      </c>
      <c r="Z1210" s="376">
        <v>0</v>
      </c>
      <c r="AA1210" s="376" t="s">
        <v>1664</v>
      </c>
      <c r="AB1210" s="376" t="s">
        <v>2747</v>
      </c>
      <c r="AC1210" s="376" t="s">
        <v>954</v>
      </c>
      <c r="AD1210" s="376">
        <v>0</v>
      </c>
      <c r="AE1210" s="376" t="s">
        <v>954</v>
      </c>
      <c r="AF1210" s="376">
        <v>0</v>
      </c>
      <c r="AG1210" s="376">
        <v>0</v>
      </c>
      <c r="AH1210" s="376">
        <v>0</v>
      </c>
      <c r="AI1210" s="376">
        <v>0</v>
      </c>
      <c r="AJ1210" s="376">
        <v>0</v>
      </c>
      <c r="AK1210" s="376">
        <v>0</v>
      </c>
      <c r="AL1210" s="376">
        <v>0</v>
      </c>
      <c r="AM1210" s="376" t="s">
        <v>2862</v>
      </c>
      <c r="AN1210" s="376">
        <v>0</v>
      </c>
      <c r="AO1210" s="376" t="s">
        <v>954</v>
      </c>
      <c r="AP1210" s="376" t="s">
        <v>1021</v>
      </c>
      <c r="AQ1210" s="376" t="s">
        <v>1021</v>
      </c>
      <c r="AR1210" s="376" t="s">
        <v>3059</v>
      </c>
      <c r="AS1210" s="376" t="s">
        <v>3061</v>
      </c>
    </row>
    <row r="1211" spans="2:45" s="377" customFormat="1" ht="17.25" customHeight="1">
      <c r="B1211" s="356" t="b">
        <v>0</v>
      </c>
      <c r="C1211" s="356"/>
      <c r="D1211" s="357" t="str">
        <f t="shared" si="56"/>
        <v>Finishing Work_Door &amp; Window Work</v>
      </c>
      <c r="E1211" s="356" t="str">
        <f t="shared" si="57"/>
        <v>M2</v>
      </c>
      <c r="F1211" s="357" t="str">
        <f t="shared" si="58"/>
        <v xml:space="preserve">A04AR128-00004 Finishing Work Door &amp; Window Work Blast Resistant Roll Up Door w/ Steel Frame (UoM: M2) Fire Protective Rating: 1-hr, Manual Type     w/ Hardware &amp; Accessories  </v>
      </c>
      <c r="G1211" s="375" t="str" cm="1">
        <f t="array" ref="G1211:H1211">_xlfn.TEXTSPLIT(I1211,"-")</f>
        <v>A04AR128</v>
      </c>
      <c r="H1211" s="375" t="str">
        <v>00004</v>
      </c>
      <c r="I1211" s="376" t="s">
        <v>3062</v>
      </c>
      <c r="J1211" s="376" t="s">
        <v>946</v>
      </c>
      <c r="K1211" s="376" t="s">
        <v>2352</v>
      </c>
      <c r="L1211" s="376" t="s">
        <v>2353</v>
      </c>
      <c r="M1211" s="376" t="s">
        <v>946</v>
      </c>
      <c r="N1211" s="376" t="s">
        <v>2743</v>
      </c>
      <c r="O1211" s="376" t="s">
        <v>3057</v>
      </c>
      <c r="P1211" s="376" t="s">
        <v>3058</v>
      </c>
      <c r="Q1211" s="376" t="s">
        <v>946</v>
      </c>
      <c r="R1211" s="376" t="s">
        <v>3032</v>
      </c>
      <c r="S1211" s="376" t="s">
        <v>954</v>
      </c>
      <c r="T1211" s="376">
        <v>0</v>
      </c>
      <c r="U1211" s="376" t="s">
        <v>954</v>
      </c>
      <c r="V1211" s="376">
        <v>0</v>
      </c>
      <c r="W1211" s="376" t="s">
        <v>954</v>
      </c>
      <c r="X1211" s="376">
        <v>0</v>
      </c>
      <c r="Y1211" s="376" t="s">
        <v>954</v>
      </c>
      <c r="Z1211" s="376">
        <v>0</v>
      </c>
      <c r="AA1211" s="376" t="s">
        <v>1664</v>
      </c>
      <c r="AB1211" s="376" t="s">
        <v>2747</v>
      </c>
      <c r="AC1211" s="376" t="s">
        <v>954</v>
      </c>
      <c r="AD1211" s="376">
        <v>0</v>
      </c>
      <c r="AE1211" s="376" t="s">
        <v>954</v>
      </c>
      <c r="AF1211" s="376">
        <v>0</v>
      </c>
      <c r="AG1211" s="376">
        <v>0</v>
      </c>
      <c r="AH1211" s="376">
        <v>0</v>
      </c>
      <c r="AI1211" s="376">
        <v>0</v>
      </c>
      <c r="AJ1211" s="376">
        <v>0</v>
      </c>
      <c r="AK1211" s="376">
        <v>0</v>
      </c>
      <c r="AL1211" s="376">
        <v>0</v>
      </c>
      <c r="AM1211" s="376" t="s">
        <v>2862</v>
      </c>
      <c r="AN1211" s="376">
        <v>0</v>
      </c>
      <c r="AO1211" s="376" t="s">
        <v>954</v>
      </c>
      <c r="AP1211" s="376" t="s">
        <v>1021</v>
      </c>
      <c r="AQ1211" s="376" t="s">
        <v>1021</v>
      </c>
      <c r="AR1211" s="376" t="s">
        <v>3059</v>
      </c>
      <c r="AS1211" s="376" t="s">
        <v>3062</v>
      </c>
    </row>
    <row r="1212" spans="2:45" s="377" customFormat="1" ht="17.25" customHeight="1">
      <c r="B1212" s="356" t="b">
        <v>0</v>
      </c>
      <c r="C1212" s="356"/>
      <c r="D1212" s="357" t="str">
        <f t="shared" si="56"/>
        <v>Finishing Work_Door &amp; Window Work</v>
      </c>
      <c r="E1212" s="356" t="str">
        <f t="shared" si="57"/>
        <v>M2</v>
      </c>
      <c r="F1212" s="357" t="str">
        <f t="shared" si="58"/>
        <v xml:space="preserve">A04AR128-00005 Finishing Work Door &amp; Window Work Blast Resistant Roll Up Door w/ Steel Frame (UoM: M2) Fire Protective Rating: 2-hrs, Motorized Type     w/ Hardware &amp; Accessories  </v>
      </c>
      <c r="G1212" s="375" t="str" cm="1">
        <f t="array" ref="G1212:H1212">_xlfn.TEXTSPLIT(I1212,"-")</f>
        <v>A04AR128</v>
      </c>
      <c r="H1212" s="375" t="str">
        <v>00005</v>
      </c>
      <c r="I1212" s="376" t="s">
        <v>3063</v>
      </c>
      <c r="J1212" s="376" t="s">
        <v>946</v>
      </c>
      <c r="K1212" s="376" t="s">
        <v>2352</v>
      </c>
      <c r="L1212" s="376" t="s">
        <v>2353</v>
      </c>
      <c r="M1212" s="376" t="s">
        <v>946</v>
      </c>
      <c r="N1212" s="376" t="s">
        <v>2743</v>
      </c>
      <c r="O1212" s="376" t="s">
        <v>3057</v>
      </c>
      <c r="P1212" s="376" t="s">
        <v>3058</v>
      </c>
      <c r="Q1212" s="376" t="s">
        <v>1638</v>
      </c>
      <c r="R1212" s="376" t="s">
        <v>3039</v>
      </c>
      <c r="S1212" s="376" t="s">
        <v>954</v>
      </c>
      <c r="T1212" s="376">
        <v>0</v>
      </c>
      <c r="U1212" s="376" t="s">
        <v>954</v>
      </c>
      <c r="V1212" s="376">
        <v>0</v>
      </c>
      <c r="W1212" s="376" t="s">
        <v>954</v>
      </c>
      <c r="X1212" s="376">
        <v>0</v>
      </c>
      <c r="Y1212" s="376" t="s">
        <v>954</v>
      </c>
      <c r="Z1212" s="376">
        <v>0</v>
      </c>
      <c r="AA1212" s="376" t="s">
        <v>1664</v>
      </c>
      <c r="AB1212" s="376" t="s">
        <v>2747</v>
      </c>
      <c r="AC1212" s="376" t="s">
        <v>954</v>
      </c>
      <c r="AD1212" s="376">
        <v>0</v>
      </c>
      <c r="AE1212" s="376" t="s">
        <v>954</v>
      </c>
      <c r="AF1212" s="376">
        <v>0</v>
      </c>
      <c r="AG1212" s="376">
        <v>0</v>
      </c>
      <c r="AH1212" s="376">
        <v>0</v>
      </c>
      <c r="AI1212" s="376">
        <v>0</v>
      </c>
      <c r="AJ1212" s="376">
        <v>0</v>
      </c>
      <c r="AK1212" s="376">
        <v>0</v>
      </c>
      <c r="AL1212" s="376">
        <v>0</v>
      </c>
      <c r="AM1212" s="376" t="s">
        <v>2862</v>
      </c>
      <c r="AN1212" s="376">
        <v>0</v>
      </c>
      <c r="AO1212" s="376" t="s">
        <v>954</v>
      </c>
      <c r="AP1212" s="376" t="s">
        <v>1021</v>
      </c>
      <c r="AQ1212" s="376" t="s">
        <v>1021</v>
      </c>
      <c r="AR1212" s="376" t="s">
        <v>3059</v>
      </c>
      <c r="AS1212" s="376" t="s">
        <v>3063</v>
      </c>
    </row>
    <row r="1213" spans="2:45" s="377" customFormat="1" ht="17.25" customHeight="1">
      <c r="B1213" s="356" t="b">
        <v>0</v>
      </c>
      <c r="C1213" s="356"/>
      <c r="D1213" s="357" t="str">
        <f t="shared" si="56"/>
        <v>Finishing Work_Door &amp; Window Work</v>
      </c>
      <c r="E1213" s="356" t="str">
        <f t="shared" si="57"/>
        <v>M2</v>
      </c>
      <c r="F1213" s="357" t="str">
        <f t="shared" si="58"/>
        <v xml:space="preserve">A04AR128-00006 Finishing Work Door &amp; Window Work Blast Resistant Roll Up Door w/ Steel Frame (UoM: M2) Fire Protective Rating: 2-hrs, Manual Type     w/ Hardware &amp; Accessories  </v>
      </c>
      <c r="G1213" s="375" t="str" cm="1">
        <f t="array" ref="G1213:H1213">_xlfn.TEXTSPLIT(I1213,"-")</f>
        <v>A04AR128</v>
      </c>
      <c r="H1213" s="375" t="str">
        <v>00006</v>
      </c>
      <c r="I1213" s="376" t="s">
        <v>3064</v>
      </c>
      <c r="J1213" s="376" t="s">
        <v>946</v>
      </c>
      <c r="K1213" s="376" t="s">
        <v>2352</v>
      </c>
      <c r="L1213" s="376" t="s">
        <v>2353</v>
      </c>
      <c r="M1213" s="376" t="s">
        <v>946</v>
      </c>
      <c r="N1213" s="376" t="s">
        <v>2743</v>
      </c>
      <c r="O1213" s="376" t="s">
        <v>3057</v>
      </c>
      <c r="P1213" s="376" t="s">
        <v>3058</v>
      </c>
      <c r="Q1213" s="376" t="s">
        <v>3041</v>
      </c>
      <c r="R1213" s="376" t="s">
        <v>3042</v>
      </c>
      <c r="S1213" s="376" t="s">
        <v>954</v>
      </c>
      <c r="T1213" s="376">
        <v>0</v>
      </c>
      <c r="U1213" s="376" t="s">
        <v>954</v>
      </c>
      <c r="V1213" s="376">
        <v>0</v>
      </c>
      <c r="W1213" s="376" t="s">
        <v>954</v>
      </c>
      <c r="X1213" s="376">
        <v>0</v>
      </c>
      <c r="Y1213" s="376" t="s">
        <v>954</v>
      </c>
      <c r="Z1213" s="376">
        <v>0</v>
      </c>
      <c r="AA1213" s="376" t="s">
        <v>1664</v>
      </c>
      <c r="AB1213" s="376" t="s">
        <v>2747</v>
      </c>
      <c r="AC1213" s="376" t="s">
        <v>954</v>
      </c>
      <c r="AD1213" s="376">
        <v>0</v>
      </c>
      <c r="AE1213" s="376" t="s">
        <v>954</v>
      </c>
      <c r="AF1213" s="376">
        <v>0</v>
      </c>
      <c r="AG1213" s="376">
        <v>0</v>
      </c>
      <c r="AH1213" s="376">
        <v>0</v>
      </c>
      <c r="AI1213" s="376">
        <v>0</v>
      </c>
      <c r="AJ1213" s="376">
        <v>0</v>
      </c>
      <c r="AK1213" s="376">
        <v>0</v>
      </c>
      <c r="AL1213" s="376">
        <v>0</v>
      </c>
      <c r="AM1213" s="376" t="s">
        <v>2862</v>
      </c>
      <c r="AN1213" s="376">
        <v>0</v>
      </c>
      <c r="AO1213" s="376" t="s">
        <v>954</v>
      </c>
      <c r="AP1213" s="376" t="s">
        <v>1021</v>
      </c>
      <c r="AQ1213" s="376" t="s">
        <v>1021</v>
      </c>
      <c r="AR1213" s="376" t="s">
        <v>3059</v>
      </c>
      <c r="AS1213" s="376" t="s">
        <v>3064</v>
      </c>
    </row>
    <row r="1214" spans="2:45" s="377" customFormat="1" ht="17.25" customHeight="1">
      <c r="B1214" s="356" t="b">
        <v>0</v>
      </c>
      <c r="C1214" s="356"/>
      <c r="D1214" s="357" t="str">
        <f t="shared" si="56"/>
        <v>Finishing Work_Door &amp; Window Work</v>
      </c>
      <c r="E1214" s="356" t="str">
        <f t="shared" si="57"/>
        <v>EA</v>
      </c>
      <c r="F1214" s="357" t="str">
        <f t="shared" si="58"/>
        <v xml:space="preserve">A04AR129-00001 Finishing Work Door &amp; Window Work Blast Resistant Roll Up Door w/ Steel Frame (UoM: EA) Fire Protective Rating: N/A, Motorized Type     w/ Hardware &amp; Accessories  </v>
      </c>
      <c r="G1214" s="375" t="str" cm="1">
        <f t="array" ref="G1214:H1214">_xlfn.TEXTSPLIT(I1214,"-")</f>
        <v>A04AR129</v>
      </c>
      <c r="H1214" s="375" t="str">
        <v>00001</v>
      </c>
      <c r="I1214" s="376" t="s">
        <v>3065</v>
      </c>
      <c r="J1214" s="376" t="s">
        <v>946</v>
      </c>
      <c r="K1214" s="376" t="s">
        <v>2352</v>
      </c>
      <c r="L1214" s="376" t="s">
        <v>2353</v>
      </c>
      <c r="M1214" s="376" t="s">
        <v>946</v>
      </c>
      <c r="N1214" s="376" t="s">
        <v>2743</v>
      </c>
      <c r="O1214" s="376" t="s">
        <v>3066</v>
      </c>
      <c r="P1214" s="376" t="s">
        <v>3067</v>
      </c>
      <c r="Q1214" s="376" t="s">
        <v>1405</v>
      </c>
      <c r="R1214" s="376" t="s">
        <v>3021</v>
      </c>
      <c r="S1214" s="376" t="s">
        <v>954</v>
      </c>
      <c r="T1214" s="376">
        <v>0</v>
      </c>
      <c r="U1214" s="376" t="s">
        <v>954</v>
      </c>
      <c r="V1214" s="376">
        <v>0</v>
      </c>
      <c r="W1214" s="376" t="s">
        <v>954</v>
      </c>
      <c r="X1214" s="376">
        <v>0</v>
      </c>
      <c r="Y1214" s="376" t="s">
        <v>954</v>
      </c>
      <c r="Z1214" s="376">
        <v>0</v>
      </c>
      <c r="AA1214" s="376" t="s">
        <v>1664</v>
      </c>
      <c r="AB1214" s="376" t="s">
        <v>2747</v>
      </c>
      <c r="AC1214" s="376" t="s">
        <v>954</v>
      </c>
      <c r="AD1214" s="376">
        <v>0</v>
      </c>
      <c r="AE1214" s="376" t="s">
        <v>954</v>
      </c>
      <c r="AF1214" s="376">
        <v>0</v>
      </c>
      <c r="AG1214" s="376">
        <v>0</v>
      </c>
      <c r="AH1214" s="376" t="s">
        <v>2764</v>
      </c>
      <c r="AI1214" s="376">
        <v>0</v>
      </c>
      <c r="AJ1214" s="376">
        <v>0</v>
      </c>
      <c r="AK1214" s="376">
        <v>0</v>
      </c>
      <c r="AL1214" s="376">
        <v>0</v>
      </c>
      <c r="AM1214" s="376" t="s">
        <v>2862</v>
      </c>
      <c r="AN1214" s="376">
        <v>0</v>
      </c>
      <c r="AO1214" s="376" t="s">
        <v>954</v>
      </c>
      <c r="AP1214" s="376" t="s">
        <v>1480</v>
      </c>
      <c r="AQ1214" s="376" t="s">
        <v>1480</v>
      </c>
      <c r="AR1214" s="376" t="s">
        <v>3068</v>
      </c>
      <c r="AS1214" s="376" t="s">
        <v>3065</v>
      </c>
    </row>
    <row r="1215" spans="2:45" s="377" customFormat="1" ht="17.25" customHeight="1">
      <c r="B1215" s="356" t="b">
        <v>0</v>
      </c>
      <c r="C1215" s="356"/>
      <c r="D1215" s="357" t="str">
        <f t="shared" si="56"/>
        <v>Finishing Work_Door &amp; Window Work</v>
      </c>
      <c r="E1215" s="356" t="str">
        <f t="shared" si="57"/>
        <v>EA</v>
      </c>
      <c r="F1215" s="357" t="str">
        <f t="shared" si="58"/>
        <v xml:space="preserve">A04AR129-00002 Finishing Work Door &amp; Window Work Blast Resistant Roll Up Door w/ Steel Frame (UoM: EA) Fire Protective Rating: N/A, Manual Type     w/ Hardware &amp; Accessories  </v>
      </c>
      <c r="G1215" s="375" t="str" cm="1">
        <f t="array" ref="G1215:H1215">_xlfn.TEXTSPLIT(I1215,"-")</f>
        <v>A04AR129</v>
      </c>
      <c r="H1215" s="375" t="str">
        <v>00002</v>
      </c>
      <c r="I1215" s="376" t="s">
        <v>3069</v>
      </c>
      <c r="J1215" s="376" t="s">
        <v>946</v>
      </c>
      <c r="K1215" s="376" t="s">
        <v>2352</v>
      </c>
      <c r="L1215" s="376" t="s">
        <v>2353</v>
      </c>
      <c r="M1215" s="376" t="s">
        <v>946</v>
      </c>
      <c r="N1215" s="376" t="s">
        <v>2743</v>
      </c>
      <c r="O1215" s="376" t="s">
        <v>3066</v>
      </c>
      <c r="P1215" s="376" t="s">
        <v>3067</v>
      </c>
      <c r="Q1215" s="376" t="s">
        <v>1410</v>
      </c>
      <c r="R1215" s="376" t="s">
        <v>3024</v>
      </c>
      <c r="S1215" s="376" t="s">
        <v>954</v>
      </c>
      <c r="T1215" s="376">
        <v>0</v>
      </c>
      <c r="U1215" s="376" t="s">
        <v>954</v>
      </c>
      <c r="V1215" s="376">
        <v>0</v>
      </c>
      <c r="W1215" s="376" t="s">
        <v>954</v>
      </c>
      <c r="X1215" s="376">
        <v>0</v>
      </c>
      <c r="Y1215" s="376" t="s">
        <v>954</v>
      </c>
      <c r="Z1215" s="376">
        <v>0</v>
      </c>
      <c r="AA1215" s="376" t="s">
        <v>1664</v>
      </c>
      <c r="AB1215" s="376" t="s">
        <v>2747</v>
      </c>
      <c r="AC1215" s="376" t="s">
        <v>954</v>
      </c>
      <c r="AD1215" s="376">
        <v>0</v>
      </c>
      <c r="AE1215" s="376" t="s">
        <v>954</v>
      </c>
      <c r="AF1215" s="376">
        <v>0</v>
      </c>
      <c r="AG1215" s="376">
        <v>0</v>
      </c>
      <c r="AH1215" s="376" t="s">
        <v>2764</v>
      </c>
      <c r="AI1215" s="376">
        <v>0</v>
      </c>
      <c r="AJ1215" s="376">
        <v>0</v>
      </c>
      <c r="AK1215" s="376">
        <v>0</v>
      </c>
      <c r="AL1215" s="376">
        <v>0</v>
      </c>
      <c r="AM1215" s="376" t="s">
        <v>2862</v>
      </c>
      <c r="AN1215" s="376">
        <v>0</v>
      </c>
      <c r="AO1215" s="376" t="s">
        <v>954</v>
      </c>
      <c r="AP1215" s="376" t="s">
        <v>1480</v>
      </c>
      <c r="AQ1215" s="376" t="s">
        <v>1480</v>
      </c>
      <c r="AR1215" s="376" t="s">
        <v>3068</v>
      </c>
      <c r="AS1215" s="376" t="s">
        <v>3069</v>
      </c>
    </row>
    <row r="1216" spans="2:45" s="377" customFormat="1" ht="17.25" customHeight="1">
      <c r="B1216" s="356" t="b">
        <v>0</v>
      </c>
      <c r="C1216" s="356"/>
      <c r="D1216" s="357" t="str">
        <f t="shared" si="56"/>
        <v>Finishing Work_Door &amp; Window Work</v>
      </c>
      <c r="E1216" s="356" t="str">
        <f t="shared" si="57"/>
        <v>EA</v>
      </c>
      <c r="F1216" s="357" t="str">
        <f t="shared" si="58"/>
        <v xml:space="preserve">A04AR129-00003 Finishing Work Door &amp; Window Work Blast Resistant Roll Up Door w/ Steel Frame (UoM: EA) Fire Protective Rating: 1-hr, Motorized Type     w/ Hardware &amp; Accessories  </v>
      </c>
      <c r="G1216" s="375" t="str" cm="1">
        <f t="array" ref="G1216:H1216">_xlfn.TEXTSPLIT(I1216,"-")</f>
        <v>A04AR129</v>
      </c>
      <c r="H1216" s="375" t="str">
        <v>00003</v>
      </c>
      <c r="I1216" s="376" t="s">
        <v>3070</v>
      </c>
      <c r="J1216" s="376" t="s">
        <v>946</v>
      </c>
      <c r="K1216" s="376" t="s">
        <v>2352</v>
      </c>
      <c r="L1216" s="376" t="s">
        <v>2353</v>
      </c>
      <c r="M1216" s="376" t="s">
        <v>946</v>
      </c>
      <c r="N1216" s="376" t="s">
        <v>2743</v>
      </c>
      <c r="O1216" s="376" t="s">
        <v>3066</v>
      </c>
      <c r="P1216" s="376" t="s">
        <v>3067</v>
      </c>
      <c r="Q1216" s="376" t="s">
        <v>1433</v>
      </c>
      <c r="R1216" s="376" t="s">
        <v>3030</v>
      </c>
      <c r="S1216" s="376" t="s">
        <v>954</v>
      </c>
      <c r="T1216" s="376">
        <v>0</v>
      </c>
      <c r="U1216" s="376" t="s">
        <v>954</v>
      </c>
      <c r="V1216" s="376">
        <v>0</v>
      </c>
      <c r="W1216" s="376" t="s">
        <v>954</v>
      </c>
      <c r="X1216" s="376">
        <v>0</v>
      </c>
      <c r="Y1216" s="376" t="s">
        <v>954</v>
      </c>
      <c r="Z1216" s="376">
        <v>0</v>
      </c>
      <c r="AA1216" s="376" t="s">
        <v>1664</v>
      </c>
      <c r="AB1216" s="376" t="s">
        <v>2747</v>
      </c>
      <c r="AC1216" s="376" t="s">
        <v>954</v>
      </c>
      <c r="AD1216" s="376">
        <v>0</v>
      </c>
      <c r="AE1216" s="376" t="s">
        <v>954</v>
      </c>
      <c r="AF1216" s="376">
        <v>0</v>
      </c>
      <c r="AG1216" s="376">
        <v>0</v>
      </c>
      <c r="AH1216" s="376" t="s">
        <v>2764</v>
      </c>
      <c r="AI1216" s="376">
        <v>0</v>
      </c>
      <c r="AJ1216" s="376">
        <v>0</v>
      </c>
      <c r="AK1216" s="376">
        <v>0</v>
      </c>
      <c r="AL1216" s="376">
        <v>0</v>
      </c>
      <c r="AM1216" s="376" t="s">
        <v>2862</v>
      </c>
      <c r="AN1216" s="376">
        <v>0</v>
      </c>
      <c r="AO1216" s="376" t="s">
        <v>954</v>
      </c>
      <c r="AP1216" s="376" t="s">
        <v>1480</v>
      </c>
      <c r="AQ1216" s="376" t="s">
        <v>1480</v>
      </c>
      <c r="AR1216" s="376" t="s">
        <v>3068</v>
      </c>
      <c r="AS1216" s="376" t="s">
        <v>3070</v>
      </c>
    </row>
    <row r="1217" spans="2:45" s="377" customFormat="1" ht="17.25" customHeight="1">
      <c r="B1217" s="356" t="b">
        <v>0</v>
      </c>
      <c r="C1217" s="356"/>
      <c r="D1217" s="357" t="str">
        <f t="shared" si="56"/>
        <v>Finishing Work_Door &amp; Window Work</v>
      </c>
      <c r="E1217" s="356" t="str">
        <f t="shared" si="57"/>
        <v>EA</v>
      </c>
      <c r="F1217" s="357" t="str">
        <f t="shared" si="58"/>
        <v xml:space="preserve">A04AR129-00004 Finishing Work Door &amp; Window Work Blast Resistant Roll Up Door w/ Steel Frame (UoM: EA) Fire Protective Rating: 1-hr, Manual Type     w/ Hardware &amp; Accessories  </v>
      </c>
      <c r="G1217" s="375" t="str" cm="1">
        <f t="array" ref="G1217:H1217">_xlfn.TEXTSPLIT(I1217,"-")</f>
        <v>A04AR129</v>
      </c>
      <c r="H1217" s="375" t="str">
        <v>00004</v>
      </c>
      <c r="I1217" s="376" t="s">
        <v>3071</v>
      </c>
      <c r="J1217" s="376" t="s">
        <v>946</v>
      </c>
      <c r="K1217" s="376" t="s">
        <v>2352</v>
      </c>
      <c r="L1217" s="376" t="s">
        <v>2353</v>
      </c>
      <c r="M1217" s="376" t="s">
        <v>946</v>
      </c>
      <c r="N1217" s="376" t="s">
        <v>2743</v>
      </c>
      <c r="O1217" s="376" t="s">
        <v>3066</v>
      </c>
      <c r="P1217" s="376" t="s">
        <v>3067</v>
      </c>
      <c r="Q1217" s="376" t="s">
        <v>946</v>
      </c>
      <c r="R1217" s="376" t="s">
        <v>3032</v>
      </c>
      <c r="S1217" s="376" t="s">
        <v>954</v>
      </c>
      <c r="T1217" s="376">
        <v>0</v>
      </c>
      <c r="U1217" s="376" t="s">
        <v>954</v>
      </c>
      <c r="V1217" s="376">
        <v>0</v>
      </c>
      <c r="W1217" s="376" t="s">
        <v>954</v>
      </c>
      <c r="X1217" s="376">
        <v>0</v>
      </c>
      <c r="Y1217" s="376" t="s">
        <v>954</v>
      </c>
      <c r="Z1217" s="376">
        <v>0</v>
      </c>
      <c r="AA1217" s="376" t="s">
        <v>1664</v>
      </c>
      <c r="AB1217" s="376" t="s">
        <v>2747</v>
      </c>
      <c r="AC1217" s="376" t="s">
        <v>954</v>
      </c>
      <c r="AD1217" s="376">
        <v>0</v>
      </c>
      <c r="AE1217" s="376" t="s">
        <v>954</v>
      </c>
      <c r="AF1217" s="376">
        <v>0</v>
      </c>
      <c r="AG1217" s="376">
        <v>0</v>
      </c>
      <c r="AH1217" s="376" t="s">
        <v>2764</v>
      </c>
      <c r="AI1217" s="376">
        <v>0</v>
      </c>
      <c r="AJ1217" s="376">
        <v>0</v>
      </c>
      <c r="AK1217" s="376">
        <v>0</v>
      </c>
      <c r="AL1217" s="376">
        <v>0</v>
      </c>
      <c r="AM1217" s="376" t="s">
        <v>2862</v>
      </c>
      <c r="AN1217" s="376">
        <v>0</v>
      </c>
      <c r="AO1217" s="376" t="s">
        <v>954</v>
      </c>
      <c r="AP1217" s="376" t="s">
        <v>1480</v>
      </c>
      <c r="AQ1217" s="376" t="s">
        <v>1480</v>
      </c>
      <c r="AR1217" s="376" t="s">
        <v>3068</v>
      </c>
      <c r="AS1217" s="376" t="s">
        <v>3071</v>
      </c>
    </row>
    <row r="1218" spans="2:45" s="377" customFormat="1" ht="17.25" customHeight="1">
      <c r="B1218" s="356" t="b">
        <v>0</v>
      </c>
      <c r="C1218" s="356"/>
      <c r="D1218" s="357" t="str">
        <f t="shared" si="56"/>
        <v>Finishing Work_Door &amp; Window Work</v>
      </c>
      <c r="E1218" s="356" t="str">
        <f t="shared" si="57"/>
        <v>EA</v>
      </c>
      <c r="F1218" s="357" t="str">
        <f t="shared" si="58"/>
        <v xml:space="preserve">A04AR129-00005 Finishing Work Door &amp; Window Work Blast Resistant Roll Up Door w/ Steel Frame (UoM: EA) Fire Protective Rating: 2-hrs, Motorized Type     w/ Hardware &amp; Accessories  </v>
      </c>
      <c r="G1218" s="375" t="str" cm="1">
        <f t="array" ref="G1218:H1218">_xlfn.TEXTSPLIT(I1218,"-")</f>
        <v>A04AR129</v>
      </c>
      <c r="H1218" s="375" t="str">
        <v>00005</v>
      </c>
      <c r="I1218" s="376" t="s">
        <v>3072</v>
      </c>
      <c r="J1218" s="376" t="s">
        <v>946</v>
      </c>
      <c r="K1218" s="376" t="s">
        <v>2352</v>
      </c>
      <c r="L1218" s="376" t="s">
        <v>2353</v>
      </c>
      <c r="M1218" s="376" t="s">
        <v>946</v>
      </c>
      <c r="N1218" s="376" t="s">
        <v>2743</v>
      </c>
      <c r="O1218" s="376" t="s">
        <v>3066</v>
      </c>
      <c r="P1218" s="376" t="s">
        <v>3067</v>
      </c>
      <c r="Q1218" s="376" t="s">
        <v>1638</v>
      </c>
      <c r="R1218" s="376" t="s">
        <v>3039</v>
      </c>
      <c r="S1218" s="376" t="s">
        <v>954</v>
      </c>
      <c r="T1218" s="376">
        <v>0</v>
      </c>
      <c r="U1218" s="376" t="s">
        <v>954</v>
      </c>
      <c r="V1218" s="376">
        <v>0</v>
      </c>
      <c r="W1218" s="376" t="s">
        <v>954</v>
      </c>
      <c r="X1218" s="376">
        <v>0</v>
      </c>
      <c r="Y1218" s="376" t="s">
        <v>954</v>
      </c>
      <c r="Z1218" s="376">
        <v>0</v>
      </c>
      <c r="AA1218" s="376" t="s">
        <v>1664</v>
      </c>
      <c r="AB1218" s="376" t="s">
        <v>2747</v>
      </c>
      <c r="AC1218" s="376" t="s">
        <v>954</v>
      </c>
      <c r="AD1218" s="376">
        <v>0</v>
      </c>
      <c r="AE1218" s="376" t="s">
        <v>954</v>
      </c>
      <c r="AF1218" s="376">
        <v>0</v>
      </c>
      <c r="AG1218" s="376">
        <v>0</v>
      </c>
      <c r="AH1218" s="376" t="s">
        <v>2764</v>
      </c>
      <c r="AI1218" s="376">
        <v>0</v>
      </c>
      <c r="AJ1218" s="376">
        <v>0</v>
      </c>
      <c r="AK1218" s="376">
        <v>0</v>
      </c>
      <c r="AL1218" s="376">
        <v>0</v>
      </c>
      <c r="AM1218" s="376" t="s">
        <v>2862</v>
      </c>
      <c r="AN1218" s="376">
        <v>0</v>
      </c>
      <c r="AO1218" s="376" t="s">
        <v>954</v>
      </c>
      <c r="AP1218" s="376" t="s">
        <v>1480</v>
      </c>
      <c r="AQ1218" s="376" t="s">
        <v>1480</v>
      </c>
      <c r="AR1218" s="376" t="s">
        <v>3068</v>
      </c>
      <c r="AS1218" s="376" t="s">
        <v>3072</v>
      </c>
    </row>
    <row r="1219" spans="2:45" s="377" customFormat="1" ht="17.25" customHeight="1">
      <c r="B1219" s="356" t="b">
        <v>0</v>
      </c>
      <c r="C1219" s="356"/>
      <c r="D1219" s="357" t="str">
        <f t="shared" si="56"/>
        <v>Finishing Work_Door &amp; Window Work</v>
      </c>
      <c r="E1219" s="356" t="str">
        <f t="shared" si="57"/>
        <v>EA</v>
      </c>
      <c r="F1219" s="357" t="str">
        <f t="shared" si="58"/>
        <v xml:space="preserve">A04AR129-00006 Finishing Work Door &amp; Window Work Blast Resistant Roll Up Door w/ Steel Frame (UoM: EA) Fire Protective Rating: 2-hrs, Manual Type     w/ Hardware &amp; Accessories  </v>
      </c>
      <c r="G1219" s="375" t="str" cm="1">
        <f t="array" ref="G1219:H1219">_xlfn.TEXTSPLIT(I1219,"-")</f>
        <v>A04AR129</v>
      </c>
      <c r="H1219" s="375" t="str">
        <v>00006</v>
      </c>
      <c r="I1219" s="376" t="s">
        <v>3073</v>
      </c>
      <c r="J1219" s="376" t="s">
        <v>946</v>
      </c>
      <c r="K1219" s="376" t="s">
        <v>2352</v>
      </c>
      <c r="L1219" s="376" t="s">
        <v>2353</v>
      </c>
      <c r="M1219" s="376" t="s">
        <v>946</v>
      </c>
      <c r="N1219" s="376" t="s">
        <v>2743</v>
      </c>
      <c r="O1219" s="376" t="s">
        <v>3066</v>
      </c>
      <c r="P1219" s="376" t="s">
        <v>3067</v>
      </c>
      <c r="Q1219" s="376" t="s">
        <v>3041</v>
      </c>
      <c r="R1219" s="376" t="s">
        <v>3042</v>
      </c>
      <c r="S1219" s="376" t="s">
        <v>954</v>
      </c>
      <c r="T1219" s="376">
        <v>0</v>
      </c>
      <c r="U1219" s="376" t="s">
        <v>954</v>
      </c>
      <c r="V1219" s="376">
        <v>0</v>
      </c>
      <c r="W1219" s="376" t="s">
        <v>954</v>
      </c>
      <c r="X1219" s="376">
        <v>0</v>
      </c>
      <c r="Y1219" s="376" t="s">
        <v>954</v>
      </c>
      <c r="Z1219" s="376">
        <v>0</v>
      </c>
      <c r="AA1219" s="376" t="s">
        <v>1664</v>
      </c>
      <c r="AB1219" s="376" t="s">
        <v>2747</v>
      </c>
      <c r="AC1219" s="376" t="s">
        <v>954</v>
      </c>
      <c r="AD1219" s="376">
        <v>0</v>
      </c>
      <c r="AE1219" s="376" t="s">
        <v>954</v>
      </c>
      <c r="AF1219" s="376">
        <v>0</v>
      </c>
      <c r="AG1219" s="376">
        <v>0</v>
      </c>
      <c r="AH1219" s="376" t="s">
        <v>2764</v>
      </c>
      <c r="AI1219" s="376">
        <v>0</v>
      </c>
      <c r="AJ1219" s="376">
        <v>0</v>
      </c>
      <c r="AK1219" s="376">
        <v>0</v>
      </c>
      <c r="AL1219" s="376">
        <v>0</v>
      </c>
      <c r="AM1219" s="376" t="s">
        <v>2862</v>
      </c>
      <c r="AN1219" s="376">
        <v>0</v>
      </c>
      <c r="AO1219" s="376" t="s">
        <v>954</v>
      </c>
      <c r="AP1219" s="376" t="s">
        <v>1480</v>
      </c>
      <c r="AQ1219" s="376" t="s">
        <v>1480</v>
      </c>
      <c r="AR1219" s="376" t="s">
        <v>3068</v>
      </c>
      <c r="AS1219" s="376" t="s">
        <v>3073</v>
      </c>
    </row>
    <row r="1220" spans="2:45" s="377" customFormat="1" ht="17.25" customHeight="1">
      <c r="B1220" s="349" t="b">
        <v>0</v>
      </c>
      <c r="C1220" s="349"/>
      <c r="D1220" s="352" t="str">
        <f t="shared" si="56"/>
        <v>Finishing Work_Door &amp; Window Work</v>
      </c>
      <c r="E1220" s="349" t="str">
        <f t="shared" si="57"/>
        <v>M2</v>
      </c>
      <c r="F1220" s="352" t="str">
        <f t="shared" si="58"/>
        <v xml:space="preserve">A04AR130-00001 Finishing Work Door &amp; Window Work Aluminum Roll Up Door w/ Aluminum Frame (UoM: M2) Fire Protective Rating: N/A, Motorized Type     w/ Hardware &amp; Accessories  </v>
      </c>
      <c r="G1220" s="375" t="str" cm="1">
        <f t="array" ref="G1220:H1220">_xlfn.TEXTSPLIT(I1220,"-")</f>
        <v>A04AR130</v>
      </c>
      <c r="H1220" s="375" t="str">
        <v>00001</v>
      </c>
      <c r="I1220" s="376" t="s">
        <v>3074</v>
      </c>
      <c r="J1220" s="376" t="s">
        <v>946</v>
      </c>
      <c r="K1220" s="376" t="s">
        <v>2352</v>
      </c>
      <c r="L1220" s="376" t="s">
        <v>2353</v>
      </c>
      <c r="M1220" s="376" t="s">
        <v>946</v>
      </c>
      <c r="N1220" s="376" t="s">
        <v>2743</v>
      </c>
      <c r="O1220" s="376" t="s">
        <v>3075</v>
      </c>
      <c r="P1220" s="376" t="s">
        <v>3076</v>
      </c>
      <c r="Q1220" s="376" t="s">
        <v>1405</v>
      </c>
      <c r="R1220" s="376" t="s">
        <v>3021</v>
      </c>
      <c r="S1220" s="376" t="s">
        <v>954</v>
      </c>
      <c r="T1220" s="376">
        <v>0</v>
      </c>
      <c r="U1220" s="376" t="s">
        <v>954</v>
      </c>
      <c r="V1220" s="376">
        <v>0</v>
      </c>
      <c r="W1220" s="376" t="s">
        <v>954</v>
      </c>
      <c r="X1220" s="376">
        <v>0</v>
      </c>
      <c r="Y1220" s="376" t="s">
        <v>954</v>
      </c>
      <c r="Z1220" s="376">
        <v>0</v>
      </c>
      <c r="AA1220" s="376" t="s">
        <v>1664</v>
      </c>
      <c r="AB1220" s="376" t="s">
        <v>2747</v>
      </c>
      <c r="AC1220" s="376" t="s">
        <v>954</v>
      </c>
      <c r="AD1220" s="376">
        <v>0</v>
      </c>
      <c r="AE1220" s="376" t="s">
        <v>954</v>
      </c>
      <c r="AF1220" s="376">
        <v>0</v>
      </c>
      <c r="AG1220" s="376">
        <v>0</v>
      </c>
      <c r="AH1220" s="376">
        <v>0</v>
      </c>
      <c r="AI1220" s="376">
        <v>0</v>
      </c>
      <c r="AJ1220" s="376">
        <v>0</v>
      </c>
      <c r="AK1220" s="376">
        <v>0</v>
      </c>
      <c r="AL1220" s="376">
        <v>0</v>
      </c>
      <c r="AM1220" s="376">
        <v>0</v>
      </c>
      <c r="AN1220" s="376">
        <v>0</v>
      </c>
      <c r="AO1220" s="376" t="s">
        <v>954</v>
      </c>
      <c r="AP1220" s="376" t="s">
        <v>1021</v>
      </c>
      <c r="AQ1220" s="376" t="s">
        <v>1021</v>
      </c>
      <c r="AR1220" s="376" t="s">
        <v>3077</v>
      </c>
      <c r="AS1220" s="376" t="s">
        <v>3074</v>
      </c>
    </row>
    <row r="1221" spans="2:45" s="377" customFormat="1" ht="17.25" customHeight="1">
      <c r="B1221" s="349" t="b">
        <v>0</v>
      </c>
      <c r="C1221" s="349"/>
      <c r="D1221" s="352" t="str">
        <f t="shared" si="56"/>
        <v>Finishing Work_Door &amp; Window Work</v>
      </c>
      <c r="E1221" s="349" t="str">
        <f t="shared" si="57"/>
        <v>M2</v>
      </c>
      <c r="F1221" s="352" t="str">
        <f t="shared" si="58"/>
        <v xml:space="preserve">A04AR130-00002 Finishing Work Door &amp; Window Work Aluminum Roll Up Door w/ Aluminum Frame (UoM: M2) Fire Protective Rating: N/A, Manual Type     w/ Hardware &amp; Accessories  </v>
      </c>
      <c r="G1221" s="375" t="str" cm="1">
        <f t="array" ref="G1221:H1221">_xlfn.TEXTSPLIT(I1221,"-")</f>
        <v>A04AR130</v>
      </c>
      <c r="H1221" s="375" t="str">
        <v>00002</v>
      </c>
      <c r="I1221" s="376" t="s">
        <v>3078</v>
      </c>
      <c r="J1221" s="376" t="s">
        <v>946</v>
      </c>
      <c r="K1221" s="376" t="s">
        <v>2352</v>
      </c>
      <c r="L1221" s="376" t="s">
        <v>2353</v>
      </c>
      <c r="M1221" s="376" t="s">
        <v>946</v>
      </c>
      <c r="N1221" s="376" t="s">
        <v>2743</v>
      </c>
      <c r="O1221" s="376" t="s">
        <v>3075</v>
      </c>
      <c r="P1221" s="376" t="s">
        <v>3076</v>
      </c>
      <c r="Q1221" s="376" t="s">
        <v>1410</v>
      </c>
      <c r="R1221" s="376" t="s">
        <v>3024</v>
      </c>
      <c r="S1221" s="376" t="s">
        <v>954</v>
      </c>
      <c r="T1221" s="376">
        <v>0</v>
      </c>
      <c r="U1221" s="376" t="s">
        <v>954</v>
      </c>
      <c r="V1221" s="376">
        <v>0</v>
      </c>
      <c r="W1221" s="376" t="s">
        <v>954</v>
      </c>
      <c r="X1221" s="376">
        <v>0</v>
      </c>
      <c r="Y1221" s="376" t="s">
        <v>954</v>
      </c>
      <c r="Z1221" s="376">
        <v>0</v>
      </c>
      <c r="AA1221" s="376" t="s">
        <v>1664</v>
      </c>
      <c r="AB1221" s="376" t="s">
        <v>2747</v>
      </c>
      <c r="AC1221" s="376" t="s">
        <v>954</v>
      </c>
      <c r="AD1221" s="376">
        <v>0</v>
      </c>
      <c r="AE1221" s="376" t="s">
        <v>954</v>
      </c>
      <c r="AF1221" s="376">
        <v>0</v>
      </c>
      <c r="AG1221" s="376">
        <v>0</v>
      </c>
      <c r="AH1221" s="376">
        <v>0</v>
      </c>
      <c r="AI1221" s="376">
        <v>0</v>
      </c>
      <c r="AJ1221" s="376">
        <v>0</v>
      </c>
      <c r="AK1221" s="376">
        <v>0</v>
      </c>
      <c r="AL1221" s="376">
        <v>0</v>
      </c>
      <c r="AM1221" s="376">
        <v>0</v>
      </c>
      <c r="AN1221" s="376">
        <v>0</v>
      </c>
      <c r="AO1221" s="376" t="s">
        <v>954</v>
      </c>
      <c r="AP1221" s="376" t="s">
        <v>1021</v>
      </c>
      <c r="AQ1221" s="376" t="s">
        <v>1021</v>
      </c>
      <c r="AR1221" s="376" t="s">
        <v>3077</v>
      </c>
      <c r="AS1221" s="376" t="s">
        <v>3078</v>
      </c>
    </row>
    <row r="1222" spans="2:45" s="377" customFormat="1" ht="17.25" customHeight="1">
      <c r="B1222" s="349" t="b">
        <v>0</v>
      </c>
      <c r="C1222" s="349"/>
      <c r="D1222" s="352" t="str">
        <f t="shared" si="56"/>
        <v>Finishing Work_Door &amp; Window Work</v>
      </c>
      <c r="E1222" s="349" t="str">
        <f t="shared" si="57"/>
        <v>EA</v>
      </c>
      <c r="F1222" s="352" t="str">
        <f t="shared" si="58"/>
        <v xml:space="preserve">A04AR131-00001 Finishing Work Door &amp; Window Work Aluminum Roll Up Door w/ Aluminum Frame (UoM: EA) Fire Protective Rating: N/A, Motorized Type     w/ Hardware &amp; Accessories  </v>
      </c>
      <c r="G1222" s="375" t="str" cm="1">
        <f t="array" ref="G1222:H1222">_xlfn.TEXTSPLIT(I1222,"-")</f>
        <v>A04AR131</v>
      </c>
      <c r="H1222" s="375" t="str">
        <v>00001</v>
      </c>
      <c r="I1222" s="376" t="s">
        <v>3079</v>
      </c>
      <c r="J1222" s="376" t="s">
        <v>946</v>
      </c>
      <c r="K1222" s="376" t="s">
        <v>2352</v>
      </c>
      <c r="L1222" s="376" t="s">
        <v>2353</v>
      </c>
      <c r="M1222" s="376" t="s">
        <v>946</v>
      </c>
      <c r="N1222" s="376" t="s">
        <v>2743</v>
      </c>
      <c r="O1222" s="376" t="s">
        <v>3080</v>
      </c>
      <c r="P1222" s="376" t="s">
        <v>3081</v>
      </c>
      <c r="Q1222" s="376" t="s">
        <v>1405</v>
      </c>
      <c r="R1222" s="376" t="s">
        <v>3021</v>
      </c>
      <c r="S1222" s="376" t="s">
        <v>954</v>
      </c>
      <c r="T1222" s="376">
        <v>0</v>
      </c>
      <c r="U1222" s="376" t="s">
        <v>954</v>
      </c>
      <c r="V1222" s="376">
        <v>0</v>
      </c>
      <c r="W1222" s="376" t="s">
        <v>954</v>
      </c>
      <c r="X1222" s="376">
        <v>0</v>
      </c>
      <c r="Y1222" s="376" t="s">
        <v>954</v>
      </c>
      <c r="Z1222" s="376">
        <v>0</v>
      </c>
      <c r="AA1222" s="376" t="s">
        <v>1664</v>
      </c>
      <c r="AB1222" s="376" t="s">
        <v>2747</v>
      </c>
      <c r="AC1222" s="376" t="s">
        <v>954</v>
      </c>
      <c r="AD1222" s="376">
        <v>0</v>
      </c>
      <c r="AE1222" s="376" t="s">
        <v>954</v>
      </c>
      <c r="AF1222" s="376">
        <v>0</v>
      </c>
      <c r="AG1222" s="376">
        <v>0</v>
      </c>
      <c r="AH1222" s="376" t="s">
        <v>2764</v>
      </c>
      <c r="AI1222" s="376">
        <v>0</v>
      </c>
      <c r="AJ1222" s="376">
        <v>0</v>
      </c>
      <c r="AK1222" s="376">
        <v>0</v>
      </c>
      <c r="AL1222" s="376">
        <v>0</v>
      </c>
      <c r="AM1222" s="376">
        <v>0</v>
      </c>
      <c r="AN1222" s="376">
        <v>0</v>
      </c>
      <c r="AO1222" s="376" t="s">
        <v>954</v>
      </c>
      <c r="AP1222" s="376" t="s">
        <v>1480</v>
      </c>
      <c r="AQ1222" s="376" t="s">
        <v>1480</v>
      </c>
      <c r="AR1222" s="376" t="s">
        <v>3082</v>
      </c>
      <c r="AS1222" s="376" t="s">
        <v>3079</v>
      </c>
    </row>
    <row r="1223" spans="2:45" s="377" customFormat="1" ht="17.25" customHeight="1">
      <c r="B1223" s="349" t="b">
        <v>0</v>
      </c>
      <c r="C1223" s="349"/>
      <c r="D1223" s="352" t="str">
        <f t="shared" si="56"/>
        <v>Finishing Work_Door &amp; Window Work</v>
      </c>
      <c r="E1223" s="349" t="str">
        <f t="shared" si="57"/>
        <v>EA</v>
      </c>
      <c r="F1223" s="352" t="str">
        <f t="shared" si="58"/>
        <v xml:space="preserve">A04AR131-00002 Finishing Work Door &amp; Window Work Aluminum Roll Up Door w/ Aluminum Frame (UoM: EA) Fire Protective Rating: N/A, Manual Type     w/ Hardware &amp; Accessories  </v>
      </c>
      <c r="G1223" s="375" t="str" cm="1">
        <f t="array" ref="G1223:H1223">_xlfn.TEXTSPLIT(I1223,"-")</f>
        <v>A04AR131</v>
      </c>
      <c r="H1223" s="375" t="str">
        <v>00002</v>
      </c>
      <c r="I1223" s="376" t="s">
        <v>3083</v>
      </c>
      <c r="J1223" s="376" t="s">
        <v>946</v>
      </c>
      <c r="K1223" s="376" t="s">
        <v>2352</v>
      </c>
      <c r="L1223" s="376" t="s">
        <v>2353</v>
      </c>
      <c r="M1223" s="376" t="s">
        <v>946</v>
      </c>
      <c r="N1223" s="376" t="s">
        <v>2743</v>
      </c>
      <c r="O1223" s="376" t="s">
        <v>3080</v>
      </c>
      <c r="P1223" s="376" t="s">
        <v>3081</v>
      </c>
      <c r="Q1223" s="376" t="s">
        <v>1410</v>
      </c>
      <c r="R1223" s="376" t="s">
        <v>3024</v>
      </c>
      <c r="S1223" s="376" t="s">
        <v>954</v>
      </c>
      <c r="T1223" s="376">
        <v>0</v>
      </c>
      <c r="U1223" s="376" t="s">
        <v>954</v>
      </c>
      <c r="V1223" s="376">
        <v>0</v>
      </c>
      <c r="W1223" s="376" t="s">
        <v>954</v>
      </c>
      <c r="X1223" s="376">
        <v>0</v>
      </c>
      <c r="Y1223" s="376" t="s">
        <v>954</v>
      </c>
      <c r="Z1223" s="376">
        <v>0</v>
      </c>
      <c r="AA1223" s="376" t="s">
        <v>1664</v>
      </c>
      <c r="AB1223" s="376" t="s">
        <v>2747</v>
      </c>
      <c r="AC1223" s="376" t="s">
        <v>954</v>
      </c>
      <c r="AD1223" s="376">
        <v>0</v>
      </c>
      <c r="AE1223" s="376" t="s">
        <v>954</v>
      </c>
      <c r="AF1223" s="376">
        <v>0</v>
      </c>
      <c r="AG1223" s="376">
        <v>0</v>
      </c>
      <c r="AH1223" s="376" t="s">
        <v>2764</v>
      </c>
      <c r="AI1223" s="376">
        <v>0</v>
      </c>
      <c r="AJ1223" s="376">
        <v>0</v>
      </c>
      <c r="AK1223" s="376">
        <v>0</v>
      </c>
      <c r="AL1223" s="376">
        <v>0</v>
      </c>
      <c r="AM1223" s="376">
        <v>0</v>
      </c>
      <c r="AN1223" s="376">
        <v>0</v>
      </c>
      <c r="AO1223" s="376" t="s">
        <v>954</v>
      </c>
      <c r="AP1223" s="376" t="s">
        <v>1480</v>
      </c>
      <c r="AQ1223" s="376" t="s">
        <v>1480</v>
      </c>
      <c r="AR1223" s="376" t="s">
        <v>3082</v>
      </c>
      <c r="AS1223" s="376" t="s">
        <v>3083</v>
      </c>
    </row>
    <row r="1224" spans="2:45" s="377" customFormat="1" ht="17.25" customHeight="1">
      <c r="B1224" s="356" t="b">
        <v>0</v>
      </c>
      <c r="C1224" s="356"/>
      <c r="D1224" s="357" t="str">
        <f t="shared" ref="D1224:D1287" si="59">L1224&amp;"_"&amp;N1224</f>
        <v>Finishing Work_Door &amp; Window Work</v>
      </c>
      <c r="E1224" s="356" t="str">
        <f t="shared" ref="E1224:E1287" si="60">AP1224</f>
        <v>M2</v>
      </c>
      <c r="F1224" s="357" t="str">
        <f t="shared" si="58"/>
        <v xml:space="preserve">A04AR132-00001 Finishing Work Door &amp; Window Work Steel Sliding Door w/ Steel Frame (UoM: M2) Fire Protective Rating: N/A, Motorized Type     w/ Hardware &amp; Accessories  </v>
      </c>
      <c r="G1224" s="375" t="str" cm="1">
        <f t="array" ref="G1224:H1224">_xlfn.TEXTSPLIT(I1224,"-")</f>
        <v>A04AR132</v>
      </c>
      <c r="H1224" s="375" t="str">
        <v>00001</v>
      </c>
      <c r="I1224" s="376" t="s">
        <v>3084</v>
      </c>
      <c r="J1224" s="376" t="s">
        <v>946</v>
      </c>
      <c r="K1224" s="376" t="s">
        <v>2352</v>
      </c>
      <c r="L1224" s="376" t="s">
        <v>2353</v>
      </c>
      <c r="M1224" s="376" t="s">
        <v>946</v>
      </c>
      <c r="N1224" s="376" t="s">
        <v>2743</v>
      </c>
      <c r="O1224" s="376" t="s">
        <v>3085</v>
      </c>
      <c r="P1224" s="376" t="s">
        <v>3086</v>
      </c>
      <c r="Q1224" s="376" t="s">
        <v>1405</v>
      </c>
      <c r="R1224" s="376" t="s">
        <v>3021</v>
      </c>
      <c r="S1224" s="376" t="s">
        <v>954</v>
      </c>
      <c r="T1224" s="376">
        <v>0</v>
      </c>
      <c r="U1224" s="376" t="s">
        <v>954</v>
      </c>
      <c r="V1224" s="376">
        <v>0</v>
      </c>
      <c r="W1224" s="376" t="s">
        <v>954</v>
      </c>
      <c r="X1224" s="376">
        <v>0</v>
      </c>
      <c r="Y1224" s="376" t="s">
        <v>954</v>
      </c>
      <c r="Z1224" s="376">
        <v>0</v>
      </c>
      <c r="AA1224" s="376" t="s">
        <v>1664</v>
      </c>
      <c r="AB1224" s="376" t="s">
        <v>2747</v>
      </c>
      <c r="AC1224" s="376" t="s">
        <v>954</v>
      </c>
      <c r="AD1224" s="376">
        <v>0</v>
      </c>
      <c r="AE1224" s="376" t="s">
        <v>954</v>
      </c>
      <c r="AF1224" s="376">
        <v>0</v>
      </c>
      <c r="AG1224" s="376">
        <v>0</v>
      </c>
      <c r="AH1224" s="376">
        <v>0</v>
      </c>
      <c r="AI1224" s="376">
        <v>0</v>
      </c>
      <c r="AJ1224" s="376">
        <v>0</v>
      </c>
      <c r="AK1224" s="376">
        <v>0</v>
      </c>
      <c r="AL1224" s="376">
        <v>0</v>
      </c>
      <c r="AM1224" s="376">
        <v>0</v>
      </c>
      <c r="AN1224" s="376">
        <v>0</v>
      </c>
      <c r="AO1224" s="376" t="s">
        <v>954</v>
      </c>
      <c r="AP1224" s="376" t="s">
        <v>1021</v>
      </c>
      <c r="AQ1224" s="376" t="s">
        <v>1021</v>
      </c>
      <c r="AR1224" s="376" t="s">
        <v>3087</v>
      </c>
      <c r="AS1224" s="376" t="s">
        <v>3084</v>
      </c>
    </row>
    <row r="1225" spans="2:45" s="377" customFormat="1" ht="17.25" customHeight="1">
      <c r="B1225" s="356" t="b">
        <v>0</v>
      </c>
      <c r="C1225" s="356"/>
      <c r="D1225" s="357" t="str">
        <f t="shared" si="59"/>
        <v>Finishing Work_Door &amp; Window Work</v>
      </c>
      <c r="E1225" s="356" t="str">
        <f t="shared" si="60"/>
        <v>M2</v>
      </c>
      <c r="F1225" s="357" t="str">
        <f t="shared" si="58"/>
        <v xml:space="preserve">A04AR132-00002 Finishing Work Door &amp; Window Work Steel Sliding Door w/ Steel Frame (UoM: M2) Fire Protective Rating: N/A, Manual Type     w/ Hardware &amp; Accessories  </v>
      </c>
      <c r="G1225" s="375" t="str" cm="1">
        <f t="array" ref="G1225:H1225">_xlfn.TEXTSPLIT(I1225,"-")</f>
        <v>A04AR132</v>
      </c>
      <c r="H1225" s="375" t="str">
        <v>00002</v>
      </c>
      <c r="I1225" s="376" t="s">
        <v>3088</v>
      </c>
      <c r="J1225" s="376" t="s">
        <v>946</v>
      </c>
      <c r="K1225" s="376" t="s">
        <v>2352</v>
      </c>
      <c r="L1225" s="376" t="s">
        <v>2353</v>
      </c>
      <c r="M1225" s="376" t="s">
        <v>946</v>
      </c>
      <c r="N1225" s="376" t="s">
        <v>2743</v>
      </c>
      <c r="O1225" s="376" t="s">
        <v>3085</v>
      </c>
      <c r="P1225" s="376" t="s">
        <v>3086</v>
      </c>
      <c r="Q1225" s="376" t="s">
        <v>1410</v>
      </c>
      <c r="R1225" s="376" t="s">
        <v>3024</v>
      </c>
      <c r="S1225" s="376" t="s">
        <v>954</v>
      </c>
      <c r="T1225" s="376">
        <v>0</v>
      </c>
      <c r="U1225" s="376" t="s">
        <v>954</v>
      </c>
      <c r="V1225" s="376">
        <v>0</v>
      </c>
      <c r="W1225" s="376" t="s">
        <v>954</v>
      </c>
      <c r="X1225" s="376">
        <v>0</v>
      </c>
      <c r="Y1225" s="376" t="s">
        <v>954</v>
      </c>
      <c r="Z1225" s="376">
        <v>0</v>
      </c>
      <c r="AA1225" s="376" t="s">
        <v>1664</v>
      </c>
      <c r="AB1225" s="376" t="s">
        <v>2747</v>
      </c>
      <c r="AC1225" s="376" t="s">
        <v>954</v>
      </c>
      <c r="AD1225" s="376">
        <v>0</v>
      </c>
      <c r="AE1225" s="376" t="s">
        <v>954</v>
      </c>
      <c r="AF1225" s="376">
        <v>0</v>
      </c>
      <c r="AG1225" s="376">
        <v>0</v>
      </c>
      <c r="AH1225" s="376">
        <v>0</v>
      </c>
      <c r="AI1225" s="376">
        <v>0</v>
      </c>
      <c r="AJ1225" s="376">
        <v>0</v>
      </c>
      <c r="AK1225" s="376">
        <v>0</v>
      </c>
      <c r="AL1225" s="376">
        <v>0</v>
      </c>
      <c r="AM1225" s="376">
        <v>0</v>
      </c>
      <c r="AN1225" s="376">
        <v>0</v>
      </c>
      <c r="AO1225" s="376" t="s">
        <v>954</v>
      </c>
      <c r="AP1225" s="376" t="s">
        <v>1021</v>
      </c>
      <c r="AQ1225" s="376" t="s">
        <v>1021</v>
      </c>
      <c r="AR1225" s="376" t="s">
        <v>3087</v>
      </c>
      <c r="AS1225" s="376" t="s">
        <v>3088</v>
      </c>
    </row>
    <row r="1226" spans="2:45" s="377" customFormat="1" ht="17.25" customHeight="1">
      <c r="B1226" s="356" t="b">
        <v>0</v>
      </c>
      <c r="C1226" s="356"/>
      <c r="D1226" s="357" t="str">
        <f t="shared" si="59"/>
        <v>Finishing Work_Door &amp; Window Work</v>
      </c>
      <c r="E1226" s="356" t="str">
        <f t="shared" si="60"/>
        <v>M2</v>
      </c>
      <c r="F1226" s="357" t="str">
        <f t="shared" si="58"/>
        <v xml:space="preserve">A04AR132-00003 Finishing Work Door &amp; Window Work Steel Sliding Door w/ Steel Frame (UoM: M2) Fire Protective Rating: 0.5-hr, Motorized Type     w/ Hardware &amp; Accessories  </v>
      </c>
      <c r="G1226" s="375" t="str" cm="1">
        <f t="array" ref="G1226:H1226">_xlfn.TEXTSPLIT(I1226,"-")</f>
        <v>A04AR132</v>
      </c>
      <c r="H1226" s="375" t="str">
        <v>00003</v>
      </c>
      <c r="I1226" s="376" t="s">
        <v>3089</v>
      </c>
      <c r="J1226" s="376" t="s">
        <v>946</v>
      </c>
      <c r="K1226" s="376" t="s">
        <v>2352</v>
      </c>
      <c r="L1226" s="376" t="s">
        <v>2353</v>
      </c>
      <c r="M1226" s="376" t="s">
        <v>946</v>
      </c>
      <c r="N1226" s="376" t="s">
        <v>2743</v>
      </c>
      <c r="O1226" s="376" t="s">
        <v>3085</v>
      </c>
      <c r="P1226" s="376" t="s">
        <v>3086</v>
      </c>
      <c r="Q1226" s="376" t="s">
        <v>1414</v>
      </c>
      <c r="R1226" s="376" t="s">
        <v>3026</v>
      </c>
      <c r="S1226" s="376" t="s">
        <v>954</v>
      </c>
      <c r="T1226" s="376">
        <v>0</v>
      </c>
      <c r="U1226" s="376" t="s">
        <v>954</v>
      </c>
      <c r="V1226" s="376">
        <v>0</v>
      </c>
      <c r="W1226" s="376" t="s">
        <v>954</v>
      </c>
      <c r="X1226" s="376">
        <v>0</v>
      </c>
      <c r="Y1226" s="376" t="s">
        <v>954</v>
      </c>
      <c r="Z1226" s="376">
        <v>0</v>
      </c>
      <c r="AA1226" s="376" t="s">
        <v>1664</v>
      </c>
      <c r="AB1226" s="376" t="s">
        <v>2747</v>
      </c>
      <c r="AC1226" s="376" t="s">
        <v>954</v>
      </c>
      <c r="AD1226" s="376">
        <v>0</v>
      </c>
      <c r="AE1226" s="376" t="s">
        <v>954</v>
      </c>
      <c r="AF1226" s="376">
        <v>0</v>
      </c>
      <c r="AG1226" s="376">
        <v>0</v>
      </c>
      <c r="AH1226" s="376">
        <v>0</v>
      </c>
      <c r="AI1226" s="376">
        <v>0</v>
      </c>
      <c r="AJ1226" s="376">
        <v>0</v>
      </c>
      <c r="AK1226" s="376">
        <v>0</v>
      </c>
      <c r="AL1226" s="376">
        <v>0</v>
      </c>
      <c r="AM1226" s="376">
        <v>0</v>
      </c>
      <c r="AN1226" s="376">
        <v>0</v>
      </c>
      <c r="AO1226" s="376" t="s">
        <v>954</v>
      </c>
      <c r="AP1226" s="376" t="s">
        <v>1021</v>
      </c>
      <c r="AQ1226" s="376" t="s">
        <v>1021</v>
      </c>
      <c r="AR1226" s="376" t="s">
        <v>3087</v>
      </c>
      <c r="AS1226" s="376" t="s">
        <v>3089</v>
      </c>
    </row>
    <row r="1227" spans="2:45" s="377" customFormat="1" ht="17.25" customHeight="1">
      <c r="B1227" s="356" t="b">
        <v>0</v>
      </c>
      <c r="C1227" s="356"/>
      <c r="D1227" s="357" t="str">
        <f t="shared" si="59"/>
        <v>Finishing Work_Door &amp; Window Work</v>
      </c>
      <c r="E1227" s="356" t="str">
        <f t="shared" si="60"/>
        <v>M2</v>
      </c>
      <c r="F1227" s="357" t="str">
        <f t="shared" si="58"/>
        <v xml:space="preserve">A04AR132-00004 Finishing Work Door &amp; Window Work Steel Sliding Door w/ Steel Frame (UoM: M2) Fire Protective Rating: 0.5-hr, Manual Type     w/ Hardware &amp; Accessories  </v>
      </c>
      <c r="G1227" s="375" t="str" cm="1">
        <f t="array" ref="G1227:H1227">_xlfn.TEXTSPLIT(I1227,"-")</f>
        <v>A04AR132</v>
      </c>
      <c r="H1227" s="375" t="str">
        <v>00004</v>
      </c>
      <c r="I1227" s="376" t="s">
        <v>3090</v>
      </c>
      <c r="J1227" s="376" t="s">
        <v>946</v>
      </c>
      <c r="K1227" s="376" t="s">
        <v>2352</v>
      </c>
      <c r="L1227" s="376" t="s">
        <v>2353</v>
      </c>
      <c r="M1227" s="376" t="s">
        <v>946</v>
      </c>
      <c r="N1227" s="376" t="s">
        <v>2743</v>
      </c>
      <c r="O1227" s="376" t="s">
        <v>3085</v>
      </c>
      <c r="P1227" s="376" t="s">
        <v>3086</v>
      </c>
      <c r="Q1227" s="376" t="s">
        <v>1430</v>
      </c>
      <c r="R1227" s="376" t="s">
        <v>3028</v>
      </c>
      <c r="S1227" s="376" t="s">
        <v>954</v>
      </c>
      <c r="T1227" s="376">
        <v>0</v>
      </c>
      <c r="U1227" s="376" t="s">
        <v>954</v>
      </c>
      <c r="V1227" s="376">
        <v>0</v>
      </c>
      <c r="W1227" s="376" t="s">
        <v>954</v>
      </c>
      <c r="X1227" s="376">
        <v>0</v>
      </c>
      <c r="Y1227" s="376" t="s">
        <v>954</v>
      </c>
      <c r="Z1227" s="376">
        <v>0</v>
      </c>
      <c r="AA1227" s="376" t="s">
        <v>1664</v>
      </c>
      <c r="AB1227" s="376" t="s">
        <v>2747</v>
      </c>
      <c r="AC1227" s="376" t="s">
        <v>954</v>
      </c>
      <c r="AD1227" s="376">
        <v>0</v>
      </c>
      <c r="AE1227" s="376" t="s">
        <v>954</v>
      </c>
      <c r="AF1227" s="376">
        <v>0</v>
      </c>
      <c r="AG1227" s="376">
        <v>0</v>
      </c>
      <c r="AH1227" s="376">
        <v>0</v>
      </c>
      <c r="AI1227" s="376">
        <v>0</v>
      </c>
      <c r="AJ1227" s="376">
        <v>0</v>
      </c>
      <c r="AK1227" s="376">
        <v>0</v>
      </c>
      <c r="AL1227" s="376">
        <v>0</v>
      </c>
      <c r="AM1227" s="376">
        <v>0</v>
      </c>
      <c r="AN1227" s="376">
        <v>0</v>
      </c>
      <c r="AO1227" s="376" t="s">
        <v>954</v>
      </c>
      <c r="AP1227" s="376" t="s">
        <v>1021</v>
      </c>
      <c r="AQ1227" s="376" t="s">
        <v>1021</v>
      </c>
      <c r="AR1227" s="376" t="s">
        <v>3087</v>
      </c>
      <c r="AS1227" s="376" t="s">
        <v>3090</v>
      </c>
    </row>
    <row r="1228" spans="2:45" s="377" customFormat="1" ht="17.25" customHeight="1">
      <c r="B1228" s="356" t="b">
        <v>0</v>
      </c>
      <c r="C1228" s="356"/>
      <c r="D1228" s="357" t="str">
        <f t="shared" si="59"/>
        <v>Finishing Work_Door &amp; Window Work</v>
      </c>
      <c r="E1228" s="356" t="str">
        <f t="shared" si="60"/>
        <v>M2</v>
      </c>
      <c r="F1228" s="357" t="str">
        <f t="shared" si="58"/>
        <v xml:space="preserve">A04AR132-00005 Finishing Work Door &amp; Window Work Steel Sliding Door w/ Steel Frame (UoM: M2) Fire Protective Rating: 1-hr, Motorized Type     w/ Hardware &amp; Accessories  </v>
      </c>
      <c r="G1228" s="375" t="str" cm="1">
        <f t="array" ref="G1228:H1228">_xlfn.TEXTSPLIT(I1228,"-")</f>
        <v>A04AR132</v>
      </c>
      <c r="H1228" s="375" t="str">
        <v>00005</v>
      </c>
      <c r="I1228" s="376" t="s">
        <v>3091</v>
      </c>
      <c r="J1228" s="376" t="s">
        <v>946</v>
      </c>
      <c r="K1228" s="376" t="s">
        <v>2352</v>
      </c>
      <c r="L1228" s="376" t="s">
        <v>2353</v>
      </c>
      <c r="M1228" s="376" t="s">
        <v>946</v>
      </c>
      <c r="N1228" s="376" t="s">
        <v>2743</v>
      </c>
      <c r="O1228" s="376" t="s">
        <v>3085</v>
      </c>
      <c r="P1228" s="376" t="s">
        <v>3086</v>
      </c>
      <c r="Q1228" s="376" t="s">
        <v>1433</v>
      </c>
      <c r="R1228" s="376" t="s">
        <v>3030</v>
      </c>
      <c r="S1228" s="376" t="s">
        <v>954</v>
      </c>
      <c r="T1228" s="376">
        <v>0</v>
      </c>
      <c r="U1228" s="376" t="s">
        <v>954</v>
      </c>
      <c r="V1228" s="376">
        <v>0</v>
      </c>
      <c r="W1228" s="376" t="s">
        <v>954</v>
      </c>
      <c r="X1228" s="376">
        <v>0</v>
      </c>
      <c r="Y1228" s="376" t="s">
        <v>954</v>
      </c>
      <c r="Z1228" s="376">
        <v>0</v>
      </c>
      <c r="AA1228" s="376" t="s">
        <v>1664</v>
      </c>
      <c r="AB1228" s="376" t="s">
        <v>2747</v>
      </c>
      <c r="AC1228" s="376" t="s">
        <v>954</v>
      </c>
      <c r="AD1228" s="376">
        <v>0</v>
      </c>
      <c r="AE1228" s="376" t="s">
        <v>954</v>
      </c>
      <c r="AF1228" s="376">
        <v>0</v>
      </c>
      <c r="AG1228" s="376">
        <v>0</v>
      </c>
      <c r="AH1228" s="376">
        <v>0</v>
      </c>
      <c r="AI1228" s="376">
        <v>0</v>
      </c>
      <c r="AJ1228" s="376">
        <v>0</v>
      </c>
      <c r="AK1228" s="376">
        <v>0</v>
      </c>
      <c r="AL1228" s="376">
        <v>0</v>
      </c>
      <c r="AM1228" s="376">
        <v>0</v>
      </c>
      <c r="AN1228" s="376">
        <v>0</v>
      </c>
      <c r="AO1228" s="376" t="s">
        <v>954</v>
      </c>
      <c r="AP1228" s="376" t="s">
        <v>1021</v>
      </c>
      <c r="AQ1228" s="376" t="s">
        <v>1021</v>
      </c>
      <c r="AR1228" s="376" t="s">
        <v>3087</v>
      </c>
      <c r="AS1228" s="376" t="s">
        <v>3091</v>
      </c>
    </row>
    <row r="1229" spans="2:45" s="377" customFormat="1" ht="17.25" customHeight="1">
      <c r="B1229" s="356" t="b">
        <v>0</v>
      </c>
      <c r="C1229" s="356"/>
      <c r="D1229" s="357" t="str">
        <f t="shared" si="59"/>
        <v>Finishing Work_Door &amp; Window Work</v>
      </c>
      <c r="E1229" s="356" t="str">
        <f t="shared" si="60"/>
        <v>M2</v>
      </c>
      <c r="F1229" s="357" t="str">
        <f t="shared" si="58"/>
        <v xml:space="preserve">A04AR132-00006 Finishing Work Door &amp; Window Work Steel Sliding Door w/ Steel Frame (UoM: M2) Fire Protective Rating: 1-hr, Manual Type     w/ Hardware &amp; Accessories  </v>
      </c>
      <c r="G1229" s="375" t="str" cm="1">
        <f t="array" ref="G1229:H1229">_xlfn.TEXTSPLIT(I1229,"-")</f>
        <v>A04AR132</v>
      </c>
      <c r="H1229" s="375" t="str">
        <v>00006</v>
      </c>
      <c r="I1229" s="376" t="s">
        <v>3092</v>
      </c>
      <c r="J1229" s="376" t="s">
        <v>946</v>
      </c>
      <c r="K1229" s="376" t="s">
        <v>2352</v>
      </c>
      <c r="L1229" s="376" t="s">
        <v>2353</v>
      </c>
      <c r="M1229" s="376" t="s">
        <v>946</v>
      </c>
      <c r="N1229" s="376" t="s">
        <v>2743</v>
      </c>
      <c r="O1229" s="376" t="s">
        <v>3085</v>
      </c>
      <c r="P1229" s="376" t="s">
        <v>3086</v>
      </c>
      <c r="Q1229" s="376" t="s">
        <v>946</v>
      </c>
      <c r="R1229" s="376" t="s">
        <v>3032</v>
      </c>
      <c r="S1229" s="376" t="s">
        <v>954</v>
      </c>
      <c r="T1229" s="376">
        <v>0</v>
      </c>
      <c r="U1229" s="376" t="s">
        <v>954</v>
      </c>
      <c r="V1229" s="376">
        <v>0</v>
      </c>
      <c r="W1229" s="376" t="s">
        <v>954</v>
      </c>
      <c r="X1229" s="376">
        <v>0</v>
      </c>
      <c r="Y1229" s="376" t="s">
        <v>954</v>
      </c>
      <c r="Z1229" s="376">
        <v>0</v>
      </c>
      <c r="AA1229" s="376" t="s">
        <v>1664</v>
      </c>
      <c r="AB1229" s="376" t="s">
        <v>2747</v>
      </c>
      <c r="AC1229" s="376" t="s">
        <v>954</v>
      </c>
      <c r="AD1229" s="376">
        <v>0</v>
      </c>
      <c r="AE1229" s="376" t="s">
        <v>954</v>
      </c>
      <c r="AF1229" s="376">
        <v>0</v>
      </c>
      <c r="AG1229" s="376">
        <v>0</v>
      </c>
      <c r="AH1229" s="376">
        <v>0</v>
      </c>
      <c r="AI1229" s="376">
        <v>0</v>
      </c>
      <c r="AJ1229" s="376">
        <v>0</v>
      </c>
      <c r="AK1229" s="376">
        <v>0</v>
      </c>
      <c r="AL1229" s="376">
        <v>0</v>
      </c>
      <c r="AM1229" s="376">
        <v>0</v>
      </c>
      <c r="AN1229" s="376">
        <v>0</v>
      </c>
      <c r="AO1229" s="376" t="s">
        <v>954</v>
      </c>
      <c r="AP1229" s="376" t="s">
        <v>1021</v>
      </c>
      <c r="AQ1229" s="376" t="s">
        <v>1021</v>
      </c>
      <c r="AR1229" s="376" t="s">
        <v>3087</v>
      </c>
      <c r="AS1229" s="376" t="s">
        <v>3092</v>
      </c>
    </row>
    <row r="1230" spans="2:45" s="377" customFormat="1" ht="17.25" customHeight="1">
      <c r="B1230" s="356" t="b">
        <v>0</v>
      </c>
      <c r="C1230" s="356"/>
      <c r="D1230" s="357" t="str">
        <f t="shared" si="59"/>
        <v>Finishing Work_Door &amp; Window Work</v>
      </c>
      <c r="E1230" s="356" t="str">
        <f t="shared" si="60"/>
        <v>M2</v>
      </c>
      <c r="F1230" s="357" t="str">
        <f t="shared" si="58"/>
        <v xml:space="preserve">A04AR132-00007 Finishing Work Door &amp; Window Work Steel Sliding Door w/ Steel Frame (UoM: M2) Fire Protective Rating: 1.5-hrs, Motorized Type     w/ Hardware &amp; Accessories  </v>
      </c>
      <c r="G1230" s="375" t="str" cm="1">
        <f t="array" ref="G1230:H1230">_xlfn.TEXTSPLIT(I1230,"-")</f>
        <v>A04AR132</v>
      </c>
      <c r="H1230" s="375" t="str">
        <v>00007</v>
      </c>
      <c r="I1230" s="376" t="s">
        <v>3093</v>
      </c>
      <c r="J1230" s="376" t="s">
        <v>946</v>
      </c>
      <c r="K1230" s="376" t="s">
        <v>2352</v>
      </c>
      <c r="L1230" s="376" t="s">
        <v>2353</v>
      </c>
      <c r="M1230" s="376" t="s">
        <v>946</v>
      </c>
      <c r="N1230" s="376" t="s">
        <v>2743</v>
      </c>
      <c r="O1230" s="376" t="s">
        <v>3085</v>
      </c>
      <c r="P1230" s="376" t="s">
        <v>3086</v>
      </c>
      <c r="Q1230" s="376" t="s">
        <v>1438</v>
      </c>
      <c r="R1230" s="376" t="s">
        <v>3034</v>
      </c>
      <c r="S1230" s="376" t="s">
        <v>954</v>
      </c>
      <c r="T1230" s="376">
        <v>0</v>
      </c>
      <c r="U1230" s="376" t="s">
        <v>954</v>
      </c>
      <c r="V1230" s="376">
        <v>0</v>
      </c>
      <c r="W1230" s="376" t="s">
        <v>954</v>
      </c>
      <c r="X1230" s="376">
        <v>0</v>
      </c>
      <c r="Y1230" s="376" t="s">
        <v>954</v>
      </c>
      <c r="Z1230" s="376">
        <v>0</v>
      </c>
      <c r="AA1230" s="376" t="s">
        <v>1664</v>
      </c>
      <c r="AB1230" s="376" t="s">
        <v>2747</v>
      </c>
      <c r="AC1230" s="376" t="s">
        <v>954</v>
      </c>
      <c r="AD1230" s="376">
        <v>0</v>
      </c>
      <c r="AE1230" s="376" t="s">
        <v>954</v>
      </c>
      <c r="AF1230" s="376">
        <v>0</v>
      </c>
      <c r="AG1230" s="376">
        <v>0</v>
      </c>
      <c r="AH1230" s="376">
        <v>0</v>
      </c>
      <c r="AI1230" s="376">
        <v>0</v>
      </c>
      <c r="AJ1230" s="376">
        <v>0</v>
      </c>
      <c r="AK1230" s="376">
        <v>0</v>
      </c>
      <c r="AL1230" s="376">
        <v>0</v>
      </c>
      <c r="AM1230" s="376">
        <v>0</v>
      </c>
      <c r="AN1230" s="376">
        <v>0</v>
      </c>
      <c r="AO1230" s="376" t="s">
        <v>954</v>
      </c>
      <c r="AP1230" s="376" t="s">
        <v>1021</v>
      </c>
      <c r="AQ1230" s="376" t="s">
        <v>1021</v>
      </c>
      <c r="AR1230" s="376" t="s">
        <v>3087</v>
      </c>
      <c r="AS1230" s="376" t="s">
        <v>3093</v>
      </c>
    </row>
    <row r="1231" spans="2:45" s="377" customFormat="1" ht="17.25" customHeight="1">
      <c r="B1231" s="356" t="b">
        <v>0</v>
      </c>
      <c r="C1231" s="356"/>
      <c r="D1231" s="357" t="str">
        <f t="shared" si="59"/>
        <v>Finishing Work_Door &amp; Window Work</v>
      </c>
      <c r="E1231" s="356" t="str">
        <f t="shared" si="60"/>
        <v>M2</v>
      </c>
      <c r="F1231" s="357" t="str">
        <f t="shared" si="58"/>
        <v xml:space="preserve">A04AR132-00008 Finishing Work Door &amp; Window Work Steel Sliding Door w/ Steel Frame (UoM: M2) Fire Protective Rating: 1.5-hrs, Manual Type     w/ Hardware &amp; Accessories  </v>
      </c>
      <c r="G1231" s="375" t="str" cm="1">
        <f t="array" ref="G1231:H1231">_xlfn.TEXTSPLIT(I1231,"-")</f>
        <v>A04AR132</v>
      </c>
      <c r="H1231" s="375" t="str">
        <v>00008</v>
      </c>
      <c r="I1231" s="376" t="s">
        <v>3094</v>
      </c>
      <c r="J1231" s="376" t="s">
        <v>946</v>
      </c>
      <c r="K1231" s="376" t="s">
        <v>2352</v>
      </c>
      <c r="L1231" s="376" t="s">
        <v>2353</v>
      </c>
      <c r="M1231" s="376" t="s">
        <v>946</v>
      </c>
      <c r="N1231" s="376" t="s">
        <v>2743</v>
      </c>
      <c r="O1231" s="376" t="s">
        <v>3085</v>
      </c>
      <c r="P1231" s="376" t="s">
        <v>3086</v>
      </c>
      <c r="Q1231" s="376" t="s">
        <v>3036</v>
      </c>
      <c r="R1231" s="376" t="s">
        <v>3037</v>
      </c>
      <c r="S1231" s="376" t="s">
        <v>954</v>
      </c>
      <c r="T1231" s="376">
        <v>0</v>
      </c>
      <c r="U1231" s="376" t="s">
        <v>954</v>
      </c>
      <c r="V1231" s="376">
        <v>0</v>
      </c>
      <c r="W1231" s="376" t="s">
        <v>954</v>
      </c>
      <c r="X1231" s="376">
        <v>0</v>
      </c>
      <c r="Y1231" s="376" t="s">
        <v>954</v>
      </c>
      <c r="Z1231" s="376">
        <v>0</v>
      </c>
      <c r="AA1231" s="376" t="s">
        <v>1664</v>
      </c>
      <c r="AB1231" s="376" t="s">
        <v>2747</v>
      </c>
      <c r="AC1231" s="376" t="s">
        <v>954</v>
      </c>
      <c r="AD1231" s="376">
        <v>0</v>
      </c>
      <c r="AE1231" s="376" t="s">
        <v>954</v>
      </c>
      <c r="AF1231" s="376">
        <v>0</v>
      </c>
      <c r="AG1231" s="376">
        <v>0</v>
      </c>
      <c r="AH1231" s="376">
        <v>0</v>
      </c>
      <c r="AI1231" s="376">
        <v>0</v>
      </c>
      <c r="AJ1231" s="376">
        <v>0</v>
      </c>
      <c r="AK1231" s="376">
        <v>0</v>
      </c>
      <c r="AL1231" s="376">
        <v>0</v>
      </c>
      <c r="AM1231" s="376">
        <v>0</v>
      </c>
      <c r="AN1231" s="376">
        <v>0</v>
      </c>
      <c r="AO1231" s="376" t="s">
        <v>954</v>
      </c>
      <c r="AP1231" s="376" t="s">
        <v>1021</v>
      </c>
      <c r="AQ1231" s="376" t="s">
        <v>1021</v>
      </c>
      <c r="AR1231" s="376" t="s">
        <v>3087</v>
      </c>
      <c r="AS1231" s="376" t="s">
        <v>3094</v>
      </c>
    </row>
    <row r="1232" spans="2:45" s="377" customFormat="1" ht="17.25" customHeight="1">
      <c r="B1232" s="356" t="b">
        <v>0</v>
      </c>
      <c r="C1232" s="356"/>
      <c r="D1232" s="357" t="str">
        <f t="shared" si="59"/>
        <v>Finishing Work_Door &amp; Window Work</v>
      </c>
      <c r="E1232" s="356" t="str">
        <f t="shared" si="60"/>
        <v>M2</v>
      </c>
      <c r="F1232" s="357" t="str">
        <f t="shared" si="58"/>
        <v xml:space="preserve">A04AR132-00009 Finishing Work Door &amp; Window Work Steel Sliding Door w/ Steel Frame (UoM: M2) Fire Protective Rating: 2-hrs, Motorized Type     w/ Hardware &amp; Accessories  </v>
      </c>
      <c r="G1232" s="375" t="str" cm="1">
        <f t="array" ref="G1232:H1232">_xlfn.TEXTSPLIT(I1232,"-")</f>
        <v>A04AR132</v>
      </c>
      <c r="H1232" s="375" t="str">
        <v>00009</v>
      </c>
      <c r="I1232" s="376" t="s">
        <v>3095</v>
      </c>
      <c r="J1232" s="376" t="s">
        <v>946</v>
      </c>
      <c r="K1232" s="376" t="s">
        <v>2352</v>
      </c>
      <c r="L1232" s="376" t="s">
        <v>2353</v>
      </c>
      <c r="M1232" s="376" t="s">
        <v>946</v>
      </c>
      <c r="N1232" s="376" t="s">
        <v>2743</v>
      </c>
      <c r="O1232" s="376" t="s">
        <v>3085</v>
      </c>
      <c r="P1232" s="376" t="s">
        <v>3086</v>
      </c>
      <c r="Q1232" s="376" t="s">
        <v>1638</v>
      </c>
      <c r="R1232" s="376" t="s">
        <v>3039</v>
      </c>
      <c r="S1232" s="376" t="s">
        <v>954</v>
      </c>
      <c r="T1232" s="376">
        <v>0</v>
      </c>
      <c r="U1232" s="376" t="s">
        <v>954</v>
      </c>
      <c r="V1232" s="376">
        <v>0</v>
      </c>
      <c r="W1232" s="376" t="s">
        <v>954</v>
      </c>
      <c r="X1232" s="376">
        <v>0</v>
      </c>
      <c r="Y1232" s="376" t="s">
        <v>954</v>
      </c>
      <c r="Z1232" s="376">
        <v>0</v>
      </c>
      <c r="AA1232" s="376" t="s">
        <v>1664</v>
      </c>
      <c r="AB1232" s="376" t="s">
        <v>2747</v>
      </c>
      <c r="AC1232" s="376" t="s">
        <v>954</v>
      </c>
      <c r="AD1232" s="376">
        <v>0</v>
      </c>
      <c r="AE1232" s="376" t="s">
        <v>954</v>
      </c>
      <c r="AF1232" s="376">
        <v>0</v>
      </c>
      <c r="AG1232" s="376">
        <v>0</v>
      </c>
      <c r="AH1232" s="376">
        <v>0</v>
      </c>
      <c r="AI1232" s="376">
        <v>0</v>
      </c>
      <c r="AJ1232" s="376">
        <v>0</v>
      </c>
      <c r="AK1232" s="376">
        <v>0</v>
      </c>
      <c r="AL1232" s="376">
        <v>0</v>
      </c>
      <c r="AM1232" s="376">
        <v>0</v>
      </c>
      <c r="AN1232" s="376">
        <v>0</v>
      </c>
      <c r="AO1232" s="376" t="s">
        <v>954</v>
      </c>
      <c r="AP1232" s="376" t="s">
        <v>1021</v>
      </c>
      <c r="AQ1232" s="376" t="s">
        <v>1021</v>
      </c>
      <c r="AR1232" s="376" t="s">
        <v>3087</v>
      </c>
      <c r="AS1232" s="376" t="s">
        <v>3095</v>
      </c>
    </row>
    <row r="1233" spans="2:45" s="377" customFormat="1" ht="17.25" customHeight="1">
      <c r="B1233" s="356" t="b">
        <v>0</v>
      </c>
      <c r="C1233" s="356"/>
      <c r="D1233" s="357" t="str">
        <f t="shared" si="59"/>
        <v>Finishing Work_Door &amp; Window Work</v>
      </c>
      <c r="E1233" s="356" t="str">
        <f t="shared" si="60"/>
        <v>M2</v>
      </c>
      <c r="F1233" s="357" t="str">
        <f t="shared" si="58"/>
        <v xml:space="preserve">A04AR132-00010 Finishing Work Door &amp; Window Work Steel Sliding Door w/ Steel Frame (UoM: M2) Fire Protective Rating: 2-hrs, Manual Type     w/ Hardware &amp; Accessories  </v>
      </c>
      <c r="G1233" s="375" t="str" cm="1">
        <f t="array" ref="G1233:H1233">_xlfn.TEXTSPLIT(I1233,"-")</f>
        <v>A04AR132</v>
      </c>
      <c r="H1233" s="375" t="str">
        <v>00010</v>
      </c>
      <c r="I1233" s="376" t="s">
        <v>3096</v>
      </c>
      <c r="J1233" s="376" t="s">
        <v>946</v>
      </c>
      <c r="K1233" s="376" t="s">
        <v>2352</v>
      </c>
      <c r="L1233" s="376" t="s">
        <v>2353</v>
      </c>
      <c r="M1233" s="376" t="s">
        <v>946</v>
      </c>
      <c r="N1233" s="376" t="s">
        <v>2743</v>
      </c>
      <c r="O1233" s="376" t="s">
        <v>3085</v>
      </c>
      <c r="P1233" s="376" t="s">
        <v>3086</v>
      </c>
      <c r="Q1233" s="376" t="s">
        <v>3041</v>
      </c>
      <c r="R1233" s="376" t="s">
        <v>3042</v>
      </c>
      <c r="S1233" s="376" t="s">
        <v>954</v>
      </c>
      <c r="T1233" s="376">
        <v>0</v>
      </c>
      <c r="U1233" s="376" t="s">
        <v>954</v>
      </c>
      <c r="V1233" s="376">
        <v>0</v>
      </c>
      <c r="W1233" s="376" t="s">
        <v>954</v>
      </c>
      <c r="X1233" s="376">
        <v>0</v>
      </c>
      <c r="Y1233" s="376" t="s">
        <v>954</v>
      </c>
      <c r="Z1233" s="376">
        <v>0</v>
      </c>
      <c r="AA1233" s="376" t="s">
        <v>1664</v>
      </c>
      <c r="AB1233" s="376" t="s">
        <v>2747</v>
      </c>
      <c r="AC1233" s="376" t="s">
        <v>954</v>
      </c>
      <c r="AD1233" s="376">
        <v>0</v>
      </c>
      <c r="AE1233" s="376" t="s">
        <v>954</v>
      </c>
      <c r="AF1233" s="376">
        <v>0</v>
      </c>
      <c r="AG1233" s="376">
        <v>0</v>
      </c>
      <c r="AH1233" s="376">
        <v>0</v>
      </c>
      <c r="AI1233" s="376">
        <v>0</v>
      </c>
      <c r="AJ1233" s="376">
        <v>0</v>
      </c>
      <c r="AK1233" s="376">
        <v>0</v>
      </c>
      <c r="AL1233" s="376">
        <v>0</v>
      </c>
      <c r="AM1233" s="376">
        <v>0</v>
      </c>
      <c r="AN1233" s="376">
        <v>0</v>
      </c>
      <c r="AO1233" s="376" t="s">
        <v>954</v>
      </c>
      <c r="AP1233" s="376" t="s">
        <v>1021</v>
      </c>
      <c r="AQ1233" s="376" t="s">
        <v>1021</v>
      </c>
      <c r="AR1233" s="376" t="s">
        <v>3087</v>
      </c>
      <c r="AS1233" s="376" t="s">
        <v>3096</v>
      </c>
    </row>
    <row r="1234" spans="2:45" s="377" customFormat="1" ht="17.25" customHeight="1">
      <c r="B1234" s="356" t="b">
        <v>0</v>
      </c>
      <c r="C1234" s="356"/>
      <c r="D1234" s="357" t="str">
        <f t="shared" si="59"/>
        <v>Finishing Work_Door &amp; Window Work</v>
      </c>
      <c r="E1234" s="356" t="str">
        <f t="shared" si="60"/>
        <v>EA</v>
      </c>
      <c r="F1234" s="357" t="str">
        <f t="shared" si="58"/>
        <v xml:space="preserve">A04AR133-00001 Finishing Work Door &amp; Window Work Steel Sliding Door w/ Steel Frame (UoM: EA) Fire Protective Rating: N/A, Motorized Type     w/ Hardware &amp; Accessories  </v>
      </c>
      <c r="G1234" s="375" t="str" cm="1">
        <f t="array" ref="G1234:H1234">_xlfn.TEXTSPLIT(I1234,"-")</f>
        <v>A04AR133</v>
      </c>
      <c r="H1234" s="375" t="str">
        <v>00001</v>
      </c>
      <c r="I1234" s="376" t="s">
        <v>3097</v>
      </c>
      <c r="J1234" s="376" t="s">
        <v>946</v>
      </c>
      <c r="K1234" s="376" t="s">
        <v>2352</v>
      </c>
      <c r="L1234" s="376" t="s">
        <v>2353</v>
      </c>
      <c r="M1234" s="376" t="s">
        <v>946</v>
      </c>
      <c r="N1234" s="376" t="s">
        <v>2743</v>
      </c>
      <c r="O1234" s="376" t="s">
        <v>3098</v>
      </c>
      <c r="P1234" s="376" t="s">
        <v>3099</v>
      </c>
      <c r="Q1234" s="376" t="s">
        <v>1405</v>
      </c>
      <c r="R1234" s="376" t="s">
        <v>3021</v>
      </c>
      <c r="S1234" s="376" t="s">
        <v>954</v>
      </c>
      <c r="T1234" s="376">
        <v>0</v>
      </c>
      <c r="U1234" s="376" t="s">
        <v>954</v>
      </c>
      <c r="V1234" s="376">
        <v>0</v>
      </c>
      <c r="W1234" s="376" t="s">
        <v>954</v>
      </c>
      <c r="X1234" s="376">
        <v>0</v>
      </c>
      <c r="Y1234" s="376" t="s">
        <v>954</v>
      </c>
      <c r="Z1234" s="376">
        <v>0</v>
      </c>
      <c r="AA1234" s="376" t="s">
        <v>1664</v>
      </c>
      <c r="AB1234" s="376" t="s">
        <v>2747</v>
      </c>
      <c r="AC1234" s="376" t="s">
        <v>954</v>
      </c>
      <c r="AD1234" s="376">
        <v>0</v>
      </c>
      <c r="AE1234" s="376" t="s">
        <v>954</v>
      </c>
      <c r="AF1234" s="376">
        <v>0</v>
      </c>
      <c r="AG1234" s="376">
        <v>0</v>
      </c>
      <c r="AH1234" s="376" t="s">
        <v>2764</v>
      </c>
      <c r="AI1234" s="376">
        <v>0</v>
      </c>
      <c r="AJ1234" s="376">
        <v>0</v>
      </c>
      <c r="AK1234" s="376">
        <v>0</v>
      </c>
      <c r="AL1234" s="376">
        <v>0</v>
      </c>
      <c r="AM1234" s="376">
        <v>0</v>
      </c>
      <c r="AN1234" s="376">
        <v>0</v>
      </c>
      <c r="AO1234" s="376" t="s">
        <v>954</v>
      </c>
      <c r="AP1234" s="376" t="s">
        <v>1480</v>
      </c>
      <c r="AQ1234" s="376" t="s">
        <v>1480</v>
      </c>
      <c r="AR1234" s="376" t="s">
        <v>3100</v>
      </c>
      <c r="AS1234" s="376" t="s">
        <v>3097</v>
      </c>
    </row>
    <row r="1235" spans="2:45" s="377" customFormat="1" ht="17.25" customHeight="1">
      <c r="B1235" s="356" t="b">
        <v>0</v>
      </c>
      <c r="C1235" s="356"/>
      <c r="D1235" s="357" t="str">
        <f t="shared" si="59"/>
        <v>Finishing Work_Door &amp; Window Work</v>
      </c>
      <c r="E1235" s="356" t="str">
        <f t="shared" si="60"/>
        <v>EA</v>
      </c>
      <c r="F1235" s="357" t="str">
        <f t="shared" si="58"/>
        <v xml:space="preserve">A04AR133-00002 Finishing Work Door &amp; Window Work Steel Sliding Door w/ Steel Frame (UoM: EA) Fire Protective Rating: N/A, Manual Type     w/ Hardware &amp; Accessories  </v>
      </c>
      <c r="G1235" s="375" t="str" cm="1">
        <f t="array" ref="G1235:H1235">_xlfn.TEXTSPLIT(I1235,"-")</f>
        <v>A04AR133</v>
      </c>
      <c r="H1235" s="375" t="str">
        <v>00002</v>
      </c>
      <c r="I1235" s="376" t="s">
        <v>3101</v>
      </c>
      <c r="J1235" s="376" t="s">
        <v>946</v>
      </c>
      <c r="K1235" s="376" t="s">
        <v>2352</v>
      </c>
      <c r="L1235" s="376" t="s">
        <v>2353</v>
      </c>
      <c r="M1235" s="376" t="s">
        <v>946</v>
      </c>
      <c r="N1235" s="376" t="s">
        <v>2743</v>
      </c>
      <c r="O1235" s="376" t="s">
        <v>3098</v>
      </c>
      <c r="P1235" s="376" t="s">
        <v>3099</v>
      </c>
      <c r="Q1235" s="376" t="s">
        <v>1410</v>
      </c>
      <c r="R1235" s="376" t="s">
        <v>3024</v>
      </c>
      <c r="S1235" s="376" t="s">
        <v>954</v>
      </c>
      <c r="T1235" s="376">
        <v>0</v>
      </c>
      <c r="U1235" s="376" t="s">
        <v>954</v>
      </c>
      <c r="V1235" s="376">
        <v>0</v>
      </c>
      <c r="W1235" s="376" t="s">
        <v>954</v>
      </c>
      <c r="X1235" s="376">
        <v>0</v>
      </c>
      <c r="Y1235" s="376" t="s">
        <v>954</v>
      </c>
      <c r="Z1235" s="376">
        <v>0</v>
      </c>
      <c r="AA1235" s="376" t="s">
        <v>1664</v>
      </c>
      <c r="AB1235" s="376" t="s">
        <v>2747</v>
      </c>
      <c r="AC1235" s="376" t="s">
        <v>954</v>
      </c>
      <c r="AD1235" s="376">
        <v>0</v>
      </c>
      <c r="AE1235" s="376" t="s">
        <v>954</v>
      </c>
      <c r="AF1235" s="376">
        <v>0</v>
      </c>
      <c r="AG1235" s="376">
        <v>0</v>
      </c>
      <c r="AH1235" s="376" t="s">
        <v>2764</v>
      </c>
      <c r="AI1235" s="376">
        <v>0</v>
      </c>
      <c r="AJ1235" s="376">
        <v>0</v>
      </c>
      <c r="AK1235" s="376">
        <v>0</v>
      </c>
      <c r="AL1235" s="376">
        <v>0</v>
      </c>
      <c r="AM1235" s="376">
        <v>0</v>
      </c>
      <c r="AN1235" s="376">
        <v>0</v>
      </c>
      <c r="AO1235" s="376" t="s">
        <v>954</v>
      </c>
      <c r="AP1235" s="376" t="s">
        <v>1480</v>
      </c>
      <c r="AQ1235" s="376" t="s">
        <v>1480</v>
      </c>
      <c r="AR1235" s="376" t="s">
        <v>3100</v>
      </c>
      <c r="AS1235" s="376" t="s">
        <v>3101</v>
      </c>
    </row>
    <row r="1236" spans="2:45" s="377" customFormat="1" ht="17.25" customHeight="1">
      <c r="B1236" s="356" t="b">
        <v>0</v>
      </c>
      <c r="C1236" s="356"/>
      <c r="D1236" s="357" t="str">
        <f t="shared" si="59"/>
        <v>Finishing Work_Door &amp; Window Work</v>
      </c>
      <c r="E1236" s="356" t="str">
        <f t="shared" si="60"/>
        <v>EA</v>
      </c>
      <c r="F1236" s="357" t="str">
        <f t="shared" si="58"/>
        <v xml:space="preserve">A04AR133-00003 Finishing Work Door &amp; Window Work Steel Sliding Door w/ Steel Frame (UoM: EA) Fire Protective Rating: 0.5-hr, Motorized Type     w/ Hardware &amp; Accessories  </v>
      </c>
      <c r="G1236" s="375" t="str" cm="1">
        <f t="array" ref="G1236:H1236">_xlfn.TEXTSPLIT(I1236,"-")</f>
        <v>A04AR133</v>
      </c>
      <c r="H1236" s="375" t="str">
        <v>00003</v>
      </c>
      <c r="I1236" s="376" t="s">
        <v>3102</v>
      </c>
      <c r="J1236" s="376" t="s">
        <v>946</v>
      </c>
      <c r="K1236" s="376" t="s">
        <v>2352</v>
      </c>
      <c r="L1236" s="376" t="s">
        <v>2353</v>
      </c>
      <c r="M1236" s="376" t="s">
        <v>946</v>
      </c>
      <c r="N1236" s="376" t="s">
        <v>2743</v>
      </c>
      <c r="O1236" s="376" t="s">
        <v>3098</v>
      </c>
      <c r="P1236" s="376" t="s">
        <v>3099</v>
      </c>
      <c r="Q1236" s="376" t="s">
        <v>1414</v>
      </c>
      <c r="R1236" s="376" t="s">
        <v>3026</v>
      </c>
      <c r="S1236" s="376" t="s">
        <v>954</v>
      </c>
      <c r="T1236" s="376">
        <v>0</v>
      </c>
      <c r="U1236" s="376" t="s">
        <v>954</v>
      </c>
      <c r="V1236" s="376">
        <v>0</v>
      </c>
      <c r="W1236" s="376" t="s">
        <v>954</v>
      </c>
      <c r="X1236" s="376">
        <v>0</v>
      </c>
      <c r="Y1236" s="376" t="s">
        <v>954</v>
      </c>
      <c r="Z1236" s="376">
        <v>0</v>
      </c>
      <c r="AA1236" s="376" t="s">
        <v>1664</v>
      </c>
      <c r="AB1236" s="376" t="s">
        <v>2747</v>
      </c>
      <c r="AC1236" s="376" t="s">
        <v>954</v>
      </c>
      <c r="AD1236" s="376">
        <v>0</v>
      </c>
      <c r="AE1236" s="376" t="s">
        <v>954</v>
      </c>
      <c r="AF1236" s="376">
        <v>0</v>
      </c>
      <c r="AG1236" s="376">
        <v>0</v>
      </c>
      <c r="AH1236" s="376" t="s">
        <v>2764</v>
      </c>
      <c r="AI1236" s="376">
        <v>0</v>
      </c>
      <c r="AJ1236" s="376">
        <v>0</v>
      </c>
      <c r="AK1236" s="376">
        <v>0</v>
      </c>
      <c r="AL1236" s="376">
        <v>0</v>
      </c>
      <c r="AM1236" s="376">
        <v>0</v>
      </c>
      <c r="AN1236" s="376">
        <v>0</v>
      </c>
      <c r="AO1236" s="376" t="s">
        <v>954</v>
      </c>
      <c r="AP1236" s="376" t="s">
        <v>1480</v>
      </c>
      <c r="AQ1236" s="376" t="s">
        <v>1480</v>
      </c>
      <c r="AR1236" s="376" t="s">
        <v>3100</v>
      </c>
      <c r="AS1236" s="376" t="s">
        <v>3102</v>
      </c>
    </row>
    <row r="1237" spans="2:45" s="377" customFormat="1" ht="17.25" customHeight="1">
      <c r="B1237" s="356" t="b">
        <v>0</v>
      </c>
      <c r="C1237" s="356"/>
      <c r="D1237" s="357" t="str">
        <f t="shared" si="59"/>
        <v>Finishing Work_Door &amp; Window Work</v>
      </c>
      <c r="E1237" s="356" t="str">
        <f t="shared" si="60"/>
        <v>EA</v>
      </c>
      <c r="F1237" s="357" t="str">
        <f t="shared" si="58"/>
        <v xml:space="preserve">A04AR133-00004 Finishing Work Door &amp; Window Work Steel Sliding Door w/ Steel Frame (UoM: EA) Fire Protective Rating: 0.5-hr, Manual Type     w/ Hardware &amp; Accessories  </v>
      </c>
      <c r="G1237" s="375" t="str" cm="1">
        <f t="array" ref="G1237:H1237">_xlfn.TEXTSPLIT(I1237,"-")</f>
        <v>A04AR133</v>
      </c>
      <c r="H1237" s="375" t="str">
        <v>00004</v>
      </c>
      <c r="I1237" s="376" t="s">
        <v>3103</v>
      </c>
      <c r="J1237" s="376" t="s">
        <v>946</v>
      </c>
      <c r="K1237" s="376" t="s">
        <v>2352</v>
      </c>
      <c r="L1237" s="376" t="s">
        <v>2353</v>
      </c>
      <c r="M1237" s="376" t="s">
        <v>946</v>
      </c>
      <c r="N1237" s="376" t="s">
        <v>2743</v>
      </c>
      <c r="O1237" s="376" t="s">
        <v>3098</v>
      </c>
      <c r="P1237" s="376" t="s">
        <v>3099</v>
      </c>
      <c r="Q1237" s="376" t="s">
        <v>1430</v>
      </c>
      <c r="R1237" s="376" t="s">
        <v>3028</v>
      </c>
      <c r="S1237" s="376" t="s">
        <v>954</v>
      </c>
      <c r="T1237" s="376">
        <v>0</v>
      </c>
      <c r="U1237" s="376" t="s">
        <v>954</v>
      </c>
      <c r="V1237" s="376">
        <v>0</v>
      </c>
      <c r="W1237" s="376" t="s">
        <v>954</v>
      </c>
      <c r="X1237" s="376">
        <v>0</v>
      </c>
      <c r="Y1237" s="376" t="s">
        <v>954</v>
      </c>
      <c r="Z1237" s="376">
        <v>0</v>
      </c>
      <c r="AA1237" s="376" t="s">
        <v>1664</v>
      </c>
      <c r="AB1237" s="376" t="s">
        <v>2747</v>
      </c>
      <c r="AC1237" s="376" t="s">
        <v>954</v>
      </c>
      <c r="AD1237" s="376">
        <v>0</v>
      </c>
      <c r="AE1237" s="376" t="s">
        <v>954</v>
      </c>
      <c r="AF1237" s="376">
        <v>0</v>
      </c>
      <c r="AG1237" s="376">
        <v>0</v>
      </c>
      <c r="AH1237" s="376" t="s">
        <v>2764</v>
      </c>
      <c r="AI1237" s="376">
        <v>0</v>
      </c>
      <c r="AJ1237" s="376">
        <v>0</v>
      </c>
      <c r="AK1237" s="376">
        <v>0</v>
      </c>
      <c r="AL1237" s="376">
        <v>0</v>
      </c>
      <c r="AM1237" s="376">
        <v>0</v>
      </c>
      <c r="AN1237" s="376">
        <v>0</v>
      </c>
      <c r="AO1237" s="376" t="s">
        <v>954</v>
      </c>
      <c r="AP1237" s="376" t="s">
        <v>1480</v>
      </c>
      <c r="AQ1237" s="376" t="s">
        <v>1480</v>
      </c>
      <c r="AR1237" s="376" t="s">
        <v>3100</v>
      </c>
      <c r="AS1237" s="376" t="s">
        <v>3103</v>
      </c>
    </row>
    <row r="1238" spans="2:45" s="377" customFormat="1" ht="17.25" customHeight="1">
      <c r="B1238" s="356" t="b">
        <v>0</v>
      </c>
      <c r="C1238" s="356"/>
      <c r="D1238" s="357" t="str">
        <f t="shared" si="59"/>
        <v>Finishing Work_Door &amp; Window Work</v>
      </c>
      <c r="E1238" s="356" t="str">
        <f t="shared" si="60"/>
        <v>EA</v>
      </c>
      <c r="F1238" s="357" t="str">
        <f t="shared" si="58"/>
        <v xml:space="preserve">A04AR133-00005 Finishing Work Door &amp; Window Work Steel Sliding Door w/ Steel Frame (UoM: EA) Fire Protective Rating: 1-hr, Motorized Type     w/ Hardware &amp; Accessories  </v>
      </c>
      <c r="G1238" s="375" t="str" cm="1">
        <f t="array" ref="G1238:H1238">_xlfn.TEXTSPLIT(I1238,"-")</f>
        <v>A04AR133</v>
      </c>
      <c r="H1238" s="375" t="str">
        <v>00005</v>
      </c>
      <c r="I1238" s="376" t="s">
        <v>3104</v>
      </c>
      <c r="J1238" s="376" t="s">
        <v>946</v>
      </c>
      <c r="K1238" s="376" t="s">
        <v>2352</v>
      </c>
      <c r="L1238" s="376" t="s">
        <v>2353</v>
      </c>
      <c r="M1238" s="376" t="s">
        <v>946</v>
      </c>
      <c r="N1238" s="376" t="s">
        <v>2743</v>
      </c>
      <c r="O1238" s="376" t="s">
        <v>3098</v>
      </c>
      <c r="P1238" s="376" t="s">
        <v>3099</v>
      </c>
      <c r="Q1238" s="376" t="s">
        <v>1433</v>
      </c>
      <c r="R1238" s="376" t="s">
        <v>3030</v>
      </c>
      <c r="S1238" s="376" t="s">
        <v>954</v>
      </c>
      <c r="T1238" s="376">
        <v>0</v>
      </c>
      <c r="U1238" s="376" t="s">
        <v>954</v>
      </c>
      <c r="V1238" s="376">
        <v>0</v>
      </c>
      <c r="W1238" s="376" t="s">
        <v>954</v>
      </c>
      <c r="X1238" s="376">
        <v>0</v>
      </c>
      <c r="Y1238" s="376" t="s">
        <v>954</v>
      </c>
      <c r="Z1238" s="376">
        <v>0</v>
      </c>
      <c r="AA1238" s="376" t="s">
        <v>1664</v>
      </c>
      <c r="AB1238" s="376" t="s">
        <v>2747</v>
      </c>
      <c r="AC1238" s="376" t="s">
        <v>954</v>
      </c>
      <c r="AD1238" s="376">
        <v>0</v>
      </c>
      <c r="AE1238" s="376" t="s">
        <v>954</v>
      </c>
      <c r="AF1238" s="376">
        <v>0</v>
      </c>
      <c r="AG1238" s="376">
        <v>0</v>
      </c>
      <c r="AH1238" s="376" t="s">
        <v>2764</v>
      </c>
      <c r="AI1238" s="376">
        <v>0</v>
      </c>
      <c r="AJ1238" s="376">
        <v>0</v>
      </c>
      <c r="AK1238" s="376">
        <v>0</v>
      </c>
      <c r="AL1238" s="376">
        <v>0</v>
      </c>
      <c r="AM1238" s="376">
        <v>0</v>
      </c>
      <c r="AN1238" s="376">
        <v>0</v>
      </c>
      <c r="AO1238" s="376" t="s">
        <v>954</v>
      </c>
      <c r="AP1238" s="376" t="s">
        <v>1480</v>
      </c>
      <c r="AQ1238" s="376" t="s">
        <v>1480</v>
      </c>
      <c r="AR1238" s="376" t="s">
        <v>3100</v>
      </c>
      <c r="AS1238" s="376" t="s">
        <v>3104</v>
      </c>
    </row>
    <row r="1239" spans="2:45" s="377" customFormat="1" ht="17.25" customHeight="1">
      <c r="B1239" s="356" t="b">
        <v>0</v>
      </c>
      <c r="C1239" s="356"/>
      <c r="D1239" s="357" t="str">
        <f t="shared" si="59"/>
        <v>Finishing Work_Door &amp; Window Work</v>
      </c>
      <c r="E1239" s="356" t="str">
        <f t="shared" si="60"/>
        <v>EA</v>
      </c>
      <c r="F1239" s="357" t="str">
        <f t="shared" si="58"/>
        <v xml:space="preserve">A04AR133-00006 Finishing Work Door &amp; Window Work Steel Sliding Door w/ Steel Frame (UoM: EA) Fire Protective Rating: 1-hr, Manual Type     w/ Hardware &amp; Accessories  </v>
      </c>
      <c r="G1239" s="375" t="str" cm="1">
        <f t="array" ref="G1239:H1239">_xlfn.TEXTSPLIT(I1239,"-")</f>
        <v>A04AR133</v>
      </c>
      <c r="H1239" s="375" t="str">
        <v>00006</v>
      </c>
      <c r="I1239" s="376" t="s">
        <v>3105</v>
      </c>
      <c r="J1239" s="376" t="s">
        <v>946</v>
      </c>
      <c r="K1239" s="376" t="s">
        <v>2352</v>
      </c>
      <c r="L1239" s="376" t="s">
        <v>2353</v>
      </c>
      <c r="M1239" s="376" t="s">
        <v>946</v>
      </c>
      <c r="N1239" s="376" t="s">
        <v>2743</v>
      </c>
      <c r="O1239" s="376" t="s">
        <v>3098</v>
      </c>
      <c r="P1239" s="376" t="s">
        <v>3099</v>
      </c>
      <c r="Q1239" s="376" t="s">
        <v>946</v>
      </c>
      <c r="R1239" s="376" t="s">
        <v>3032</v>
      </c>
      <c r="S1239" s="376" t="s">
        <v>954</v>
      </c>
      <c r="T1239" s="376">
        <v>0</v>
      </c>
      <c r="U1239" s="376" t="s">
        <v>954</v>
      </c>
      <c r="V1239" s="376">
        <v>0</v>
      </c>
      <c r="W1239" s="376" t="s">
        <v>954</v>
      </c>
      <c r="X1239" s="376">
        <v>0</v>
      </c>
      <c r="Y1239" s="376" t="s">
        <v>954</v>
      </c>
      <c r="Z1239" s="376">
        <v>0</v>
      </c>
      <c r="AA1239" s="376" t="s">
        <v>1664</v>
      </c>
      <c r="AB1239" s="376" t="s">
        <v>2747</v>
      </c>
      <c r="AC1239" s="376" t="s">
        <v>954</v>
      </c>
      <c r="AD1239" s="376">
        <v>0</v>
      </c>
      <c r="AE1239" s="376" t="s">
        <v>954</v>
      </c>
      <c r="AF1239" s="376">
        <v>0</v>
      </c>
      <c r="AG1239" s="376">
        <v>0</v>
      </c>
      <c r="AH1239" s="376" t="s">
        <v>2764</v>
      </c>
      <c r="AI1239" s="376">
        <v>0</v>
      </c>
      <c r="AJ1239" s="376">
        <v>0</v>
      </c>
      <c r="AK1239" s="376">
        <v>0</v>
      </c>
      <c r="AL1239" s="376">
        <v>0</v>
      </c>
      <c r="AM1239" s="376">
        <v>0</v>
      </c>
      <c r="AN1239" s="376">
        <v>0</v>
      </c>
      <c r="AO1239" s="376" t="s">
        <v>954</v>
      </c>
      <c r="AP1239" s="376" t="s">
        <v>1480</v>
      </c>
      <c r="AQ1239" s="376" t="s">
        <v>1480</v>
      </c>
      <c r="AR1239" s="376" t="s">
        <v>3100</v>
      </c>
      <c r="AS1239" s="376" t="s">
        <v>3105</v>
      </c>
    </row>
    <row r="1240" spans="2:45" s="377" customFormat="1" ht="17.25" customHeight="1">
      <c r="B1240" s="356" t="b">
        <v>0</v>
      </c>
      <c r="C1240" s="356"/>
      <c r="D1240" s="357" t="str">
        <f t="shared" si="59"/>
        <v>Finishing Work_Door &amp; Window Work</v>
      </c>
      <c r="E1240" s="356" t="str">
        <f t="shared" si="60"/>
        <v>EA</v>
      </c>
      <c r="F1240" s="357" t="str">
        <f t="shared" si="58"/>
        <v xml:space="preserve">A04AR133-00007 Finishing Work Door &amp; Window Work Steel Sliding Door w/ Steel Frame (UoM: EA) Fire Protective Rating: 1.5-hrs, Motorized Type     w/ Hardware &amp; Accessories  </v>
      </c>
      <c r="G1240" s="375" t="str" cm="1">
        <f t="array" ref="G1240:H1240">_xlfn.TEXTSPLIT(I1240,"-")</f>
        <v>A04AR133</v>
      </c>
      <c r="H1240" s="375" t="str">
        <v>00007</v>
      </c>
      <c r="I1240" s="376" t="s">
        <v>3106</v>
      </c>
      <c r="J1240" s="376" t="s">
        <v>946</v>
      </c>
      <c r="K1240" s="376" t="s">
        <v>2352</v>
      </c>
      <c r="L1240" s="376" t="s">
        <v>2353</v>
      </c>
      <c r="M1240" s="376" t="s">
        <v>946</v>
      </c>
      <c r="N1240" s="376" t="s">
        <v>2743</v>
      </c>
      <c r="O1240" s="376" t="s">
        <v>3098</v>
      </c>
      <c r="P1240" s="376" t="s">
        <v>3099</v>
      </c>
      <c r="Q1240" s="376" t="s">
        <v>1438</v>
      </c>
      <c r="R1240" s="376" t="s">
        <v>3034</v>
      </c>
      <c r="S1240" s="376" t="s">
        <v>954</v>
      </c>
      <c r="T1240" s="376">
        <v>0</v>
      </c>
      <c r="U1240" s="376" t="s">
        <v>954</v>
      </c>
      <c r="V1240" s="376">
        <v>0</v>
      </c>
      <c r="W1240" s="376" t="s">
        <v>954</v>
      </c>
      <c r="X1240" s="376">
        <v>0</v>
      </c>
      <c r="Y1240" s="376" t="s">
        <v>954</v>
      </c>
      <c r="Z1240" s="376">
        <v>0</v>
      </c>
      <c r="AA1240" s="376" t="s">
        <v>1664</v>
      </c>
      <c r="AB1240" s="376" t="s">
        <v>2747</v>
      </c>
      <c r="AC1240" s="376" t="s">
        <v>954</v>
      </c>
      <c r="AD1240" s="376">
        <v>0</v>
      </c>
      <c r="AE1240" s="376" t="s">
        <v>954</v>
      </c>
      <c r="AF1240" s="376">
        <v>0</v>
      </c>
      <c r="AG1240" s="376">
        <v>0</v>
      </c>
      <c r="AH1240" s="376" t="s">
        <v>2764</v>
      </c>
      <c r="AI1240" s="376">
        <v>0</v>
      </c>
      <c r="AJ1240" s="376">
        <v>0</v>
      </c>
      <c r="AK1240" s="376">
        <v>0</v>
      </c>
      <c r="AL1240" s="376">
        <v>0</v>
      </c>
      <c r="AM1240" s="376">
        <v>0</v>
      </c>
      <c r="AN1240" s="376">
        <v>0</v>
      </c>
      <c r="AO1240" s="376" t="s">
        <v>954</v>
      </c>
      <c r="AP1240" s="376" t="s">
        <v>1480</v>
      </c>
      <c r="AQ1240" s="376" t="s">
        <v>1480</v>
      </c>
      <c r="AR1240" s="376" t="s">
        <v>3100</v>
      </c>
      <c r="AS1240" s="376" t="s">
        <v>3106</v>
      </c>
    </row>
    <row r="1241" spans="2:45" s="377" customFormat="1" ht="17.25" customHeight="1">
      <c r="B1241" s="356" t="b">
        <v>0</v>
      </c>
      <c r="C1241" s="356"/>
      <c r="D1241" s="357" t="str">
        <f t="shared" si="59"/>
        <v>Finishing Work_Door &amp; Window Work</v>
      </c>
      <c r="E1241" s="356" t="str">
        <f t="shared" si="60"/>
        <v>EA</v>
      </c>
      <c r="F1241" s="357" t="str">
        <f t="shared" si="58"/>
        <v xml:space="preserve">A04AR133-00008 Finishing Work Door &amp; Window Work Steel Sliding Door w/ Steel Frame (UoM: EA) Fire Protective Rating: 1.5-hrs, Manual Type     w/ Hardware &amp; Accessories  </v>
      </c>
      <c r="G1241" s="375" t="str" cm="1">
        <f t="array" ref="G1241:H1241">_xlfn.TEXTSPLIT(I1241,"-")</f>
        <v>A04AR133</v>
      </c>
      <c r="H1241" s="375" t="str">
        <v>00008</v>
      </c>
      <c r="I1241" s="376" t="s">
        <v>3107</v>
      </c>
      <c r="J1241" s="376" t="s">
        <v>946</v>
      </c>
      <c r="K1241" s="376" t="s">
        <v>2352</v>
      </c>
      <c r="L1241" s="376" t="s">
        <v>2353</v>
      </c>
      <c r="M1241" s="376" t="s">
        <v>946</v>
      </c>
      <c r="N1241" s="376" t="s">
        <v>2743</v>
      </c>
      <c r="O1241" s="376" t="s">
        <v>3098</v>
      </c>
      <c r="P1241" s="376" t="s">
        <v>3099</v>
      </c>
      <c r="Q1241" s="376" t="s">
        <v>3036</v>
      </c>
      <c r="R1241" s="376" t="s">
        <v>3037</v>
      </c>
      <c r="S1241" s="376" t="s">
        <v>954</v>
      </c>
      <c r="T1241" s="376">
        <v>0</v>
      </c>
      <c r="U1241" s="376" t="s">
        <v>954</v>
      </c>
      <c r="V1241" s="376">
        <v>0</v>
      </c>
      <c r="W1241" s="376" t="s">
        <v>954</v>
      </c>
      <c r="X1241" s="376">
        <v>0</v>
      </c>
      <c r="Y1241" s="376" t="s">
        <v>954</v>
      </c>
      <c r="Z1241" s="376">
        <v>0</v>
      </c>
      <c r="AA1241" s="376" t="s">
        <v>1664</v>
      </c>
      <c r="AB1241" s="376" t="s">
        <v>2747</v>
      </c>
      <c r="AC1241" s="376" t="s">
        <v>954</v>
      </c>
      <c r="AD1241" s="376">
        <v>0</v>
      </c>
      <c r="AE1241" s="376" t="s">
        <v>954</v>
      </c>
      <c r="AF1241" s="376">
        <v>0</v>
      </c>
      <c r="AG1241" s="376">
        <v>0</v>
      </c>
      <c r="AH1241" s="376" t="s">
        <v>2764</v>
      </c>
      <c r="AI1241" s="376">
        <v>0</v>
      </c>
      <c r="AJ1241" s="376">
        <v>0</v>
      </c>
      <c r="AK1241" s="376">
        <v>0</v>
      </c>
      <c r="AL1241" s="376">
        <v>0</v>
      </c>
      <c r="AM1241" s="376">
        <v>0</v>
      </c>
      <c r="AN1241" s="376">
        <v>0</v>
      </c>
      <c r="AO1241" s="376" t="s">
        <v>954</v>
      </c>
      <c r="AP1241" s="376" t="s">
        <v>1480</v>
      </c>
      <c r="AQ1241" s="376" t="s">
        <v>1480</v>
      </c>
      <c r="AR1241" s="376" t="s">
        <v>3100</v>
      </c>
      <c r="AS1241" s="376" t="s">
        <v>3107</v>
      </c>
    </row>
    <row r="1242" spans="2:45" s="377" customFormat="1" ht="17.25" customHeight="1">
      <c r="B1242" s="356" t="b">
        <v>0</v>
      </c>
      <c r="C1242" s="356"/>
      <c r="D1242" s="357" t="str">
        <f t="shared" si="59"/>
        <v>Finishing Work_Door &amp; Window Work</v>
      </c>
      <c r="E1242" s="356" t="str">
        <f t="shared" si="60"/>
        <v>EA</v>
      </c>
      <c r="F1242" s="357" t="str">
        <f t="shared" si="58"/>
        <v xml:space="preserve">A04AR133-00009 Finishing Work Door &amp; Window Work Steel Sliding Door w/ Steel Frame (UoM: EA) Fire Protective Rating: 2-hrs, Motorized Type     w/ Hardware &amp; Accessories  </v>
      </c>
      <c r="G1242" s="375" t="str" cm="1">
        <f t="array" ref="G1242:H1242">_xlfn.TEXTSPLIT(I1242,"-")</f>
        <v>A04AR133</v>
      </c>
      <c r="H1242" s="375" t="str">
        <v>00009</v>
      </c>
      <c r="I1242" s="376" t="s">
        <v>3108</v>
      </c>
      <c r="J1242" s="376" t="s">
        <v>946</v>
      </c>
      <c r="K1242" s="376" t="s">
        <v>2352</v>
      </c>
      <c r="L1242" s="376" t="s">
        <v>2353</v>
      </c>
      <c r="M1242" s="376" t="s">
        <v>946</v>
      </c>
      <c r="N1242" s="376" t="s">
        <v>2743</v>
      </c>
      <c r="O1242" s="376" t="s">
        <v>3098</v>
      </c>
      <c r="P1242" s="376" t="s">
        <v>3099</v>
      </c>
      <c r="Q1242" s="376" t="s">
        <v>1638</v>
      </c>
      <c r="R1242" s="376" t="s">
        <v>3039</v>
      </c>
      <c r="S1242" s="376" t="s">
        <v>954</v>
      </c>
      <c r="T1242" s="376">
        <v>0</v>
      </c>
      <c r="U1242" s="376" t="s">
        <v>954</v>
      </c>
      <c r="V1242" s="376">
        <v>0</v>
      </c>
      <c r="W1242" s="376" t="s">
        <v>954</v>
      </c>
      <c r="X1242" s="376">
        <v>0</v>
      </c>
      <c r="Y1242" s="376" t="s">
        <v>954</v>
      </c>
      <c r="Z1242" s="376">
        <v>0</v>
      </c>
      <c r="AA1242" s="376" t="s">
        <v>1664</v>
      </c>
      <c r="AB1242" s="376" t="s">
        <v>2747</v>
      </c>
      <c r="AC1242" s="376" t="s">
        <v>954</v>
      </c>
      <c r="AD1242" s="376">
        <v>0</v>
      </c>
      <c r="AE1242" s="376" t="s">
        <v>954</v>
      </c>
      <c r="AF1242" s="376">
        <v>0</v>
      </c>
      <c r="AG1242" s="376">
        <v>0</v>
      </c>
      <c r="AH1242" s="376" t="s">
        <v>2764</v>
      </c>
      <c r="AI1242" s="376">
        <v>0</v>
      </c>
      <c r="AJ1242" s="376">
        <v>0</v>
      </c>
      <c r="AK1242" s="376">
        <v>0</v>
      </c>
      <c r="AL1242" s="376">
        <v>0</v>
      </c>
      <c r="AM1242" s="376">
        <v>0</v>
      </c>
      <c r="AN1242" s="376">
        <v>0</v>
      </c>
      <c r="AO1242" s="376" t="s">
        <v>954</v>
      </c>
      <c r="AP1242" s="376" t="s">
        <v>1480</v>
      </c>
      <c r="AQ1242" s="376" t="s">
        <v>1480</v>
      </c>
      <c r="AR1242" s="376" t="s">
        <v>3100</v>
      </c>
      <c r="AS1242" s="376" t="s">
        <v>3108</v>
      </c>
    </row>
    <row r="1243" spans="2:45" s="377" customFormat="1" ht="17.25" customHeight="1">
      <c r="B1243" s="356" t="b">
        <v>0</v>
      </c>
      <c r="C1243" s="356"/>
      <c r="D1243" s="357" t="str">
        <f t="shared" si="59"/>
        <v>Finishing Work_Door &amp; Window Work</v>
      </c>
      <c r="E1243" s="356" t="str">
        <f t="shared" si="60"/>
        <v>EA</v>
      </c>
      <c r="F1243" s="357" t="str">
        <f t="shared" si="58"/>
        <v xml:space="preserve">A04AR133-00010 Finishing Work Door &amp; Window Work Steel Sliding Door w/ Steel Frame (UoM: EA) Fire Protective Rating: 2-hrs, Manual Type     w/ Hardware &amp; Accessories  </v>
      </c>
      <c r="G1243" s="375" t="str" cm="1">
        <f t="array" ref="G1243:H1243">_xlfn.TEXTSPLIT(I1243,"-")</f>
        <v>A04AR133</v>
      </c>
      <c r="H1243" s="375" t="str">
        <v>00010</v>
      </c>
      <c r="I1243" s="376" t="s">
        <v>3109</v>
      </c>
      <c r="J1243" s="376" t="s">
        <v>946</v>
      </c>
      <c r="K1243" s="376" t="s">
        <v>2352</v>
      </c>
      <c r="L1243" s="376" t="s">
        <v>2353</v>
      </c>
      <c r="M1243" s="376" t="s">
        <v>946</v>
      </c>
      <c r="N1243" s="376" t="s">
        <v>2743</v>
      </c>
      <c r="O1243" s="376" t="s">
        <v>3098</v>
      </c>
      <c r="P1243" s="376" t="s">
        <v>3099</v>
      </c>
      <c r="Q1243" s="376" t="s">
        <v>3041</v>
      </c>
      <c r="R1243" s="376" t="s">
        <v>3042</v>
      </c>
      <c r="S1243" s="376" t="s">
        <v>954</v>
      </c>
      <c r="T1243" s="376">
        <v>0</v>
      </c>
      <c r="U1243" s="376" t="s">
        <v>954</v>
      </c>
      <c r="V1243" s="376">
        <v>0</v>
      </c>
      <c r="W1243" s="376" t="s">
        <v>954</v>
      </c>
      <c r="X1243" s="376">
        <v>0</v>
      </c>
      <c r="Y1243" s="376" t="s">
        <v>954</v>
      </c>
      <c r="Z1243" s="376">
        <v>0</v>
      </c>
      <c r="AA1243" s="376" t="s">
        <v>1664</v>
      </c>
      <c r="AB1243" s="376" t="s">
        <v>2747</v>
      </c>
      <c r="AC1243" s="376" t="s">
        <v>954</v>
      </c>
      <c r="AD1243" s="376">
        <v>0</v>
      </c>
      <c r="AE1243" s="376" t="s">
        <v>954</v>
      </c>
      <c r="AF1243" s="376">
        <v>0</v>
      </c>
      <c r="AG1243" s="376">
        <v>0</v>
      </c>
      <c r="AH1243" s="376" t="s">
        <v>2764</v>
      </c>
      <c r="AI1243" s="376">
        <v>0</v>
      </c>
      <c r="AJ1243" s="376">
        <v>0</v>
      </c>
      <c r="AK1243" s="376">
        <v>0</v>
      </c>
      <c r="AL1243" s="376">
        <v>0</v>
      </c>
      <c r="AM1243" s="376">
        <v>0</v>
      </c>
      <c r="AN1243" s="376">
        <v>0</v>
      </c>
      <c r="AO1243" s="376" t="s">
        <v>954</v>
      </c>
      <c r="AP1243" s="376" t="s">
        <v>1480</v>
      </c>
      <c r="AQ1243" s="376" t="s">
        <v>1480</v>
      </c>
      <c r="AR1243" s="376" t="s">
        <v>3100</v>
      </c>
      <c r="AS1243" s="376" t="s">
        <v>3109</v>
      </c>
    </row>
    <row r="1244" spans="2:45" s="377" customFormat="1" ht="17.25" customHeight="1">
      <c r="B1244" s="349" t="b">
        <v>0</v>
      </c>
      <c r="C1244" s="349"/>
      <c r="D1244" s="352" t="str">
        <f t="shared" si="59"/>
        <v>Finishing Work_Door &amp; Window Work</v>
      </c>
      <c r="E1244" s="349" t="str">
        <f t="shared" si="60"/>
        <v>M2</v>
      </c>
      <c r="F1244" s="352" t="str">
        <f t="shared" si="58"/>
        <v xml:space="preserve">A04AR134-00001 Finishing Work Door &amp; Window Work Aluminum Sliding Door w/ Aluminum Frame (UoM: M2) Fire Protective Rating: N/A, Motorized Type     w/ Hardware &amp; Accessories  </v>
      </c>
      <c r="G1244" s="375" t="str" cm="1">
        <f t="array" ref="G1244:H1244">_xlfn.TEXTSPLIT(I1244,"-")</f>
        <v>A04AR134</v>
      </c>
      <c r="H1244" s="375" t="str">
        <v>00001</v>
      </c>
      <c r="I1244" s="376" t="s">
        <v>3110</v>
      </c>
      <c r="J1244" s="376" t="s">
        <v>946</v>
      </c>
      <c r="K1244" s="376" t="s">
        <v>2352</v>
      </c>
      <c r="L1244" s="376" t="s">
        <v>2353</v>
      </c>
      <c r="M1244" s="376" t="s">
        <v>946</v>
      </c>
      <c r="N1244" s="376" t="s">
        <v>2743</v>
      </c>
      <c r="O1244" s="376" t="s">
        <v>3111</v>
      </c>
      <c r="P1244" s="376" t="s">
        <v>3112</v>
      </c>
      <c r="Q1244" s="376" t="s">
        <v>1405</v>
      </c>
      <c r="R1244" s="376" t="s">
        <v>3021</v>
      </c>
      <c r="S1244" s="376" t="s">
        <v>954</v>
      </c>
      <c r="T1244" s="376">
        <v>0</v>
      </c>
      <c r="U1244" s="376" t="s">
        <v>954</v>
      </c>
      <c r="V1244" s="376">
        <v>0</v>
      </c>
      <c r="W1244" s="376" t="s">
        <v>954</v>
      </c>
      <c r="X1244" s="376">
        <v>0</v>
      </c>
      <c r="Y1244" s="376" t="s">
        <v>954</v>
      </c>
      <c r="Z1244" s="376">
        <v>0</v>
      </c>
      <c r="AA1244" s="376" t="s">
        <v>1664</v>
      </c>
      <c r="AB1244" s="376" t="s">
        <v>2747</v>
      </c>
      <c r="AC1244" s="376" t="s">
        <v>954</v>
      </c>
      <c r="AD1244" s="376">
        <v>0</v>
      </c>
      <c r="AE1244" s="376" t="s">
        <v>954</v>
      </c>
      <c r="AF1244" s="376">
        <v>0</v>
      </c>
      <c r="AG1244" s="376">
        <v>0</v>
      </c>
      <c r="AH1244" s="376">
        <v>0</v>
      </c>
      <c r="AI1244" s="376">
        <v>0</v>
      </c>
      <c r="AJ1244" s="376">
        <v>0</v>
      </c>
      <c r="AK1244" s="376">
        <v>0</v>
      </c>
      <c r="AL1244" s="376">
        <v>0</v>
      </c>
      <c r="AM1244" s="376">
        <v>0</v>
      </c>
      <c r="AN1244" s="376">
        <v>0</v>
      </c>
      <c r="AO1244" s="376" t="s">
        <v>954</v>
      </c>
      <c r="AP1244" s="376" t="s">
        <v>1021</v>
      </c>
      <c r="AQ1244" s="376" t="s">
        <v>1021</v>
      </c>
      <c r="AR1244" s="376" t="s">
        <v>3113</v>
      </c>
      <c r="AS1244" s="376" t="s">
        <v>3110</v>
      </c>
    </row>
    <row r="1245" spans="2:45" s="377" customFormat="1" ht="17.25" customHeight="1">
      <c r="B1245" s="349" t="b">
        <v>0</v>
      </c>
      <c r="C1245" s="349"/>
      <c r="D1245" s="352" t="str">
        <f t="shared" si="59"/>
        <v>Finishing Work_Door &amp; Window Work</v>
      </c>
      <c r="E1245" s="349" t="str">
        <f t="shared" si="60"/>
        <v>M2</v>
      </c>
      <c r="F1245" s="352" t="str">
        <f t="shared" si="58"/>
        <v xml:space="preserve">A04AR134-00002 Finishing Work Door &amp; Window Work Aluminum Sliding Door w/ Aluminum Frame (UoM: M2) Fire Protective Rating: N/A, Manual Type     w/ Hardware &amp; Accessories  </v>
      </c>
      <c r="G1245" s="375" t="str" cm="1">
        <f t="array" ref="G1245:H1245">_xlfn.TEXTSPLIT(I1245,"-")</f>
        <v>A04AR134</v>
      </c>
      <c r="H1245" s="375" t="str">
        <v>00002</v>
      </c>
      <c r="I1245" s="376" t="s">
        <v>3114</v>
      </c>
      <c r="J1245" s="376" t="s">
        <v>946</v>
      </c>
      <c r="K1245" s="376" t="s">
        <v>2352</v>
      </c>
      <c r="L1245" s="376" t="s">
        <v>2353</v>
      </c>
      <c r="M1245" s="376" t="s">
        <v>946</v>
      </c>
      <c r="N1245" s="376" t="s">
        <v>2743</v>
      </c>
      <c r="O1245" s="376" t="s">
        <v>3111</v>
      </c>
      <c r="P1245" s="376" t="s">
        <v>3112</v>
      </c>
      <c r="Q1245" s="376" t="s">
        <v>1410</v>
      </c>
      <c r="R1245" s="376" t="s">
        <v>3024</v>
      </c>
      <c r="S1245" s="376" t="s">
        <v>954</v>
      </c>
      <c r="T1245" s="376">
        <v>0</v>
      </c>
      <c r="U1245" s="376" t="s">
        <v>954</v>
      </c>
      <c r="V1245" s="376">
        <v>0</v>
      </c>
      <c r="W1245" s="376" t="s">
        <v>954</v>
      </c>
      <c r="X1245" s="376">
        <v>0</v>
      </c>
      <c r="Y1245" s="376" t="s">
        <v>954</v>
      </c>
      <c r="Z1245" s="376">
        <v>0</v>
      </c>
      <c r="AA1245" s="376" t="s">
        <v>1664</v>
      </c>
      <c r="AB1245" s="376" t="s">
        <v>2747</v>
      </c>
      <c r="AC1245" s="376" t="s">
        <v>954</v>
      </c>
      <c r="AD1245" s="376">
        <v>0</v>
      </c>
      <c r="AE1245" s="376" t="s">
        <v>954</v>
      </c>
      <c r="AF1245" s="376">
        <v>0</v>
      </c>
      <c r="AG1245" s="376">
        <v>0</v>
      </c>
      <c r="AH1245" s="376">
        <v>0</v>
      </c>
      <c r="AI1245" s="376">
        <v>0</v>
      </c>
      <c r="AJ1245" s="376">
        <v>0</v>
      </c>
      <c r="AK1245" s="376">
        <v>0</v>
      </c>
      <c r="AL1245" s="376">
        <v>0</v>
      </c>
      <c r="AM1245" s="376">
        <v>0</v>
      </c>
      <c r="AN1245" s="376">
        <v>0</v>
      </c>
      <c r="AO1245" s="376" t="s">
        <v>954</v>
      </c>
      <c r="AP1245" s="376" t="s">
        <v>1021</v>
      </c>
      <c r="AQ1245" s="376" t="s">
        <v>1021</v>
      </c>
      <c r="AR1245" s="376" t="s">
        <v>3113</v>
      </c>
      <c r="AS1245" s="376" t="s">
        <v>3114</v>
      </c>
    </row>
    <row r="1246" spans="2:45" s="377" customFormat="1" ht="17.25" customHeight="1">
      <c r="B1246" s="349" t="b">
        <v>0</v>
      </c>
      <c r="C1246" s="349"/>
      <c r="D1246" s="352" t="str">
        <f t="shared" si="59"/>
        <v>Finishing Work_Door &amp; Window Work</v>
      </c>
      <c r="E1246" s="349" t="str">
        <f t="shared" si="60"/>
        <v>EA</v>
      </c>
      <c r="F1246" s="352" t="str">
        <f t="shared" si="58"/>
        <v xml:space="preserve">A04AR135-00001 Finishing Work Door &amp; Window Work Aluminum Sliding Door w/ Aluminum Frame (UoM: EA) Fire Protective Rating: N/A, Motorized Type     w/ Hardware &amp; Accessories  </v>
      </c>
      <c r="G1246" s="375" t="str" cm="1">
        <f t="array" ref="G1246:H1246">_xlfn.TEXTSPLIT(I1246,"-")</f>
        <v>A04AR135</v>
      </c>
      <c r="H1246" s="375" t="str">
        <v>00001</v>
      </c>
      <c r="I1246" s="376" t="s">
        <v>3115</v>
      </c>
      <c r="J1246" s="376" t="s">
        <v>946</v>
      </c>
      <c r="K1246" s="376" t="s">
        <v>2352</v>
      </c>
      <c r="L1246" s="376" t="s">
        <v>2353</v>
      </c>
      <c r="M1246" s="376" t="s">
        <v>946</v>
      </c>
      <c r="N1246" s="376" t="s">
        <v>2743</v>
      </c>
      <c r="O1246" s="376" t="s">
        <v>3116</v>
      </c>
      <c r="P1246" s="376" t="s">
        <v>3117</v>
      </c>
      <c r="Q1246" s="376" t="s">
        <v>1405</v>
      </c>
      <c r="R1246" s="376" t="s">
        <v>3021</v>
      </c>
      <c r="S1246" s="376" t="s">
        <v>954</v>
      </c>
      <c r="T1246" s="376">
        <v>0</v>
      </c>
      <c r="U1246" s="376" t="s">
        <v>954</v>
      </c>
      <c r="V1246" s="376">
        <v>0</v>
      </c>
      <c r="W1246" s="376" t="s">
        <v>954</v>
      </c>
      <c r="X1246" s="376">
        <v>0</v>
      </c>
      <c r="Y1246" s="376" t="s">
        <v>954</v>
      </c>
      <c r="Z1246" s="376">
        <v>0</v>
      </c>
      <c r="AA1246" s="376" t="s">
        <v>1664</v>
      </c>
      <c r="AB1246" s="376" t="s">
        <v>2747</v>
      </c>
      <c r="AC1246" s="376" t="s">
        <v>954</v>
      </c>
      <c r="AD1246" s="376">
        <v>0</v>
      </c>
      <c r="AE1246" s="376" t="s">
        <v>954</v>
      </c>
      <c r="AF1246" s="376">
        <v>0</v>
      </c>
      <c r="AG1246" s="376">
        <v>0</v>
      </c>
      <c r="AH1246" s="376" t="s">
        <v>2764</v>
      </c>
      <c r="AI1246" s="376">
        <v>0</v>
      </c>
      <c r="AJ1246" s="376">
        <v>0</v>
      </c>
      <c r="AK1246" s="376">
        <v>0</v>
      </c>
      <c r="AL1246" s="376">
        <v>0</v>
      </c>
      <c r="AM1246" s="376">
        <v>0</v>
      </c>
      <c r="AN1246" s="376">
        <v>0</v>
      </c>
      <c r="AO1246" s="376" t="s">
        <v>954</v>
      </c>
      <c r="AP1246" s="376" t="s">
        <v>1480</v>
      </c>
      <c r="AQ1246" s="376" t="s">
        <v>1480</v>
      </c>
      <c r="AR1246" s="376" t="s">
        <v>3118</v>
      </c>
      <c r="AS1246" s="376" t="s">
        <v>3115</v>
      </c>
    </row>
    <row r="1247" spans="2:45" s="377" customFormat="1" ht="17.25" customHeight="1">
      <c r="B1247" s="349" t="b">
        <v>0</v>
      </c>
      <c r="C1247" s="349"/>
      <c r="D1247" s="352" t="str">
        <f t="shared" si="59"/>
        <v>Finishing Work_Door &amp; Window Work</v>
      </c>
      <c r="E1247" s="349" t="str">
        <f t="shared" si="60"/>
        <v>EA</v>
      </c>
      <c r="F1247" s="352" t="str">
        <f t="shared" si="58"/>
        <v xml:space="preserve">A04AR135-00002 Finishing Work Door &amp; Window Work Aluminum Sliding Door w/ Aluminum Frame (UoM: EA) Fire Protective Rating: N/A, Manual Type     w/ Hardware &amp; Accessories  </v>
      </c>
      <c r="G1247" s="375" t="str" cm="1">
        <f t="array" ref="G1247:H1247">_xlfn.TEXTSPLIT(I1247,"-")</f>
        <v>A04AR135</v>
      </c>
      <c r="H1247" s="375" t="str">
        <v>00002</v>
      </c>
      <c r="I1247" s="376" t="s">
        <v>3119</v>
      </c>
      <c r="J1247" s="376" t="s">
        <v>946</v>
      </c>
      <c r="K1247" s="376" t="s">
        <v>2352</v>
      </c>
      <c r="L1247" s="376" t="s">
        <v>2353</v>
      </c>
      <c r="M1247" s="376" t="s">
        <v>946</v>
      </c>
      <c r="N1247" s="376" t="s">
        <v>2743</v>
      </c>
      <c r="O1247" s="376" t="s">
        <v>3116</v>
      </c>
      <c r="P1247" s="376" t="s">
        <v>3117</v>
      </c>
      <c r="Q1247" s="376" t="s">
        <v>1410</v>
      </c>
      <c r="R1247" s="376" t="s">
        <v>3024</v>
      </c>
      <c r="S1247" s="376" t="s">
        <v>954</v>
      </c>
      <c r="T1247" s="376">
        <v>0</v>
      </c>
      <c r="U1247" s="376" t="s">
        <v>954</v>
      </c>
      <c r="V1247" s="376">
        <v>0</v>
      </c>
      <c r="W1247" s="376" t="s">
        <v>954</v>
      </c>
      <c r="X1247" s="376">
        <v>0</v>
      </c>
      <c r="Y1247" s="376" t="s">
        <v>954</v>
      </c>
      <c r="Z1247" s="376">
        <v>0</v>
      </c>
      <c r="AA1247" s="376" t="s">
        <v>1664</v>
      </c>
      <c r="AB1247" s="376" t="s">
        <v>2747</v>
      </c>
      <c r="AC1247" s="376" t="s">
        <v>954</v>
      </c>
      <c r="AD1247" s="376">
        <v>0</v>
      </c>
      <c r="AE1247" s="376" t="s">
        <v>954</v>
      </c>
      <c r="AF1247" s="376">
        <v>0</v>
      </c>
      <c r="AG1247" s="376">
        <v>0</v>
      </c>
      <c r="AH1247" s="376" t="s">
        <v>2764</v>
      </c>
      <c r="AI1247" s="376">
        <v>0</v>
      </c>
      <c r="AJ1247" s="376">
        <v>0</v>
      </c>
      <c r="AK1247" s="376">
        <v>0</v>
      </c>
      <c r="AL1247" s="376">
        <v>0</v>
      </c>
      <c r="AM1247" s="376">
        <v>0</v>
      </c>
      <c r="AN1247" s="376">
        <v>0</v>
      </c>
      <c r="AO1247" s="376" t="s">
        <v>954</v>
      </c>
      <c r="AP1247" s="376" t="s">
        <v>1480</v>
      </c>
      <c r="AQ1247" s="376" t="s">
        <v>1480</v>
      </c>
      <c r="AR1247" s="376" t="s">
        <v>3118</v>
      </c>
      <c r="AS1247" s="376" t="s">
        <v>3119</v>
      </c>
    </row>
    <row r="1248" spans="2:45" s="359" customFormat="1" ht="17.25" customHeight="1">
      <c r="B1248" s="356" t="b">
        <v>0</v>
      </c>
      <c r="C1248" s="356"/>
      <c r="D1248" s="357" t="str">
        <f t="shared" si="59"/>
        <v>Finishing Work_Door &amp; Window Work</v>
      </c>
      <c r="E1248" s="356" t="str">
        <f t="shared" si="60"/>
        <v>M2</v>
      </c>
      <c r="F1248" s="357" t="str">
        <f t="shared" si="58"/>
        <v xml:space="preserve">A04AR136-00001 Finishing Work Door &amp; Window Work Steel Hanger Door w/ Steel Frame (UoM: M2)      w/ Hardware &amp; Accessories  </v>
      </c>
      <c r="G1248" s="373" t="str" cm="1">
        <f t="array" ref="G1248:H1248">_xlfn.TEXTSPLIT(I1248,"-")</f>
        <v>A04AR136</v>
      </c>
      <c r="H1248" s="373" t="str">
        <v>00001</v>
      </c>
      <c r="I1248" s="374" t="s">
        <v>3120</v>
      </c>
      <c r="J1248" s="374" t="s">
        <v>946</v>
      </c>
      <c r="K1248" s="374" t="s">
        <v>2352</v>
      </c>
      <c r="L1248" s="374" t="s">
        <v>2353</v>
      </c>
      <c r="M1248" s="374" t="s">
        <v>946</v>
      </c>
      <c r="N1248" s="374" t="s">
        <v>2743</v>
      </c>
      <c r="O1248" s="374" t="s">
        <v>3121</v>
      </c>
      <c r="P1248" s="374" t="s">
        <v>3122</v>
      </c>
      <c r="Q1248" s="374" t="s">
        <v>954</v>
      </c>
      <c r="R1248" s="374">
        <v>0</v>
      </c>
      <c r="S1248" s="374" t="s">
        <v>954</v>
      </c>
      <c r="T1248" s="374">
        <v>0</v>
      </c>
      <c r="U1248" s="374" t="s">
        <v>954</v>
      </c>
      <c r="V1248" s="374">
        <v>0</v>
      </c>
      <c r="W1248" s="374" t="s">
        <v>954</v>
      </c>
      <c r="X1248" s="374">
        <v>0</v>
      </c>
      <c r="Y1248" s="374" t="s">
        <v>954</v>
      </c>
      <c r="Z1248" s="374">
        <v>0</v>
      </c>
      <c r="AA1248" s="374" t="s">
        <v>1664</v>
      </c>
      <c r="AB1248" s="374" t="s">
        <v>2747</v>
      </c>
      <c r="AC1248" s="374" t="s">
        <v>954</v>
      </c>
      <c r="AD1248" s="374">
        <v>0</v>
      </c>
      <c r="AE1248" s="374" t="s">
        <v>954</v>
      </c>
      <c r="AF1248" s="374">
        <v>0</v>
      </c>
      <c r="AG1248" s="374">
        <v>0</v>
      </c>
      <c r="AH1248" s="374">
        <v>0</v>
      </c>
      <c r="AI1248" s="374">
        <v>0</v>
      </c>
      <c r="AJ1248" s="374">
        <v>0</v>
      </c>
      <c r="AK1248" s="374">
        <v>0</v>
      </c>
      <c r="AL1248" s="374">
        <v>0</v>
      </c>
      <c r="AM1248" s="374">
        <v>0</v>
      </c>
      <c r="AN1248" s="374">
        <v>0</v>
      </c>
      <c r="AO1248" s="374" t="s">
        <v>954</v>
      </c>
      <c r="AP1248" s="374" t="s">
        <v>1021</v>
      </c>
      <c r="AQ1248" s="374" t="s">
        <v>1021</v>
      </c>
      <c r="AR1248" s="374" t="s">
        <v>3123</v>
      </c>
      <c r="AS1248" s="374" t="s">
        <v>3120</v>
      </c>
    </row>
    <row r="1249" spans="2:45" s="359" customFormat="1" ht="17.25" customHeight="1">
      <c r="B1249" s="356" t="b">
        <v>0</v>
      </c>
      <c r="C1249" s="356"/>
      <c r="D1249" s="357" t="str">
        <f t="shared" si="59"/>
        <v>Finishing Work_Door &amp; Window Work</v>
      </c>
      <c r="E1249" s="356" t="str">
        <f t="shared" si="60"/>
        <v>EA</v>
      </c>
      <c r="F1249" s="357" t="str">
        <f t="shared" si="58"/>
        <v xml:space="preserve">A04AR137-00001 Finishing Work Door &amp; Window Work Steel Hanger Door w/ Steel Frame (UoM: EA)      w/ Hardware &amp; Accessories  </v>
      </c>
      <c r="G1249" s="373" t="str" cm="1">
        <f t="array" ref="G1249:H1249">_xlfn.TEXTSPLIT(I1249,"-")</f>
        <v>A04AR137</v>
      </c>
      <c r="H1249" s="373" t="str">
        <v>00001</v>
      </c>
      <c r="I1249" s="374" t="s">
        <v>3124</v>
      </c>
      <c r="J1249" s="374" t="s">
        <v>946</v>
      </c>
      <c r="K1249" s="374" t="s">
        <v>2352</v>
      </c>
      <c r="L1249" s="374" t="s">
        <v>2353</v>
      </c>
      <c r="M1249" s="374" t="s">
        <v>946</v>
      </c>
      <c r="N1249" s="374" t="s">
        <v>2743</v>
      </c>
      <c r="O1249" s="374" t="s">
        <v>3125</v>
      </c>
      <c r="P1249" s="374" t="s">
        <v>3126</v>
      </c>
      <c r="Q1249" s="374" t="s">
        <v>954</v>
      </c>
      <c r="R1249" s="374">
        <v>0</v>
      </c>
      <c r="S1249" s="374" t="s">
        <v>954</v>
      </c>
      <c r="T1249" s="374">
        <v>0</v>
      </c>
      <c r="U1249" s="374" t="s">
        <v>954</v>
      </c>
      <c r="V1249" s="374">
        <v>0</v>
      </c>
      <c r="W1249" s="374" t="s">
        <v>954</v>
      </c>
      <c r="X1249" s="374">
        <v>0</v>
      </c>
      <c r="Y1249" s="374" t="s">
        <v>954</v>
      </c>
      <c r="Z1249" s="374">
        <v>0</v>
      </c>
      <c r="AA1249" s="374" t="s">
        <v>1664</v>
      </c>
      <c r="AB1249" s="374" t="s">
        <v>2747</v>
      </c>
      <c r="AC1249" s="374" t="s">
        <v>954</v>
      </c>
      <c r="AD1249" s="374">
        <v>0</v>
      </c>
      <c r="AE1249" s="374" t="s">
        <v>954</v>
      </c>
      <c r="AF1249" s="374">
        <v>0</v>
      </c>
      <c r="AG1249" s="374">
        <v>0</v>
      </c>
      <c r="AH1249" s="374" t="s">
        <v>2764</v>
      </c>
      <c r="AI1249" s="374">
        <v>0</v>
      </c>
      <c r="AJ1249" s="374">
        <v>0</v>
      </c>
      <c r="AK1249" s="374">
        <v>0</v>
      </c>
      <c r="AL1249" s="374">
        <v>0</v>
      </c>
      <c r="AM1249" s="374">
        <v>0</v>
      </c>
      <c r="AN1249" s="374">
        <v>0</v>
      </c>
      <c r="AO1249" s="374" t="s">
        <v>954</v>
      </c>
      <c r="AP1249" s="374" t="s">
        <v>1480</v>
      </c>
      <c r="AQ1249" s="374" t="s">
        <v>1480</v>
      </c>
      <c r="AR1249" s="374" t="s">
        <v>3127</v>
      </c>
      <c r="AS1249" s="374" t="s">
        <v>3124</v>
      </c>
    </row>
    <row r="1250" spans="2:45" s="359" customFormat="1" ht="17.25" customHeight="1">
      <c r="B1250" s="349" t="b">
        <v>0</v>
      </c>
      <c r="C1250" s="349"/>
      <c r="D1250" s="352" t="str">
        <f t="shared" si="59"/>
        <v>Finishing Work_Door &amp; Window Work</v>
      </c>
      <c r="E1250" s="349" t="str">
        <f t="shared" si="60"/>
        <v>M2</v>
      </c>
      <c r="F1250" s="352" t="str">
        <f t="shared" si="58"/>
        <v xml:space="preserve">A04AR138-00001 Finishing Work Door &amp; Window Work Steel Swing Door w/ Steel Frame (UoM: M2)      w/ Hardware &amp; Accessories  </v>
      </c>
      <c r="G1250" s="373" t="str" cm="1">
        <f t="array" ref="G1250:H1250">_xlfn.TEXTSPLIT(I1250,"-")</f>
        <v>A04AR138</v>
      </c>
      <c r="H1250" s="373" t="str">
        <v>00001</v>
      </c>
      <c r="I1250" s="374" t="s">
        <v>3128</v>
      </c>
      <c r="J1250" s="374" t="s">
        <v>946</v>
      </c>
      <c r="K1250" s="374" t="s">
        <v>2352</v>
      </c>
      <c r="L1250" s="374" t="s">
        <v>2353</v>
      </c>
      <c r="M1250" s="374" t="s">
        <v>946</v>
      </c>
      <c r="N1250" s="374" t="s">
        <v>2743</v>
      </c>
      <c r="O1250" s="374" t="s">
        <v>3129</v>
      </c>
      <c r="P1250" s="374" t="s">
        <v>3130</v>
      </c>
      <c r="Q1250" s="374" t="s">
        <v>954</v>
      </c>
      <c r="R1250" s="374">
        <v>0</v>
      </c>
      <c r="S1250" s="374" t="s">
        <v>954</v>
      </c>
      <c r="T1250" s="374">
        <v>0</v>
      </c>
      <c r="U1250" s="374" t="s">
        <v>954</v>
      </c>
      <c r="V1250" s="374">
        <v>0</v>
      </c>
      <c r="W1250" s="374" t="s">
        <v>954</v>
      </c>
      <c r="X1250" s="374">
        <v>0</v>
      </c>
      <c r="Y1250" s="374" t="s">
        <v>954</v>
      </c>
      <c r="Z1250" s="374">
        <v>0</v>
      </c>
      <c r="AA1250" s="374" t="s">
        <v>1664</v>
      </c>
      <c r="AB1250" s="374" t="s">
        <v>2747</v>
      </c>
      <c r="AC1250" s="374" t="s">
        <v>954</v>
      </c>
      <c r="AD1250" s="374">
        <v>0</v>
      </c>
      <c r="AE1250" s="374" t="s">
        <v>954</v>
      </c>
      <c r="AF1250" s="374">
        <v>0</v>
      </c>
      <c r="AG1250" s="374">
        <v>0</v>
      </c>
      <c r="AH1250" s="374">
        <v>0</v>
      </c>
      <c r="AI1250" s="374">
        <v>0</v>
      </c>
      <c r="AJ1250" s="374">
        <v>0</v>
      </c>
      <c r="AK1250" s="374">
        <v>0</v>
      </c>
      <c r="AL1250" s="374">
        <v>0</v>
      </c>
      <c r="AM1250" s="374">
        <v>0</v>
      </c>
      <c r="AN1250" s="374">
        <v>0</v>
      </c>
      <c r="AO1250" s="374" t="s">
        <v>954</v>
      </c>
      <c r="AP1250" s="374" t="s">
        <v>1021</v>
      </c>
      <c r="AQ1250" s="374" t="s">
        <v>1021</v>
      </c>
      <c r="AR1250" s="374" t="s">
        <v>3131</v>
      </c>
      <c r="AS1250" s="374" t="s">
        <v>3128</v>
      </c>
    </row>
    <row r="1251" spans="2:45" s="359" customFormat="1" ht="17.25" customHeight="1">
      <c r="B1251" s="349" t="b">
        <v>0</v>
      </c>
      <c r="C1251" s="349"/>
      <c r="D1251" s="352" t="str">
        <f t="shared" si="59"/>
        <v>Finishing Work_Door &amp; Window Work</v>
      </c>
      <c r="E1251" s="349" t="str">
        <f t="shared" si="60"/>
        <v>EA</v>
      </c>
      <c r="F1251" s="352" t="str">
        <f t="shared" si="58"/>
        <v xml:space="preserve">A04AR139-00001 Finishing Work Door &amp; Window Work Steel Swing Door w/ Steel Frame (UoM: EA)      w/ Hardware &amp; Accessories  </v>
      </c>
      <c r="G1251" s="373" t="str" cm="1">
        <f t="array" ref="G1251:H1251">_xlfn.TEXTSPLIT(I1251,"-")</f>
        <v>A04AR139</v>
      </c>
      <c r="H1251" s="373" t="str">
        <v>00001</v>
      </c>
      <c r="I1251" s="374" t="s">
        <v>3132</v>
      </c>
      <c r="J1251" s="374" t="s">
        <v>946</v>
      </c>
      <c r="K1251" s="374" t="s">
        <v>2352</v>
      </c>
      <c r="L1251" s="374" t="s">
        <v>2353</v>
      </c>
      <c r="M1251" s="374" t="s">
        <v>946</v>
      </c>
      <c r="N1251" s="374" t="s">
        <v>2743</v>
      </c>
      <c r="O1251" s="374" t="s">
        <v>3133</v>
      </c>
      <c r="P1251" s="374" t="s">
        <v>3134</v>
      </c>
      <c r="Q1251" s="374" t="s">
        <v>954</v>
      </c>
      <c r="R1251" s="374">
        <v>0</v>
      </c>
      <c r="S1251" s="374" t="s">
        <v>954</v>
      </c>
      <c r="T1251" s="374">
        <v>0</v>
      </c>
      <c r="U1251" s="374" t="s">
        <v>954</v>
      </c>
      <c r="V1251" s="374">
        <v>0</v>
      </c>
      <c r="W1251" s="374" t="s">
        <v>954</v>
      </c>
      <c r="X1251" s="374">
        <v>0</v>
      </c>
      <c r="Y1251" s="374" t="s">
        <v>954</v>
      </c>
      <c r="Z1251" s="374">
        <v>0</v>
      </c>
      <c r="AA1251" s="374" t="s">
        <v>1664</v>
      </c>
      <c r="AB1251" s="374" t="s">
        <v>2747</v>
      </c>
      <c r="AC1251" s="374" t="s">
        <v>954</v>
      </c>
      <c r="AD1251" s="374">
        <v>0</v>
      </c>
      <c r="AE1251" s="374" t="s">
        <v>954</v>
      </c>
      <c r="AF1251" s="374">
        <v>0</v>
      </c>
      <c r="AG1251" s="374">
        <v>0</v>
      </c>
      <c r="AH1251" s="374" t="s">
        <v>2764</v>
      </c>
      <c r="AI1251" s="374">
        <v>0</v>
      </c>
      <c r="AJ1251" s="374">
        <v>0</v>
      </c>
      <c r="AK1251" s="374">
        <v>0</v>
      </c>
      <c r="AL1251" s="374">
        <v>0</v>
      </c>
      <c r="AM1251" s="374">
        <v>0</v>
      </c>
      <c r="AN1251" s="374">
        <v>0</v>
      </c>
      <c r="AO1251" s="374" t="s">
        <v>954</v>
      </c>
      <c r="AP1251" s="374" t="s">
        <v>1480</v>
      </c>
      <c r="AQ1251" s="374" t="s">
        <v>1480</v>
      </c>
      <c r="AR1251" s="374" t="s">
        <v>3135</v>
      </c>
      <c r="AS1251" s="374" t="s">
        <v>3132</v>
      </c>
    </row>
    <row r="1252" spans="2:45" s="359" customFormat="1" ht="17.25" customHeight="1">
      <c r="B1252" s="356" t="b">
        <v>0</v>
      </c>
      <c r="C1252" s="356"/>
      <c r="D1252" s="357" t="str">
        <f t="shared" si="59"/>
        <v>Finishing Work_Door &amp; Window Work</v>
      </c>
      <c r="E1252" s="356" t="str">
        <f t="shared" si="60"/>
        <v>M2</v>
      </c>
      <c r="F1252" s="357" t="str">
        <f t="shared" si="58"/>
        <v xml:space="preserve">A04AR140-00001 Finishing Work Door &amp; Window Work Aluminum Swing Door w/ Aluminum Frame (UoM: M2)      w/ Hardware &amp; Accessories  </v>
      </c>
      <c r="G1252" s="373" t="str" cm="1">
        <f t="array" ref="G1252:H1252">_xlfn.TEXTSPLIT(I1252,"-")</f>
        <v>A04AR140</v>
      </c>
      <c r="H1252" s="373" t="str">
        <v>00001</v>
      </c>
      <c r="I1252" s="374" t="s">
        <v>3136</v>
      </c>
      <c r="J1252" s="374" t="s">
        <v>946</v>
      </c>
      <c r="K1252" s="374" t="s">
        <v>2352</v>
      </c>
      <c r="L1252" s="374" t="s">
        <v>2353</v>
      </c>
      <c r="M1252" s="374" t="s">
        <v>946</v>
      </c>
      <c r="N1252" s="374" t="s">
        <v>2743</v>
      </c>
      <c r="O1252" s="374" t="s">
        <v>3137</v>
      </c>
      <c r="P1252" s="374" t="s">
        <v>3138</v>
      </c>
      <c r="Q1252" s="374" t="s">
        <v>954</v>
      </c>
      <c r="R1252" s="374">
        <v>0</v>
      </c>
      <c r="S1252" s="374" t="s">
        <v>954</v>
      </c>
      <c r="T1252" s="374">
        <v>0</v>
      </c>
      <c r="U1252" s="374" t="s">
        <v>954</v>
      </c>
      <c r="V1252" s="374">
        <v>0</v>
      </c>
      <c r="W1252" s="374" t="s">
        <v>954</v>
      </c>
      <c r="X1252" s="374">
        <v>0</v>
      </c>
      <c r="Y1252" s="374" t="s">
        <v>954</v>
      </c>
      <c r="Z1252" s="374">
        <v>0</v>
      </c>
      <c r="AA1252" s="374" t="s">
        <v>1664</v>
      </c>
      <c r="AB1252" s="374" t="s">
        <v>2747</v>
      </c>
      <c r="AC1252" s="374" t="s">
        <v>954</v>
      </c>
      <c r="AD1252" s="374">
        <v>0</v>
      </c>
      <c r="AE1252" s="374" t="s">
        <v>954</v>
      </c>
      <c r="AF1252" s="374">
        <v>0</v>
      </c>
      <c r="AG1252" s="374">
        <v>0</v>
      </c>
      <c r="AH1252" s="374">
        <v>0</v>
      </c>
      <c r="AI1252" s="374">
        <v>0</v>
      </c>
      <c r="AJ1252" s="374">
        <v>0</v>
      </c>
      <c r="AK1252" s="374">
        <v>0</v>
      </c>
      <c r="AL1252" s="374">
        <v>0</v>
      </c>
      <c r="AM1252" s="374">
        <v>0</v>
      </c>
      <c r="AN1252" s="374">
        <v>0</v>
      </c>
      <c r="AO1252" s="374" t="s">
        <v>954</v>
      </c>
      <c r="AP1252" s="374" t="s">
        <v>1021</v>
      </c>
      <c r="AQ1252" s="374" t="s">
        <v>1021</v>
      </c>
      <c r="AR1252" s="374" t="s">
        <v>3139</v>
      </c>
      <c r="AS1252" s="374" t="s">
        <v>3136</v>
      </c>
    </row>
    <row r="1253" spans="2:45" s="359" customFormat="1" ht="17.25" customHeight="1">
      <c r="B1253" s="356" t="b">
        <v>0</v>
      </c>
      <c r="C1253" s="356"/>
      <c r="D1253" s="357" t="str">
        <f t="shared" si="59"/>
        <v>Finishing Work_Door &amp; Window Work</v>
      </c>
      <c r="E1253" s="356" t="str">
        <f t="shared" si="60"/>
        <v>EA</v>
      </c>
      <c r="F1253" s="357" t="str">
        <f t="shared" si="58"/>
        <v xml:space="preserve">A04AR141-00001 Finishing Work Door &amp; Window Work Aluminum Swing Door w/ Aluminum Frame (UoM: EA)      w/ Hardware &amp; Accessories  </v>
      </c>
      <c r="G1253" s="373" t="str" cm="1">
        <f t="array" ref="G1253:H1253">_xlfn.TEXTSPLIT(I1253,"-")</f>
        <v>A04AR141</v>
      </c>
      <c r="H1253" s="373" t="str">
        <v>00001</v>
      </c>
      <c r="I1253" s="374" t="s">
        <v>3140</v>
      </c>
      <c r="J1253" s="374" t="s">
        <v>946</v>
      </c>
      <c r="K1253" s="374" t="s">
        <v>2352</v>
      </c>
      <c r="L1253" s="374" t="s">
        <v>2353</v>
      </c>
      <c r="M1253" s="374" t="s">
        <v>946</v>
      </c>
      <c r="N1253" s="374" t="s">
        <v>2743</v>
      </c>
      <c r="O1253" s="374" t="s">
        <v>3141</v>
      </c>
      <c r="P1253" s="374" t="s">
        <v>3142</v>
      </c>
      <c r="Q1253" s="374" t="s">
        <v>954</v>
      </c>
      <c r="R1253" s="374">
        <v>0</v>
      </c>
      <c r="S1253" s="374" t="s">
        <v>954</v>
      </c>
      <c r="T1253" s="374">
        <v>0</v>
      </c>
      <c r="U1253" s="374" t="s">
        <v>954</v>
      </c>
      <c r="V1253" s="374">
        <v>0</v>
      </c>
      <c r="W1253" s="374" t="s">
        <v>954</v>
      </c>
      <c r="X1253" s="374">
        <v>0</v>
      </c>
      <c r="Y1253" s="374" t="s">
        <v>954</v>
      </c>
      <c r="Z1253" s="374">
        <v>0</v>
      </c>
      <c r="AA1253" s="374" t="s">
        <v>1664</v>
      </c>
      <c r="AB1253" s="374" t="s">
        <v>2747</v>
      </c>
      <c r="AC1253" s="374" t="s">
        <v>954</v>
      </c>
      <c r="AD1253" s="374">
        <v>0</v>
      </c>
      <c r="AE1253" s="374" t="s">
        <v>954</v>
      </c>
      <c r="AF1253" s="374">
        <v>0</v>
      </c>
      <c r="AG1253" s="374">
        <v>0</v>
      </c>
      <c r="AH1253" s="374" t="s">
        <v>2764</v>
      </c>
      <c r="AI1253" s="374">
        <v>0</v>
      </c>
      <c r="AJ1253" s="374">
        <v>0</v>
      </c>
      <c r="AK1253" s="374">
        <v>0</v>
      </c>
      <c r="AL1253" s="374">
        <v>0</v>
      </c>
      <c r="AM1253" s="374">
        <v>0</v>
      </c>
      <c r="AN1253" s="374">
        <v>0</v>
      </c>
      <c r="AO1253" s="374" t="s">
        <v>954</v>
      </c>
      <c r="AP1253" s="374" t="s">
        <v>1480</v>
      </c>
      <c r="AQ1253" s="374" t="s">
        <v>1480</v>
      </c>
      <c r="AR1253" s="374" t="s">
        <v>3143</v>
      </c>
      <c r="AS1253" s="374" t="s">
        <v>3140</v>
      </c>
    </row>
    <row r="1254" spans="2:45" s="359" customFormat="1" ht="17.25" customHeight="1">
      <c r="B1254" s="349" t="b">
        <v>0</v>
      </c>
      <c r="C1254" s="349"/>
      <c r="D1254" s="352" t="str">
        <f t="shared" si="59"/>
        <v>Finishing Work_Door &amp; Window Work</v>
      </c>
      <c r="E1254" s="349" t="str">
        <f t="shared" si="60"/>
        <v>EA</v>
      </c>
      <c r="F1254" s="352" t="str">
        <f t="shared" si="58"/>
        <v xml:space="preserve">A04AR142-00001 Finishing Work Door &amp; Window Work Revolving Door (UoM: EA) Manual Revolving Door     w/ Hardware &amp; Accessories  </v>
      </c>
      <c r="G1254" s="373" t="str" cm="1">
        <f t="array" ref="G1254:H1254">_xlfn.TEXTSPLIT(I1254,"-")</f>
        <v>A04AR142</v>
      </c>
      <c r="H1254" s="373" t="str">
        <v>00001</v>
      </c>
      <c r="I1254" s="374" t="s">
        <v>3144</v>
      </c>
      <c r="J1254" s="374" t="s">
        <v>946</v>
      </c>
      <c r="K1254" s="374" t="s">
        <v>2352</v>
      </c>
      <c r="L1254" s="374" t="s">
        <v>2353</v>
      </c>
      <c r="M1254" s="374" t="s">
        <v>946</v>
      </c>
      <c r="N1254" s="374" t="s">
        <v>2743</v>
      </c>
      <c r="O1254" s="374" t="s">
        <v>3145</v>
      </c>
      <c r="P1254" s="374" t="s">
        <v>3146</v>
      </c>
      <c r="Q1254" s="374" t="s">
        <v>3147</v>
      </c>
      <c r="R1254" s="374" t="s">
        <v>3148</v>
      </c>
      <c r="S1254" s="374" t="s">
        <v>954</v>
      </c>
      <c r="T1254" s="374">
        <v>0</v>
      </c>
      <c r="U1254" s="374" t="s">
        <v>954</v>
      </c>
      <c r="V1254" s="374">
        <v>0</v>
      </c>
      <c r="W1254" s="374" t="s">
        <v>954</v>
      </c>
      <c r="X1254" s="374">
        <v>0</v>
      </c>
      <c r="Y1254" s="374" t="s">
        <v>954</v>
      </c>
      <c r="Z1254" s="374">
        <v>0</v>
      </c>
      <c r="AA1254" s="374" t="s">
        <v>1664</v>
      </c>
      <c r="AB1254" s="374" t="s">
        <v>2747</v>
      </c>
      <c r="AC1254" s="374" t="s">
        <v>954</v>
      </c>
      <c r="AD1254" s="374">
        <v>0</v>
      </c>
      <c r="AE1254" s="374" t="s">
        <v>954</v>
      </c>
      <c r="AF1254" s="374">
        <v>0</v>
      </c>
      <c r="AG1254" s="374">
        <v>0</v>
      </c>
      <c r="AH1254" s="374" t="s">
        <v>1100</v>
      </c>
      <c r="AI1254" s="374">
        <v>0</v>
      </c>
      <c r="AJ1254" s="374">
        <v>0</v>
      </c>
      <c r="AK1254" s="374">
        <v>0</v>
      </c>
      <c r="AL1254" s="374">
        <v>0</v>
      </c>
      <c r="AM1254" s="374">
        <v>0</v>
      </c>
      <c r="AN1254" s="374">
        <v>0</v>
      </c>
      <c r="AO1254" s="374" t="s">
        <v>954</v>
      </c>
      <c r="AP1254" s="374" t="s">
        <v>1480</v>
      </c>
      <c r="AQ1254" s="374" t="s">
        <v>1480</v>
      </c>
      <c r="AR1254" s="374" t="s">
        <v>3149</v>
      </c>
      <c r="AS1254" s="374" t="s">
        <v>3144</v>
      </c>
    </row>
    <row r="1255" spans="2:45" s="359" customFormat="1" ht="17.25" customHeight="1">
      <c r="B1255" s="349" t="b">
        <v>0</v>
      </c>
      <c r="C1255" s="349"/>
      <c r="D1255" s="352" t="str">
        <f t="shared" si="59"/>
        <v>Finishing Work_Door &amp; Window Work</v>
      </c>
      <c r="E1255" s="349" t="str">
        <f t="shared" si="60"/>
        <v>EA</v>
      </c>
      <c r="F1255" s="352" t="str">
        <f t="shared" si="58"/>
        <v xml:space="preserve">A04AR142-00002 Finishing Work Door &amp; Window Work Revolving Door (UoM: EA) Auto Revolving Door     w/ Hardware &amp; Accessories  </v>
      </c>
      <c r="G1255" s="373" t="str" cm="1">
        <f t="array" ref="G1255:H1255">_xlfn.TEXTSPLIT(I1255,"-")</f>
        <v>A04AR142</v>
      </c>
      <c r="H1255" s="373" t="str">
        <v>00002</v>
      </c>
      <c r="I1255" s="374" t="s">
        <v>3150</v>
      </c>
      <c r="J1255" s="374" t="s">
        <v>946</v>
      </c>
      <c r="K1255" s="374" t="s">
        <v>2352</v>
      </c>
      <c r="L1255" s="374" t="s">
        <v>2353</v>
      </c>
      <c r="M1255" s="374" t="s">
        <v>946</v>
      </c>
      <c r="N1255" s="374" t="s">
        <v>2743</v>
      </c>
      <c r="O1255" s="374" t="s">
        <v>3145</v>
      </c>
      <c r="P1255" s="374" t="s">
        <v>3146</v>
      </c>
      <c r="Q1255" s="374" t="s">
        <v>3151</v>
      </c>
      <c r="R1255" s="374" t="s">
        <v>3152</v>
      </c>
      <c r="S1255" s="374" t="s">
        <v>954</v>
      </c>
      <c r="T1255" s="374">
        <v>0</v>
      </c>
      <c r="U1255" s="374" t="s">
        <v>954</v>
      </c>
      <c r="V1255" s="374">
        <v>0</v>
      </c>
      <c r="W1255" s="374" t="s">
        <v>954</v>
      </c>
      <c r="X1255" s="374">
        <v>0</v>
      </c>
      <c r="Y1255" s="374" t="s">
        <v>954</v>
      </c>
      <c r="Z1255" s="374">
        <v>0</v>
      </c>
      <c r="AA1255" s="374" t="s">
        <v>1664</v>
      </c>
      <c r="AB1255" s="374" t="s">
        <v>2747</v>
      </c>
      <c r="AC1255" s="374" t="s">
        <v>954</v>
      </c>
      <c r="AD1255" s="374">
        <v>0</v>
      </c>
      <c r="AE1255" s="374" t="s">
        <v>954</v>
      </c>
      <c r="AF1255" s="374">
        <v>0</v>
      </c>
      <c r="AG1255" s="374">
        <v>0</v>
      </c>
      <c r="AH1255" s="374" t="s">
        <v>1100</v>
      </c>
      <c r="AI1255" s="374">
        <v>0</v>
      </c>
      <c r="AJ1255" s="374">
        <v>0</v>
      </c>
      <c r="AK1255" s="374">
        <v>0</v>
      </c>
      <c r="AL1255" s="374">
        <v>0</v>
      </c>
      <c r="AM1255" s="374">
        <v>0</v>
      </c>
      <c r="AN1255" s="374">
        <v>0</v>
      </c>
      <c r="AO1255" s="374" t="s">
        <v>954</v>
      </c>
      <c r="AP1255" s="374" t="s">
        <v>1480</v>
      </c>
      <c r="AQ1255" s="374" t="s">
        <v>1480</v>
      </c>
      <c r="AR1255" s="374" t="s">
        <v>3149</v>
      </c>
      <c r="AS1255" s="374" t="s">
        <v>3150</v>
      </c>
    </row>
    <row r="1256" spans="2:45" s="359" customFormat="1" ht="17.25" customHeight="1">
      <c r="B1256" s="356" t="b">
        <v>0</v>
      </c>
      <c r="C1256" s="356"/>
      <c r="D1256" s="357" t="str">
        <f t="shared" si="59"/>
        <v>Finishing Work_Door &amp; Window Work</v>
      </c>
      <c r="E1256" s="356" t="str">
        <f t="shared" si="60"/>
        <v>M2</v>
      </c>
      <c r="F1256" s="357" t="str">
        <f t="shared" si="58"/>
        <v xml:space="preserve">A04AR143-00001 Finishing Work Door &amp; Window Work Steel Folding(Accordion) Door w/ Steel Frame (UoM: M2) Motorized Type     w/ Hardware &amp; Accessories  </v>
      </c>
      <c r="G1256" s="373" t="str" cm="1">
        <f t="array" ref="G1256:H1256">_xlfn.TEXTSPLIT(I1256,"-")</f>
        <v>A04AR143</v>
      </c>
      <c r="H1256" s="373" t="str">
        <v>00001</v>
      </c>
      <c r="I1256" s="374" t="s">
        <v>3153</v>
      </c>
      <c r="J1256" s="374" t="s">
        <v>946</v>
      </c>
      <c r="K1256" s="374" t="s">
        <v>2352</v>
      </c>
      <c r="L1256" s="374" t="s">
        <v>2353</v>
      </c>
      <c r="M1256" s="374" t="s">
        <v>946</v>
      </c>
      <c r="N1256" s="374" t="s">
        <v>2743</v>
      </c>
      <c r="O1256" s="374" t="s">
        <v>3154</v>
      </c>
      <c r="P1256" s="374" t="s">
        <v>3155</v>
      </c>
      <c r="Q1256" s="374" t="s">
        <v>3156</v>
      </c>
      <c r="R1256" s="374" t="s">
        <v>3157</v>
      </c>
      <c r="S1256" s="374" t="s">
        <v>954</v>
      </c>
      <c r="T1256" s="374">
        <v>0</v>
      </c>
      <c r="U1256" s="374" t="s">
        <v>954</v>
      </c>
      <c r="V1256" s="374">
        <v>0</v>
      </c>
      <c r="W1256" s="374" t="s">
        <v>954</v>
      </c>
      <c r="X1256" s="374">
        <v>0</v>
      </c>
      <c r="Y1256" s="374" t="s">
        <v>954</v>
      </c>
      <c r="Z1256" s="374">
        <v>0</v>
      </c>
      <c r="AA1256" s="374" t="s">
        <v>1664</v>
      </c>
      <c r="AB1256" s="374" t="s">
        <v>2747</v>
      </c>
      <c r="AC1256" s="374" t="s">
        <v>954</v>
      </c>
      <c r="AD1256" s="374">
        <v>0</v>
      </c>
      <c r="AE1256" s="374" t="s">
        <v>954</v>
      </c>
      <c r="AF1256" s="374">
        <v>0</v>
      </c>
      <c r="AG1256" s="374">
        <v>0</v>
      </c>
      <c r="AH1256" s="374">
        <v>0</v>
      </c>
      <c r="AI1256" s="374">
        <v>0</v>
      </c>
      <c r="AJ1256" s="374">
        <v>0</v>
      </c>
      <c r="AK1256" s="374">
        <v>0</v>
      </c>
      <c r="AL1256" s="374">
        <v>0</v>
      </c>
      <c r="AM1256" s="374">
        <v>0</v>
      </c>
      <c r="AN1256" s="374">
        <v>0</v>
      </c>
      <c r="AO1256" s="374" t="s">
        <v>954</v>
      </c>
      <c r="AP1256" s="374" t="s">
        <v>1021</v>
      </c>
      <c r="AQ1256" s="374" t="s">
        <v>1021</v>
      </c>
      <c r="AR1256" s="374" t="s">
        <v>3158</v>
      </c>
      <c r="AS1256" s="374" t="s">
        <v>3153</v>
      </c>
    </row>
    <row r="1257" spans="2:45" s="359" customFormat="1" ht="17.25" customHeight="1">
      <c r="B1257" s="356" t="b">
        <v>0</v>
      </c>
      <c r="C1257" s="356"/>
      <c r="D1257" s="357" t="str">
        <f t="shared" si="59"/>
        <v>Finishing Work_Door &amp; Window Work</v>
      </c>
      <c r="E1257" s="356" t="str">
        <f t="shared" si="60"/>
        <v>M2</v>
      </c>
      <c r="F1257" s="357" t="str">
        <f t="shared" si="58"/>
        <v xml:space="preserve">A04AR143-00002 Finishing Work Door &amp; Window Work Steel Folding(Accordion) Door w/ Steel Frame (UoM: M2) Manual Type     w/ Hardware &amp; Accessories  </v>
      </c>
      <c r="G1257" s="373" t="str" cm="1">
        <f t="array" ref="G1257:H1257">_xlfn.TEXTSPLIT(I1257,"-")</f>
        <v>A04AR143</v>
      </c>
      <c r="H1257" s="373" t="str">
        <v>00002</v>
      </c>
      <c r="I1257" s="374" t="s">
        <v>3159</v>
      </c>
      <c r="J1257" s="374" t="s">
        <v>946</v>
      </c>
      <c r="K1257" s="374" t="s">
        <v>2352</v>
      </c>
      <c r="L1257" s="374" t="s">
        <v>2353</v>
      </c>
      <c r="M1257" s="374" t="s">
        <v>946</v>
      </c>
      <c r="N1257" s="374" t="s">
        <v>2743</v>
      </c>
      <c r="O1257" s="374" t="s">
        <v>3154</v>
      </c>
      <c r="P1257" s="374" t="s">
        <v>3155</v>
      </c>
      <c r="Q1257" s="374" t="s">
        <v>3160</v>
      </c>
      <c r="R1257" s="374" t="s">
        <v>3161</v>
      </c>
      <c r="S1257" s="374" t="s">
        <v>954</v>
      </c>
      <c r="T1257" s="374">
        <v>0</v>
      </c>
      <c r="U1257" s="374" t="s">
        <v>954</v>
      </c>
      <c r="V1257" s="374">
        <v>0</v>
      </c>
      <c r="W1257" s="374" t="s">
        <v>954</v>
      </c>
      <c r="X1257" s="374">
        <v>0</v>
      </c>
      <c r="Y1257" s="374" t="s">
        <v>954</v>
      </c>
      <c r="Z1257" s="374">
        <v>0</v>
      </c>
      <c r="AA1257" s="374" t="s">
        <v>1664</v>
      </c>
      <c r="AB1257" s="374" t="s">
        <v>2747</v>
      </c>
      <c r="AC1257" s="374" t="s">
        <v>954</v>
      </c>
      <c r="AD1257" s="374">
        <v>0</v>
      </c>
      <c r="AE1257" s="374" t="s">
        <v>954</v>
      </c>
      <c r="AF1257" s="374">
        <v>0</v>
      </c>
      <c r="AG1257" s="374">
        <v>0</v>
      </c>
      <c r="AH1257" s="374">
        <v>0</v>
      </c>
      <c r="AI1257" s="374">
        <v>0</v>
      </c>
      <c r="AJ1257" s="374">
        <v>0</v>
      </c>
      <c r="AK1257" s="374">
        <v>0</v>
      </c>
      <c r="AL1257" s="374">
        <v>0</v>
      </c>
      <c r="AM1257" s="374">
        <v>0</v>
      </c>
      <c r="AN1257" s="374">
        <v>0</v>
      </c>
      <c r="AO1257" s="374" t="s">
        <v>954</v>
      </c>
      <c r="AP1257" s="374" t="s">
        <v>1021</v>
      </c>
      <c r="AQ1257" s="374" t="s">
        <v>1021</v>
      </c>
      <c r="AR1257" s="374" t="s">
        <v>3158</v>
      </c>
      <c r="AS1257" s="374" t="s">
        <v>3159</v>
      </c>
    </row>
    <row r="1258" spans="2:45" s="359" customFormat="1" ht="17.25" customHeight="1">
      <c r="B1258" s="356" t="b">
        <v>0</v>
      </c>
      <c r="C1258" s="356"/>
      <c r="D1258" s="357" t="str">
        <f t="shared" si="59"/>
        <v>Finishing Work_Door &amp; Window Work</v>
      </c>
      <c r="E1258" s="356" t="str">
        <f t="shared" si="60"/>
        <v>EA</v>
      </c>
      <c r="F1258" s="357" t="str">
        <f t="shared" si="58"/>
        <v xml:space="preserve">A04AR144-00001 Finishing Work Door &amp; Window Work Steel Folding(Accordion) Door w/ Steel Frame (UoM: EA) Motorized Type     w/ Hardware &amp; Accessories  </v>
      </c>
      <c r="G1258" s="373" t="str" cm="1">
        <f t="array" ref="G1258:H1258">_xlfn.TEXTSPLIT(I1258,"-")</f>
        <v>A04AR144</v>
      </c>
      <c r="H1258" s="373" t="str">
        <v>00001</v>
      </c>
      <c r="I1258" s="374" t="s">
        <v>3162</v>
      </c>
      <c r="J1258" s="374" t="s">
        <v>946</v>
      </c>
      <c r="K1258" s="374" t="s">
        <v>2352</v>
      </c>
      <c r="L1258" s="374" t="s">
        <v>2353</v>
      </c>
      <c r="M1258" s="374" t="s">
        <v>946</v>
      </c>
      <c r="N1258" s="374" t="s">
        <v>2743</v>
      </c>
      <c r="O1258" s="374" t="s">
        <v>3163</v>
      </c>
      <c r="P1258" s="374" t="s">
        <v>3164</v>
      </c>
      <c r="Q1258" s="374" t="s">
        <v>3156</v>
      </c>
      <c r="R1258" s="374" t="s">
        <v>3157</v>
      </c>
      <c r="S1258" s="374" t="s">
        <v>954</v>
      </c>
      <c r="T1258" s="374">
        <v>0</v>
      </c>
      <c r="U1258" s="374" t="s">
        <v>954</v>
      </c>
      <c r="V1258" s="374">
        <v>0</v>
      </c>
      <c r="W1258" s="374" t="s">
        <v>954</v>
      </c>
      <c r="X1258" s="374">
        <v>0</v>
      </c>
      <c r="Y1258" s="374" t="s">
        <v>954</v>
      </c>
      <c r="Z1258" s="374">
        <v>0</v>
      </c>
      <c r="AA1258" s="374" t="s">
        <v>1664</v>
      </c>
      <c r="AB1258" s="374" t="s">
        <v>2747</v>
      </c>
      <c r="AC1258" s="374" t="s">
        <v>954</v>
      </c>
      <c r="AD1258" s="374">
        <v>0</v>
      </c>
      <c r="AE1258" s="374" t="s">
        <v>954</v>
      </c>
      <c r="AF1258" s="374">
        <v>0</v>
      </c>
      <c r="AG1258" s="374">
        <v>0</v>
      </c>
      <c r="AH1258" s="374" t="s">
        <v>2764</v>
      </c>
      <c r="AI1258" s="374">
        <v>0</v>
      </c>
      <c r="AJ1258" s="374">
        <v>0</v>
      </c>
      <c r="AK1258" s="374">
        <v>0</v>
      </c>
      <c r="AL1258" s="374">
        <v>0</v>
      </c>
      <c r="AM1258" s="374">
        <v>0</v>
      </c>
      <c r="AN1258" s="374">
        <v>0</v>
      </c>
      <c r="AO1258" s="374" t="s">
        <v>954</v>
      </c>
      <c r="AP1258" s="374" t="s">
        <v>1480</v>
      </c>
      <c r="AQ1258" s="374" t="s">
        <v>1480</v>
      </c>
      <c r="AR1258" s="374" t="s">
        <v>3165</v>
      </c>
      <c r="AS1258" s="374" t="s">
        <v>3162</v>
      </c>
    </row>
    <row r="1259" spans="2:45" s="359" customFormat="1" ht="17.25" customHeight="1">
      <c r="B1259" s="356" t="b">
        <v>0</v>
      </c>
      <c r="C1259" s="356"/>
      <c r="D1259" s="357" t="str">
        <f t="shared" si="59"/>
        <v>Finishing Work_Door &amp; Window Work</v>
      </c>
      <c r="E1259" s="356" t="str">
        <f t="shared" si="60"/>
        <v>EA</v>
      </c>
      <c r="F1259" s="357" t="str">
        <f t="shared" si="58"/>
        <v xml:space="preserve">A04AR144-00002 Finishing Work Door &amp; Window Work Steel Folding(Accordion) Door w/ Steel Frame (UoM: EA) Manual Type     w/ Hardware &amp; Accessories  </v>
      </c>
      <c r="G1259" s="373" t="str" cm="1">
        <f t="array" ref="G1259:H1259">_xlfn.TEXTSPLIT(I1259,"-")</f>
        <v>A04AR144</v>
      </c>
      <c r="H1259" s="373" t="str">
        <v>00002</v>
      </c>
      <c r="I1259" s="374" t="s">
        <v>3166</v>
      </c>
      <c r="J1259" s="374" t="s">
        <v>946</v>
      </c>
      <c r="K1259" s="374" t="s">
        <v>2352</v>
      </c>
      <c r="L1259" s="374" t="s">
        <v>2353</v>
      </c>
      <c r="M1259" s="374" t="s">
        <v>946</v>
      </c>
      <c r="N1259" s="374" t="s">
        <v>2743</v>
      </c>
      <c r="O1259" s="374" t="s">
        <v>3163</v>
      </c>
      <c r="P1259" s="374" t="s">
        <v>3164</v>
      </c>
      <c r="Q1259" s="374" t="s">
        <v>3160</v>
      </c>
      <c r="R1259" s="374" t="s">
        <v>3161</v>
      </c>
      <c r="S1259" s="374" t="s">
        <v>954</v>
      </c>
      <c r="T1259" s="374">
        <v>0</v>
      </c>
      <c r="U1259" s="374" t="s">
        <v>954</v>
      </c>
      <c r="V1259" s="374">
        <v>0</v>
      </c>
      <c r="W1259" s="374" t="s">
        <v>954</v>
      </c>
      <c r="X1259" s="374">
        <v>0</v>
      </c>
      <c r="Y1259" s="374" t="s">
        <v>954</v>
      </c>
      <c r="Z1259" s="374">
        <v>0</v>
      </c>
      <c r="AA1259" s="374" t="s">
        <v>1664</v>
      </c>
      <c r="AB1259" s="374" t="s">
        <v>2747</v>
      </c>
      <c r="AC1259" s="374" t="s">
        <v>954</v>
      </c>
      <c r="AD1259" s="374">
        <v>0</v>
      </c>
      <c r="AE1259" s="374" t="s">
        <v>954</v>
      </c>
      <c r="AF1259" s="374">
        <v>0</v>
      </c>
      <c r="AG1259" s="374">
        <v>0</v>
      </c>
      <c r="AH1259" s="374" t="s">
        <v>2764</v>
      </c>
      <c r="AI1259" s="374">
        <v>0</v>
      </c>
      <c r="AJ1259" s="374">
        <v>0</v>
      </c>
      <c r="AK1259" s="374">
        <v>0</v>
      </c>
      <c r="AL1259" s="374">
        <v>0</v>
      </c>
      <c r="AM1259" s="374">
        <v>0</v>
      </c>
      <c r="AN1259" s="374">
        <v>0</v>
      </c>
      <c r="AO1259" s="374" t="s">
        <v>954</v>
      </c>
      <c r="AP1259" s="374" t="s">
        <v>1480</v>
      </c>
      <c r="AQ1259" s="374" t="s">
        <v>1480</v>
      </c>
      <c r="AR1259" s="374" t="s">
        <v>3165</v>
      </c>
      <c r="AS1259" s="374" t="s">
        <v>3166</v>
      </c>
    </row>
    <row r="1260" spans="2:45" s="359" customFormat="1" ht="17.25" customHeight="1">
      <c r="B1260" s="349" t="b">
        <v>0</v>
      </c>
      <c r="C1260" s="349"/>
      <c r="D1260" s="352" t="str">
        <f t="shared" si="59"/>
        <v>Finishing Work_Door &amp; Window Work</v>
      </c>
      <c r="E1260" s="349" t="str">
        <f t="shared" si="60"/>
        <v>M2</v>
      </c>
      <c r="F1260" s="352"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3" t="str" cm="1">
        <f t="array" ref="G1260:H1260">_xlfn.TEXTSPLIT(I1260,"-")</f>
        <v>A04AR145</v>
      </c>
      <c r="H1260" s="373" t="str">
        <v>00001</v>
      </c>
      <c r="I1260" s="374" t="s">
        <v>3167</v>
      </c>
      <c r="J1260" s="374" t="s">
        <v>946</v>
      </c>
      <c r="K1260" s="374" t="s">
        <v>2352</v>
      </c>
      <c r="L1260" s="374" t="s">
        <v>2353</v>
      </c>
      <c r="M1260" s="374" t="s">
        <v>946</v>
      </c>
      <c r="N1260" s="374" t="s">
        <v>2743</v>
      </c>
      <c r="O1260" s="374" t="s">
        <v>3168</v>
      </c>
      <c r="P1260" s="374" t="s">
        <v>3169</v>
      </c>
      <c r="Q1260" s="374" t="s">
        <v>3156</v>
      </c>
      <c r="R1260" s="374" t="s">
        <v>3157</v>
      </c>
      <c r="S1260" s="374" t="s">
        <v>954</v>
      </c>
      <c r="T1260" s="374">
        <v>0</v>
      </c>
      <c r="U1260" s="374" t="s">
        <v>954</v>
      </c>
      <c r="V1260" s="374">
        <v>0</v>
      </c>
      <c r="W1260" s="374" t="s">
        <v>954</v>
      </c>
      <c r="X1260" s="374">
        <v>0</v>
      </c>
      <c r="Y1260" s="374" t="s">
        <v>954</v>
      </c>
      <c r="Z1260" s="374">
        <v>0</v>
      </c>
      <c r="AA1260" s="374" t="s">
        <v>1664</v>
      </c>
      <c r="AB1260" s="374" t="s">
        <v>2747</v>
      </c>
      <c r="AC1260" s="374" t="s">
        <v>954</v>
      </c>
      <c r="AD1260" s="374">
        <v>0</v>
      </c>
      <c r="AE1260" s="374" t="s">
        <v>954</v>
      </c>
      <c r="AF1260" s="374">
        <v>0</v>
      </c>
      <c r="AG1260" s="374">
        <v>0</v>
      </c>
      <c r="AH1260" s="374">
        <v>0</v>
      </c>
      <c r="AI1260" s="374">
        <v>0</v>
      </c>
      <c r="AJ1260" s="374">
        <v>0</v>
      </c>
      <c r="AK1260" s="374">
        <v>0</v>
      </c>
      <c r="AL1260" s="374">
        <v>0</v>
      </c>
      <c r="AM1260" s="374">
        <v>0</v>
      </c>
      <c r="AN1260" s="374">
        <v>0</v>
      </c>
      <c r="AO1260" s="374" t="s">
        <v>954</v>
      </c>
      <c r="AP1260" s="374" t="s">
        <v>1021</v>
      </c>
      <c r="AQ1260" s="374" t="s">
        <v>1021</v>
      </c>
      <c r="AR1260" s="374" t="s">
        <v>3170</v>
      </c>
      <c r="AS1260" s="374" t="s">
        <v>3167</v>
      </c>
    </row>
    <row r="1261" spans="2:45" s="359" customFormat="1" ht="17.25" customHeight="1">
      <c r="B1261" s="349" t="b">
        <v>0</v>
      </c>
      <c r="C1261" s="349"/>
      <c r="D1261" s="352" t="str">
        <f t="shared" si="59"/>
        <v>Finishing Work_Door &amp; Window Work</v>
      </c>
      <c r="E1261" s="349" t="str">
        <f t="shared" si="60"/>
        <v>M2</v>
      </c>
      <c r="F1261" s="352" t="str">
        <f t="shared" si="61"/>
        <v xml:space="preserve">A04AR145-00002 Finishing Work Door &amp; Window Work Aluminum Folding(Accordion) Door w/ Aluminum Frame (UoM: M2) Manual Type     w/ Hardware &amp; Accessories  </v>
      </c>
      <c r="G1261" s="373" t="str" cm="1">
        <f t="array" ref="G1261:H1261">_xlfn.TEXTSPLIT(I1261,"-")</f>
        <v>A04AR145</v>
      </c>
      <c r="H1261" s="373" t="str">
        <v>00002</v>
      </c>
      <c r="I1261" s="374" t="s">
        <v>3171</v>
      </c>
      <c r="J1261" s="374" t="s">
        <v>946</v>
      </c>
      <c r="K1261" s="374" t="s">
        <v>2352</v>
      </c>
      <c r="L1261" s="374" t="s">
        <v>2353</v>
      </c>
      <c r="M1261" s="374" t="s">
        <v>946</v>
      </c>
      <c r="N1261" s="374" t="s">
        <v>2743</v>
      </c>
      <c r="O1261" s="374" t="s">
        <v>3168</v>
      </c>
      <c r="P1261" s="374" t="s">
        <v>3169</v>
      </c>
      <c r="Q1261" s="374" t="s">
        <v>3160</v>
      </c>
      <c r="R1261" s="374" t="s">
        <v>3161</v>
      </c>
      <c r="S1261" s="374" t="s">
        <v>954</v>
      </c>
      <c r="T1261" s="374">
        <v>0</v>
      </c>
      <c r="U1261" s="374" t="s">
        <v>954</v>
      </c>
      <c r="V1261" s="374">
        <v>0</v>
      </c>
      <c r="W1261" s="374" t="s">
        <v>954</v>
      </c>
      <c r="X1261" s="374">
        <v>0</v>
      </c>
      <c r="Y1261" s="374" t="s">
        <v>954</v>
      </c>
      <c r="Z1261" s="374">
        <v>0</v>
      </c>
      <c r="AA1261" s="374" t="s">
        <v>1664</v>
      </c>
      <c r="AB1261" s="374" t="s">
        <v>2747</v>
      </c>
      <c r="AC1261" s="374" t="s">
        <v>954</v>
      </c>
      <c r="AD1261" s="374">
        <v>0</v>
      </c>
      <c r="AE1261" s="374" t="s">
        <v>954</v>
      </c>
      <c r="AF1261" s="374">
        <v>0</v>
      </c>
      <c r="AG1261" s="374">
        <v>0</v>
      </c>
      <c r="AH1261" s="374">
        <v>0</v>
      </c>
      <c r="AI1261" s="374">
        <v>0</v>
      </c>
      <c r="AJ1261" s="374">
        <v>0</v>
      </c>
      <c r="AK1261" s="374">
        <v>0</v>
      </c>
      <c r="AL1261" s="374">
        <v>0</v>
      </c>
      <c r="AM1261" s="374">
        <v>0</v>
      </c>
      <c r="AN1261" s="374">
        <v>0</v>
      </c>
      <c r="AO1261" s="374" t="s">
        <v>954</v>
      </c>
      <c r="AP1261" s="374" t="s">
        <v>1021</v>
      </c>
      <c r="AQ1261" s="374" t="s">
        <v>1021</v>
      </c>
      <c r="AR1261" s="374" t="s">
        <v>3170</v>
      </c>
      <c r="AS1261" s="374" t="s">
        <v>3171</v>
      </c>
    </row>
    <row r="1262" spans="2:45" s="359" customFormat="1" ht="17.25" customHeight="1">
      <c r="B1262" s="349" t="b">
        <v>0</v>
      </c>
      <c r="C1262" s="349"/>
      <c r="D1262" s="352" t="str">
        <f t="shared" si="59"/>
        <v>Finishing Work_Door &amp; Window Work</v>
      </c>
      <c r="E1262" s="349" t="str">
        <f t="shared" si="60"/>
        <v>EA</v>
      </c>
      <c r="F1262" s="352" t="str">
        <f t="shared" si="61"/>
        <v xml:space="preserve">A04AR146-00001 Finishing Work Door &amp; Window Work Aluminum Folding(Accordion) Door w/ Aluminum Frame (UoM: EA) Motorized Type     w/ Hardware &amp; Accessories  </v>
      </c>
      <c r="G1262" s="373" t="str" cm="1">
        <f t="array" ref="G1262:H1262">_xlfn.TEXTSPLIT(I1262,"-")</f>
        <v>A04AR146</v>
      </c>
      <c r="H1262" s="373" t="str">
        <v>00001</v>
      </c>
      <c r="I1262" s="374" t="s">
        <v>3172</v>
      </c>
      <c r="J1262" s="374" t="s">
        <v>946</v>
      </c>
      <c r="K1262" s="374" t="s">
        <v>2352</v>
      </c>
      <c r="L1262" s="374" t="s">
        <v>2353</v>
      </c>
      <c r="M1262" s="374" t="s">
        <v>946</v>
      </c>
      <c r="N1262" s="374" t="s">
        <v>2743</v>
      </c>
      <c r="O1262" s="374" t="s">
        <v>3173</v>
      </c>
      <c r="P1262" s="374" t="s">
        <v>3174</v>
      </c>
      <c r="Q1262" s="374" t="s">
        <v>3156</v>
      </c>
      <c r="R1262" s="374" t="s">
        <v>3157</v>
      </c>
      <c r="S1262" s="374" t="s">
        <v>954</v>
      </c>
      <c r="T1262" s="374">
        <v>0</v>
      </c>
      <c r="U1262" s="374" t="s">
        <v>954</v>
      </c>
      <c r="V1262" s="374">
        <v>0</v>
      </c>
      <c r="W1262" s="374" t="s">
        <v>954</v>
      </c>
      <c r="X1262" s="374">
        <v>0</v>
      </c>
      <c r="Y1262" s="374" t="s">
        <v>954</v>
      </c>
      <c r="Z1262" s="374">
        <v>0</v>
      </c>
      <c r="AA1262" s="374" t="s">
        <v>1664</v>
      </c>
      <c r="AB1262" s="374" t="s">
        <v>2747</v>
      </c>
      <c r="AC1262" s="374" t="s">
        <v>954</v>
      </c>
      <c r="AD1262" s="374">
        <v>0</v>
      </c>
      <c r="AE1262" s="374" t="s">
        <v>954</v>
      </c>
      <c r="AF1262" s="374">
        <v>0</v>
      </c>
      <c r="AG1262" s="374">
        <v>0</v>
      </c>
      <c r="AH1262" s="374" t="s">
        <v>2764</v>
      </c>
      <c r="AI1262" s="374">
        <v>0</v>
      </c>
      <c r="AJ1262" s="374">
        <v>0</v>
      </c>
      <c r="AK1262" s="374">
        <v>0</v>
      </c>
      <c r="AL1262" s="374">
        <v>0</v>
      </c>
      <c r="AM1262" s="374">
        <v>0</v>
      </c>
      <c r="AN1262" s="374">
        <v>0</v>
      </c>
      <c r="AO1262" s="374" t="s">
        <v>954</v>
      </c>
      <c r="AP1262" s="374" t="s">
        <v>1480</v>
      </c>
      <c r="AQ1262" s="374" t="s">
        <v>1480</v>
      </c>
      <c r="AR1262" s="374" t="s">
        <v>3175</v>
      </c>
      <c r="AS1262" s="374" t="s">
        <v>3172</v>
      </c>
    </row>
    <row r="1263" spans="2:45" s="359" customFormat="1" ht="17.25" customHeight="1">
      <c r="B1263" s="349" t="b">
        <v>0</v>
      </c>
      <c r="C1263" s="349"/>
      <c r="D1263" s="352" t="str">
        <f t="shared" si="59"/>
        <v>Finishing Work_Door &amp; Window Work</v>
      </c>
      <c r="E1263" s="349" t="str">
        <f t="shared" si="60"/>
        <v>EA</v>
      </c>
      <c r="F1263" s="352" t="str">
        <f t="shared" si="61"/>
        <v xml:space="preserve">A04AR146-00002 Finishing Work Door &amp; Window Work Aluminum Folding(Accordion) Door w/ Aluminum Frame (UoM: EA) Manual Type     w/ Hardware &amp; Accessories  </v>
      </c>
      <c r="G1263" s="373" t="str" cm="1">
        <f t="array" ref="G1263:H1263">_xlfn.TEXTSPLIT(I1263,"-")</f>
        <v>A04AR146</v>
      </c>
      <c r="H1263" s="373" t="str">
        <v>00002</v>
      </c>
      <c r="I1263" s="374" t="s">
        <v>3176</v>
      </c>
      <c r="J1263" s="374" t="s">
        <v>946</v>
      </c>
      <c r="K1263" s="374" t="s">
        <v>2352</v>
      </c>
      <c r="L1263" s="374" t="s">
        <v>2353</v>
      </c>
      <c r="M1263" s="374" t="s">
        <v>946</v>
      </c>
      <c r="N1263" s="374" t="s">
        <v>2743</v>
      </c>
      <c r="O1263" s="374" t="s">
        <v>3173</v>
      </c>
      <c r="P1263" s="374" t="s">
        <v>3174</v>
      </c>
      <c r="Q1263" s="374" t="s">
        <v>3160</v>
      </c>
      <c r="R1263" s="374" t="s">
        <v>3161</v>
      </c>
      <c r="S1263" s="374" t="s">
        <v>954</v>
      </c>
      <c r="T1263" s="374">
        <v>0</v>
      </c>
      <c r="U1263" s="374" t="s">
        <v>954</v>
      </c>
      <c r="V1263" s="374">
        <v>0</v>
      </c>
      <c r="W1263" s="374" t="s">
        <v>954</v>
      </c>
      <c r="X1263" s="374">
        <v>0</v>
      </c>
      <c r="Y1263" s="374" t="s">
        <v>954</v>
      </c>
      <c r="Z1263" s="374">
        <v>0</v>
      </c>
      <c r="AA1263" s="374" t="s">
        <v>1664</v>
      </c>
      <c r="AB1263" s="374" t="s">
        <v>2747</v>
      </c>
      <c r="AC1263" s="374" t="s">
        <v>954</v>
      </c>
      <c r="AD1263" s="374">
        <v>0</v>
      </c>
      <c r="AE1263" s="374" t="s">
        <v>954</v>
      </c>
      <c r="AF1263" s="374">
        <v>0</v>
      </c>
      <c r="AG1263" s="374">
        <v>0</v>
      </c>
      <c r="AH1263" s="374" t="s">
        <v>2764</v>
      </c>
      <c r="AI1263" s="374">
        <v>0</v>
      </c>
      <c r="AJ1263" s="374">
        <v>0</v>
      </c>
      <c r="AK1263" s="374">
        <v>0</v>
      </c>
      <c r="AL1263" s="374">
        <v>0</v>
      </c>
      <c r="AM1263" s="374">
        <v>0</v>
      </c>
      <c r="AN1263" s="374">
        <v>0</v>
      </c>
      <c r="AO1263" s="374" t="s">
        <v>954</v>
      </c>
      <c r="AP1263" s="374" t="s">
        <v>1480</v>
      </c>
      <c r="AQ1263" s="374" t="s">
        <v>1480</v>
      </c>
      <c r="AR1263" s="374" t="s">
        <v>3175</v>
      </c>
      <c r="AS1263" s="374" t="s">
        <v>3176</v>
      </c>
    </row>
    <row r="1264" spans="2:45" s="359" customFormat="1" ht="17.25" customHeight="1">
      <c r="B1264" s="356" t="b">
        <v>0</v>
      </c>
      <c r="C1264" s="356"/>
      <c r="D1264" s="357" t="str">
        <f t="shared" si="59"/>
        <v>Finishing Work_Door &amp; Window Work</v>
      </c>
      <c r="E1264" s="356" t="str">
        <f t="shared" si="60"/>
        <v>M2</v>
      </c>
      <c r="F1264" s="357" t="str">
        <f t="shared" si="61"/>
        <v xml:space="preserve">A04AR147-00001 Finishing Work Door &amp; Window Work PVC Folding(Accordion) Door w/ PVC Frame (UoM: M2) Manual Type     w/ Hardware &amp; Accessories  </v>
      </c>
      <c r="G1264" s="373" t="str" cm="1">
        <f t="array" ref="G1264:H1264">_xlfn.TEXTSPLIT(I1264,"-")</f>
        <v>A04AR147</v>
      </c>
      <c r="H1264" s="373" t="str">
        <v>00001</v>
      </c>
      <c r="I1264" s="374" t="s">
        <v>3177</v>
      </c>
      <c r="J1264" s="374" t="s">
        <v>946</v>
      </c>
      <c r="K1264" s="374" t="s">
        <v>2352</v>
      </c>
      <c r="L1264" s="374" t="s">
        <v>2353</v>
      </c>
      <c r="M1264" s="374" t="s">
        <v>946</v>
      </c>
      <c r="N1264" s="374" t="s">
        <v>2743</v>
      </c>
      <c r="O1264" s="374" t="s">
        <v>3178</v>
      </c>
      <c r="P1264" s="374" t="s">
        <v>3179</v>
      </c>
      <c r="Q1264" s="374" t="s">
        <v>3160</v>
      </c>
      <c r="R1264" s="374" t="s">
        <v>3161</v>
      </c>
      <c r="S1264" s="374" t="s">
        <v>954</v>
      </c>
      <c r="T1264" s="374">
        <v>0</v>
      </c>
      <c r="U1264" s="374" t="s">
        <v>954</v>
      </c>
      <c r="V1264" s="374">
        <v>0</v>
      </c>
      <c r="W1264" s="374" t="s">
        <v>954</v>
      </c>
      <c r="X1264" s="374">
        <v>0</v>
      </c>
      <c r="Y1264" s="374" t="s">
        <v>954</v>
      </c>
      <c r="Z1264" s="374">
        <v>0</v>
      </c>
      <c r="AA1264" s="374" t="s">
        <v>1664</v>
      </c>
      <c r="AB1264" s="374" t="s">
        <v>2747</v>
      </c>
      <c r="AC1264" s="374" t="s">
        <v>954</v>
      </c>
      <c r="AD1264" s="374">
        <v>0</v>
      </c>
      <c r="AE1264" s="374" t="s">
        <v>954</v>
      </c>
      <c r="AF1264" s="374">
        <v>0</v>
      </c>
      <c r="AG1264" s="374">
        <v>0</v>
      </c>
      <c r="AH1264" s="374">
        <v>0</v>
      </c>
      <c r="AI1264" s="374">
        <v>0</v>
      </c>
      <c r="AJ1264" s="374">
        <v>0</v>
      </c>
      <c r="AK1264" s="374">
        <v>0</v>
      </c>
      <c r="AL1264" s="374">
        <v>0</v>
      </c>
      <c r="AM1264" s="374">
        <v>0</v>
      </c>
      <c r="AN1264" s="374">
        <v>0</v>
      </c>
      <c r="AO1264" s="374" t="s">
        <v>954</v>
      </c>
      <c r="AP1264" s="374" t="s">
        <v>1021</v>
      </c>
      <c r="AQ1264" s="374" t="s">
        <v>1021</v>
      </c>
      <c r="AR1264" s="374" t="s">
        <v>3180</v>
      </c>
      <c r="AS1264" s="374" t="s">
        <v>3177</v>
      </c>
    </row>
    <row r="1265" spans="2:45" s="359" customFormat="1" ht="17.25" customHeight="1">
      <c r="B1265" s="356" t="b">
        <v>0</v>
      </c>
      <c r="C1265" s="356"/>
      <c r="D1265" s="357" t="str">
        <f t="shared" si="59"/>
        <v>Finishing Work_Door &amp; Window Work</v>
      </c>
      <c r="E1265" s="356" t="str">
        <f t="shared" si="60"/>
        <v>EA</v>
      </c>
      <c r="F1265" s="357" t="str">
        <f t="shared" si="61"/>
        <v xml:space="preserve">A04AR148-00001 Finishing Work Door &amp; Window Work PVC Folding(Accordion) Door w/ PVC Frame (UoM: EA) Manual Type     w/ Hardware &amp; Accessories  </v>
      </c>
      <c r="G1265" s="373" t="str" cm="1">
        <f t="array" ref="G1265:H1265">_xlfn.TEXTSPLIT(I1265,"-")</f>
        <v>A04AR148</v>
      </c>
      <c r="H1265" s="373" t="str">
        <v>00001</v>
      </c>
      <c r="I1265" s="374" t="s">
        <v>3181</v>
      </c>
      <c r="J1265" s="374" t="s">
        <v>946</v>
      </c>
      <c r="K1265" s="374" t="s">
        <v>2352</v>
      </c>
      <c r="L1265" s="374" t="s">
        <v>2353</v>
      </c>
      <c r="M1265" s="374" t="s">
        <v>946</v>
      </c>
      <c r="N1265" s="374" t="s">
        <v>2743</v>
      </c>
      <c r="O1265" s="374" t="s">
        <v>3182</v>
      </c>
      <c r="P1265" s="374" t="s">
        <v>3183</v>
      </c>
      <c r="Q1265" s="374" t="s">
        <v>3160</v>
      </c>
      <c r="R1265" s="374" t="s">
        <v>3161</v>
      </c>
      <c r="S1265" s="374" t="s">
        <v>954</v>
      </c>
      <c r="T1265" s="374">
        <v>0</v>
      </c>
      <c r="U1265" s="374" t="s">
        <v>954</v>
      </c>
      <c r="V1265" s="374">
        <v>0</v>
      </c>
      <c r="W1265" s="374" t="s">
        <v>954</v>
      </c>
      <c r="X1265" s="374">
        <v>0</v>
      </c>
      <c r="Y1265" s="374" t="s">
        <v>954</v>
      </c>
      <c r="Z1265" s="374">
        <v>0</v>
      </c>
      <c r="AA1265" s="374" t="s">
        <v>1664</v>
      </c>
      <c r="AB1265" s="374" t="s">
        <v>2747</v>
      </c>
      <c r="AC1265" s="374" t="s">
        <v>954</v>
      </c>
      <c r="AD1265" s="374">
        <v>0</v>
      </c>
      <c r="AE1265" s="374" t="s">
        <v>954</v>
      </c>
      <c r="AF1265" s="374">
        <v>0</v>
      </c>
      <c r="AG1265" s="374">
        <v>0</v>
      </c>
      <c r="AH1265" s="374" t="s">
        <v>2764</v>
      </c>
      <c r="AI1265" s="374">
        <v>0</v>
      </c>
      <c r="AJ1265" s="374">
        <v>0</v>
      </c>
      <c r="AK1265" s="374">
        <v>0</v>
      </c>
      <c r="AL1265" s="374">
        <v>0</v>
      </c>
      <c r="AM1265" s="374">
        <v>0</v>
      </c>
      <c r="AN1265" s="374">
        <v>0</v>
      </c>
      <c r="AO1265" s="374" t="s">
        <v>954</v>
      </c>
      <c r="AP1265" s="374" t="s">
        <v>1480</v>
      </c>
      <c r="AQ1265" s="374" t="s">
        <v>1480</v>
      </c>
      <c r="AR1265" s="374" t="s">
        <v>3184</v>
      </c>
      <c r="AS1265" s="374" t="s">
        <v>3181</v>
      </c>
    </row>
    <row r="1266" spans="2:45" s="359" customFormat="1" ht="17.25" customHeight="1">
      <c r="B1266" s="349" t="b">
        <v>0</v>
      </c>
      <c r="C1266" s="349"/>
      <c r="D1266" s="352" t="str">
        <f t="shared" si="59"/>
        <v>Finishing Work_Door &amp; Window Work</v>
      </c>
      <c r="E1266" s="349" t="str">
        <f t="shared" si="60"/>
        <v>M2</v>
      </c>
      <c r="F1266" s="352" t="str">
        <f t="shared" si="61"/>
        <v xml:space="preserve">A04AR149-00001 Finishing Work Door &amp; Window Work uPVC Door w/ uPVC Frame (UoM: M2)      w/ Hardware &amp; Accessories  </v>
      </c>
      <c r="G1266" s="373" t="str" cm="1">
        <f t="array" ref="G1266:H1266">_xlfn.TEXTSPLIT(I1266,"-")</f>
        <v>A04AR149</v>
      </c>
      <c r="H1266" s="373" t="str">
        <v>00001</v>
      </c>
      <c r="I1266" s="374" t="s">
        <v>3185</v>
      </c>
      <c r="J1266" s="374" t="s">
        <v>946</v>
      </c>
      <c r="K1266" s="374" t="s">
        <v>2352</v>
      </c>
      <c r="L1266" s="374" t="s">
        <v>2353</v>
      </c>
      <c r="M1266" s="374" t="s">
        <v>946</v>
      </c>
      <c r="N1266" s="374" t="s">
        <v>2743</v>
      </c>
      <c r="O1266" s="374" t="s">
        <v>3186</v>
      </c>
      <c r="P1266" s="374" t="s">
        <v>3187</v>
      </c>
      <c r="Q1266" s="374" t="s">
        <v>954</v>
      </c>
      <c r="R1266" s="374">
        <v>0</v>
      </c>
      <c r="S1266" s="374" t="s">
        <v>954</v>
      </c>
      <c r="T1266" s="374">
        <v>0</v>
      </c>
      <c r="U1266" s="374" t="s">
        <v>954</v>
      </c>
      <c r="V1266" s="374">
        <v>0</v>
      </c>
      <c r="W1266" s="374" t="s">
        <v>954</v>
      </c>
      <c r="X1266" s="374">
        <v>0</v>
      </c>
      <c r="Y1266" s="374" t="s">
        <v>954</v>
      </c>
      <c r="Z1266" s="374">
        <v>0</v>
      </c>
      <c r="AA1266" s="374" t="s">
        <v>1664</v>
      </c>
      <c r="AB1266" s="374" t="s">
        <v>2747</v>
      </c>
      <c r="AC1266" s="374" t="s">
        <v>954</v>
      </c>
      <c r="AD1266" s="374">
        <v>0</v>
      </c>
      <c r="AE1266" s="374" t="s">
        <v>954</v>
      </c>
      <c r="AF1266" s="374">
        <v>0</v>
      </c>
      <c r="AG1266" s="374">
        <v>0</v>
      </c>
      <c r="AH1266" s="374">
        <v>0</v>
      </c>
      <c r="AI1266" s="374">
        <v>0</v>
      </c>
      <c r="AJ1266" s="374">
        <v>0</v>
      </c>
      <c r="AK1266" s="374">
        <v>0</v>
      </c>
      <c r="AL1266" s="374">
        <v>0</v>
      </c>
      <c r="AM1266" s="374">
        <v>0</v>
      </c>
      <c r="AN1266" s="374">
        <v>0</v>
      </c>
      <c r="AO1266" s="374" t="s">
        <v>954</v>
      </c>
      <c r="AP1266" s="374" t="s">
        <v>1021</v>
      </c>
      <c r="AQ1266" s="374" t="s">
        <v>1021</v>
      </c>
      <c r="AR1266" s="374" t="s">
        <v>3188</v>
      </c>
      <c r="AS1266" s="374" t="s">
        <v>3185</v>
      </c>
    </row>
    <row r="1267" spans="2:45" s="359" customFormat="1" ht="17.25" customHeight="1">
      <c r="B1267" s="349" t="b">
        <v>0</v>
      </c>
      <c r="C1267" s="349"/>
      <c r="D1267" s="352" t="str">
        <f t="shared" si="59"/>
        <v>Finishing Work_Door &amp; Window Work</v>
      </c>
      <c r="E1267" s="349" t="str">
        <f t="shared" si="60"/>
        <v>EA</v>
      </c>
      <c r="F1267" s="352" t="str">
        <f t="shared" si="61"/>
        <v xml:space="preserve">A04AR150-00001 Finishing Work Door &amp; Window Work uPVC Door w/ uPVC Frame (UoM: EA)      w/ Hardware &amp; Accessories  </v>
      </c>
      <c r="G1267" s="373" t="str" cm="1">
        <f t="array" ref="G1267:H1267">_xlfn.TEXTSPLIT(I1267,"-")</f>
        <v>A04AR150</v>
      </c>
      <c r="H1267" s="373" t="str">
        <v>00001</v>
      </c>
      <c r="I1267" s="374" t="s">
        <v>3189</v>
      </c>
      <c r="J1267" s="374" t="s">
        <v>946</v>
      </c>
      <c r="K1267" s="374" t="s">
        <v>2352</v>
      </c>
      <c r="L1267" s="374" t="s">
        <v>2353</v>
      </c>
      <c r="M1267" s="374" t="s">
        <v>946</v>
      </c>
      <c r="N1267" s="374" t="s">
        <v>2743</v>
      </c>
      <c r="O1267" s="374" t="s">
        <v>3190</v>
      </c>
      <c r="P1267" s="374" t="s">
        <v>3191</v>
      </c>
      <c r="Q1267" s="374" t="s">
        <v>954</v>
      </c>
      <c r="R1267" s="374">
        <v>0</v>
      </c>
      <c r="S1267" s="374" t="s">
        <v>954</v>
      </c>
      <c r="T1267" s="374">
        <v>0</v>
      </c>
      <c r="U1267" s="374" t="s">
        <v>954</v>
      </c>
      <c r="V1267" s="374">
        <v>0</v>
      </c>
      <c r="W1267" s="374" t="s">
        <v>954</v>
      </c>
      <c r="X1267" s="374">
        <v>0</v>
      </c>
      <c r="Y1267" s="374" t="s">
        <v>954</v>
      </c>
      <c r="Z1267" s="374">
        <v>0</v>
      </c>
      <c r="AA1267" s="374" t="s">
        <v>1664</v>
      </c>
      <c r="AB1267" s="374" t="s">
        <v>2747</v>
      </c>
      <c r="AC1267" s="374" t="s">
        <v>954</v>
      </c>
      <c r="AD1267" s="374">
        <v>0</v>
      </c>
      <c r="AE1267" s="374" t="s">
        <v>954</v>
      </c>
      <c r="AF1267" s="374">
        <v>0</v>
      </c>
      <c r="AG1267" s="374">
        <v>0</v>
      </c>
      <c r="AH1267" s="374" t="s">
        <v>2764</v>
      </c>
      <c r="AI1267" s="374">
        <v>0</v>
      </c>
      <c r="AJ1267" s="374">
        <v>0</v>
      </c>
      <c r="AK1267" s="374">
        <v>0</v>
      </c>
      <c r="AL1267" s="374">
        <v>0</v>
      </c>
      <c r="AM1267" s="374">
        <v>0</v>
      </c>
      <c r="AN1267" s="374">
        <v>0</v>
      </c>
      <c r="AO1267" s="374" t="s">
        <v>954</v>
      </c>
      <c r="AP1267" s="374" t="s">
        <v>1480</v>
      </c>
      <c r="AQ1267" s="374" t="s">
        <v>1480</v>
      </c>
      <c r="AR1267" s="374" t="s">
        <v>3192</v>
      </c>
      <c r="AS1267" s="374" t="s">
        <v>3189</v>
      </c>
    </row>
    <row r="1268" spans="2:45" s="359" customFormat="1" ht="17.25" customHeight="1">
      <c r="B1268" s="356" t="b">
        <v>1</v>
      </c>
      <c r="C1268" s="356"/>
      <c r="D1268" s="357" t="str">
        <f t="shared" si="59"/>
        <v>Finishing Work_Door &amp; Window Work</v>
      </c>
      <c r="E1268" s="356" t="str">
        <f t="shared" si="60"/>
        <v>SET</v>
      </c>
      <c r="F1268" s="357" t="str">
        <f t="shared" si="61"/>
        <v xml:space="preserve">A04AR151-00001 Finishing Work Door &amp; Window Work Master Key System Three Levels Master Key     w/ Accessories (Key Box, Key Tag and ETC)  </v>
      </c>
      <c r="G1268" s="373" t="str" cm="1">
        <f t="array" ref="G1268:H1268">_xlfn.TEXTSPLIT(I1268,"-")</f>
        <v>A04AR151</v>
      </c>
      <c r="H1268" s="373" t="str">
        <v>00001</v>
      </c>
      <c r="I1268" s="374" t="s">
        <v>3193</v>
      </c>
      <c r="J1268" s="374" t="s">
        <v>946</v>
      </c>
      <c r="K1268" s="374" t="s">
        <v>2352</v>
      </c>
      <c r="L1268" s="374" t="s">
        <v>2353</v>
      </c>
      <c r="M1268" s="374" t="s">
        <v>946</v>
      </c>
      <c r="N1268" s="374" t="s">
        <v>2743</v>
      </c>
      <c r="O1268" s="374" t="s">
        <v>3194</v>
      </c>
      <c r="P1268" s="374" t="s">
        <v>3195</v>
      </c>
      <c r="Q1268" s="374" t="s">
        <v>3196</v>
      </c>
      <c r="R1268" s="374" t="s">
        <v>3197</v>
      </c>
      <c r="S1268" s="374" t="s">
        <v>954</v>
      </c>
      <c r="T1268" s="374">
        <v>0</v>
      </c>
      <c r="U1268" s="374" t="s">
        <v>954</v>
      </c>
      <c r="V1268" s="374">
        <v>0</v>
      </c>
      <c r="W1268" s="374" t="s">
        <v>954</v>
      </c>
      <c r="X1268" s="374">
        <v>0</v>
      </c>
      <c r="Y1268" s="374" t="s">
        <v>954</v>
      </c>
      <c r="Z1268" s="374">
        <v>0</v>
      </c>
      <c r="AA1268" s="374" t="s">
        <v>1589</v>
      </c>
      <c r="AB1268" s="374" t="s">
        <v>3198</v>
      </c>
      <c r="AC1268" s="374" t="s">
        <v>954</v>
      </c>
      <c r="AD1268" s="374">
        <v>0</v>
      </c>
      <c r="AE1268" s="374" t="s">
        <v>954</v>
      </c>
      <c r="AF1268" s="374">
        <v>0</v>
      </c>
      <c r="AG1268" s="374">
        <v>0</v>
      </c>
      <c r="AH1268" s="374" t="s">
        <v>954</v>
      </c>
      <c r="AI1268" s="374">
        <v>0</v>
      </c>
      <c r="AJ1268" s="374">
        <v>0</v>
      </c>
      <c r="AK1268" s="374">
        <v>0</v>
      </c>
      <c r="AL1268" s="374">
        <v>0</v>
      </c>
      <c r="AM1268" s="374">
        <v>0</v>
      </c>
      <c r="AN1268" s="374">
        <v>0</v>
      </c>
      <c r="AO1268" s="374" t="s">
        <v>954</v>
      </c>
      <c r="AP1268" s="374" t="s">
        <v>2004</v>
      </c>
      <c r="AQ1268" s="374" t="s">
        <v>2004</v>
      </c>
      <c r="AR1268" s="374" t="s">
        <v>3199</v>
      </c>
      <c r="AS1268" s="374" t="s">
        <v>3193</v>
      </c>
    </row>
    <row r="1269" spans="2:45" s="361" customFormat="1" ht="17.25" customHeight="1">
      <c r="B1269" s="349" t="b">
        <v>0</v>
      </c>
      <c r="C1269" s="349"/>
      <c r="D1269" s="352" t="str">
        <f t="shared" si="59"/>
        <v>Finishing Work_Door &amp; Window Work</v>
      </c>
      <c r="E1269" s="349" t="str">
        <f t="shared" si="60"/>
        <v>M2</v>
      </c>
      <c r="F1269" s="352" t="str">
        <f t="shared" si="61"/>
        <v xml:space="preserve">A04AR152-00001 Finishing Work Door &amp; Window Work Steel Window (UoM: M2) Fire Protective Rating: N/A     w/ Hardware &amp; Accessories  </v>
      </c>
      <c r="G1269" s="378" t="str" cm="1">
        <f t="array" ref="G1269:H1269">_xlfn.TEXTSPLIT(I1269,"-")</f>
        <v>A04AR152</v>
      </c>
      <c r="H1269" s="378" t="str">
        <v>00001</v>
      </c>
      <c r="I1269" s="379" t="s">
        <v>3200</v>
      </c>
      <c r="J1269" s="379" t="s">
        <v>946</v>
      </c>
      <c r="K1269" s="379" t="s">
        <v>2352</v>
      </c>
      <c r="L1269" s="379" t="s">
        <v>2353</v>
      </c>
      <c r="M1269" s="379" t="s">
        <v>946</v>
      </c>
      <c r="N1269" s="379" t="s">
        <v>2743</v>
      </c>
      <c r="O1269" s="379" t="s">
        <v>3201</v>
      </c>
      <c r="P1269" s="379" t="s">
        <v>3202</v>
      </c>
      <c r="Q1269" s="379" t="s">
        <v>1070</v>
      </c>
      <c r="R1269" s="379" t="s">
        <v>2746</v>
      </c>
      <c r="S1269" s="379" t="s">
        <v>954</v>
      </c>
      <c r="T1269" s="379">
        <v>0</v>
      </c>
      <c r="U1269" s="379" t="s">
        <v>954</v>
      </c>
      <c r="V1269" s="379">
        <v>0</v>
      </c>
      <c r="W1269" s="379" t="s">
        <v>954</v>
      </c>
      <c r="X1269" s="379">
        <v>0</v>
      </c>
      <c r="Y1269" s="379" t="s">
        <v>954</v>
      </c>
      <c r="Z1269" s="379">
        <v>0</v>
      </c>
      <c r="AA1269" s="379" t="s">
        <v>1664</v>
      </c>
      <c r="AB1269" s="379" t="s">
        <v>2747</v>
      </c>
      <c r="AC1269" s="379" t="s">
        <v>954</v>
      </c>
      <c r="AD1269" s="379">
        <v>0</v>
      </c>
      <c r="AE1269" s="379" t="s">
        <v>954</v>
      </c>
      <c r="AF1269" s="379">
        <v>0</v>
      </c>
      <c r="AG1269" s="379">
        <v>0</v>
      </c>
      <c r="AH1269" s="379">
        <v>0</v>
      </c>
      <c r="AI1269" s="379">
        <v>0</v>
      </c>
      <c r="AJ1269" s="379">
        <v>0</v>
      </c>
      <c r="AK1269" s="379">
        <v>0</v>
      </c>
      <c r="AL1269" s="379">
        <v>0</v>
      </c>
      <c r="AM1269" s="379">
        <v>0</v>
      </c>
      <c r="AN1269" s="379">
        <v>0</v>
      </c>
      <c r="AO1269" s="379" t="s">
        <v>954</v>
      </c>
      <c r="AP1269" s="379" t="s">
        <v>1021</v>
      </c>
      <c r="AQ1269" s="379" t="s">
        <v>1021</v>
      </c>
      <c r="AR1269" s="379" t="s">
        <v>3203</v>
      </c>
      <c r="AS1269" s="379" t="s">
        <v>3200</v>
      </c>
    </row>
    <row r="1270" spans="2:45" s="361" customFormat="1" ht="17.25" customHeight="1">
      <c r="B1270" s="349" t="b">
        <v>0</v>
      </c>
      <c r="C1270" s="349"/>
      <c r="D1270" s="352" t="str">
        <f t="shared" si="59"/>
        <v>Finishing Work_Door &amp; Window Work</v>
      </c>
      <c r="E1270" s="349" t="str">
        <f t="shared" si="60"/>
        <v>M2</v>
      </c>
      <c r="F1270" s="352" t="str">
        <f t="shared" si="61"/>
        <v xml:space="preserve">A04AR152-00002 Finishing Work Door &amp; Window Work Steel Window (UoM: M2) Fire Protective Rating: 0.5-hr     w/ Hardware &amp; Accessories  </v>
      </c>
      <c r="G1270" s="378" t="str" cm="1">
        <f t="array" ref="G1270:H1270">_xlfn.TEXTSPLIT(I1270,"-")</f>
        <v>A04AR152</v>
      </c>
      <c r="H1270" s="378" t="str">
        <v>00002</v>
      </c>
      <c r="I1270" s="379" t="s">
        <v>3204</v>
      </c>
      <c r="J1270" s="379" t="s">
        <v>946</v>
      </c>
      <c r="K1270" s="379" t="s">
        <v>2352</v>
      </c>
      <c r="L1270" s="379" t="s">
        <v>2353</v>
      </c>
      <c r="M1270" s="379" t="s">
        <v>946</v>
      </c>
      <c r="N1270" s="379" t="s">
        <v>2743</v>
      </c>
      <c r="O1270" s="379" t="s">
        <v>3201</v>
      </c>
      <c r="P1270" s="379" t="s">
        <v>3202</v>
      </c>
      <c r="Q1270" s="379" t="s">
        <v>1105</v>
      </c>
      <c r="R1270" s="379" t="s">
        <v>2750</v>
      </c>
      <c r="S1270" s="379" t="s">
        <v>954</v>
      </c>
      <c r="T1270" s="379">
        <v>0</v>
      </c>
      <c r="U1270" s="379" t="s">
        <v>954</v>
      </c>
      <c r="V1270" s="379">
        <v>0</v>
      </c>
      <c r="W1270" s="379" t="s">
        <v>954</v>
      </c>
      <c r="X1270" s="379">
        <v>0</v>
      </c>
      <c r="Y1270" s="379" t="s">
        <v>954</v>
      </c>
      <c r="Z1270" s="379">
        <v>0</v>
      </c>
      <c r="AA1270" s="379" t="s">
        <v>1664</v>
      </c>
      <c r="AB1270" s="379" t="s">
        <v>2747</v>
      </c>
      <c r="AC1270" s="379" t="s">
        <v>954</v>
      </c>
      <c r="AD1270" s="379">
        <v>0</v>
      </c>
      <c r="AE1270" s="379" t="s">
        <v>954</v>
      </c>
      <c r="AF1270" s="379">
        <v>0</v>
      </c>
      <c r="AG1270" s="379">
        <v>0</v>
      </c>
      <c r="AH1270" s="379">
        <v>0</v>
      </c>
      <c r="AI1270" s="379">
        <v>0</v>
      </c>
      <c r="AJ1270" s="379">
        <v>0</v>
      </c>
      <c r="AK1270" s="379">
        <v>0</v>
      </c>
      <c r="AL1270" s="379">
        <v>0</v>
      </c>
      <c r="AM1270" s="379">
        <v>0</v>
      </c>
      <c r="AN1270" s="379">
        <v>0</v>
      </c>
      <c r="AO1270" s="379" t="s">
        <v>954</v>
      </c>
      <c r="AP1270" s="379" t="s">
        <v>1021</v>
      </c>
      <c r="AQ1270" s="379" t="s">
        <v>1021</v>
      </c>
      <c r="AR1270" s="379" t="s">
        <v>3203</v>
      </c>
      <c r="AS1270" s="379" t="s">
        <v>3204</v>
      </c>
    </row>
    <row r="1271" spans="2:45" s="361" customFormat="1" ht="17.25" customHeight="1">
      <c r="B1271" s="349" t="b">
        <v>1</v>
      </c>
      <c r="C1271" s="349"/>
      <c r="D1271" s="352" t="str">
        <f t="shared" si="59"/>
        <v>Finishing Work_Door &amp; Window Work</v>
      </c>
      <c r="E1271" s="349" t="str">
        <f t="shared" si="60"/>
        <v>M2</v>
      </c>
      <c r="F1271" s="352" t="str">
        <f t="shared" si="61"/>
        <v xml:space="preserve">A04AR152-00003 Finishing Work Door &amp; Window Work Steel Window (UoM: M2) Fire Protective Rating: 1-hr     w/ Hardware &amp; Accessories  </v>
      </c>
      <c r="G1271" s="378" t="str" cm="1">
        <f t="array" ref="G1271:H1271">_xlfn.TEXTSPLIT(I1271,"-")</f>
        <v>A04AR152</v>
      </c>
      <c r="H1271" s="378" t="str">
        <v>00003</v>
      </c>
      <c r="I1271" s="379" t="s">
        <v>3205</v>
      </c>
      <c r="J1271" s="379" t="s">
        <v>946</v>
      </c>
      <c r="K1271" s="379" t="s">
        <v>2352</v>
      </c>
      <c r="L1271" s="379" t="s">
        <v>2353</v>
      </c>
      <c r="M1271" s="379" t="s">
        <v>946</v>
      </c>
      <c r="N1271" s="379" t="s">
        <v>2743</v>
      </c>
      <c r="O1271" s="379" t="s">
        <v>3201</v>
      </c>
      <c r="P1271" s="379" t="s">
        <v>3202</v>
      </c>
      <c r="Q1271" s="379" t="s">
        <v>1140</v>
      </c>
      <c r="R1271" s="379" t="s">
        <v>2752</v>
      </c>
      <c r="S1271" s="379" t="s">
        <v>954</v>
      </c>
      <c r="T1271" s="379">
        <v>0</v>
      </c>
      <c r="U1271" s="379" t="s">
        <v>954</v>
      </c>
      <c r="V1271" s="379">
        <v>0</v>
      </c>
      <c r="W1271" s="379" t="s">
        <v>954</v>
      </c>
      <c r="X1271" s="379">
        <v>0</v>
      </c>
      <c r="Y1271" s="379" t="s">
        <v>954</v>
      </c>
      <c r="Z1271" s="379">
        <v>0</v>
      </c>
      <c r="AA1271" s="379" t="s">
        <v>1664</v>
      </c>
      <c r="AB1271" s="379" t="s">
        <v>2747</v>
      </c>
      <c r="AC1271" s="379" t="s">
        <v>954</v>
      </c>
      <c r="AD1271" s="379">
        <v>0</v>
      </c>
      <c r="AE1271" s="379" t="s">
        <v>954</v>
      </c>
      <c r="AF1271" s="379">
        <v>0</v>
      </c>
      <c r="AG1271" s="379">
        <v>0</v>
      </c>
      <c r="AH1271" s="379">
        <v>0</v>
      </c>
      <c r="AI1271" s="379">
        <v>0</v>
      </c>
      <c r="AJ1271" s="379">
        <v>0</v>
      </c>
      <c r="AK1271" s="379">
        <v>0</v>
      </c>
      <c r="AL1271" s="379">
        <v>0</v>
      </c>
      <c r="AM1271" s="379">
        <v>0</v>
      </c>
      <c r="AN1271" s="379">
        <v>0</v>
      </c>
      <c r="AO1271" s="379" t="s">
        <v>954</v>
      </c>
      <c r="AP1271" s="379" t="s">
        <v>1021</v>
      </c>
      <c r="AQ1271" s="379" t="s">
        <v>1021</v>
      </c>
      <c r="AR1271" s="379" t="s">
        <v>3203</v>
      </c>
      <c r="AS1271" s="379" t="s">
        <v>3205</v>
      </c>
    </row>
    <row r="1272" spans="2:45" s="361" customFormat="1" ht="17.25" customHeight="1">
      <c r="B1272" s="349" t="b">
        <v>0</v>
      </c>
      <c r="C1272" s="349"/>
      <c r="D1272" s="352" t="str">
        <f t="shared" si="59"/>
        <v>Finishing Work_Door &amp; Window Work</v>
      </c>
      <c r="E1272" s="349" t="str">
        <f t="shared" si="60"/>
        <v>EA</v>
      </c>
      <c r="F1272" s="352" t="str">
        <f t="shared" si="61"/>
        <v xml:space="preserve">A04AR153-00001 Finishing Work Door &amp; Window Work Steel Window (UoM: EA) Fire Protective Rating: N/A     w/ Hardware &amp; Accessories  </v>
      </c>
      <c r="G1272" s="378" t="str" cm="1">
        <f t="array" ref="G1272:H1272">_xlfn.TEXTSPLIT(I1272,"-")</f>
        <v>A04AR153</v>
      </c>
      <c r="H1272" s="378" t="str">
        <v>00001</v>
      </c>
      <c r="I1272" s="379" t="s">
        <v>3206</v>
      </c>
      <c r="J1272" s="379" t="s">
        <v>946</v>
      </c>
      <c r="K1272" s="379" t="s">
        <v>2352</v>
      </c>
      <c r="L1272" s="379" t="s">
        <v>2353</v>
      </c>
      <c r="M1272" s="379" t="s">
        <v>946</v>
      </c>
      <c r="N1272" s="379" t="s">
        <v>2743</v>
      </c>
      <c r="O1272" s="379" t="s">
        <v>3207</v>
      </c>
      <c r="P1272" s="379" t="s">
        <v>3208</v>
      </c>
      <c r="Q1272" s="379" t="s">
        <v>1070</v>
      </c>
      <c r="R1272" s="379" t="s">
        <v>2746</v>
      </c>
      <c r="S1272" s="379" t="s">
        <v>954</v>
      </c>
      <c r="T1272" s="379">
        <v>0</v>
      </c>
      <c r="U1272" s="379" t="s">
        <v>954</v>
      </c>
      <c r="V1272" s="379">
        <v>0</v>
      </c>
      <c r="W1272" s="379" t="s">
        <v>954</v>
      </c>
      <c r="X1272" s="379">
        <v>0</v>
      </c>
      <c r="Y1272" s="379" t="s">
        <v>954</v>
      </c>
      <c r="Z1272" s="379">
        <v>0</v>
      </c>
      <c r="AA1272" s="379" t="s">
        <v>1664</v>
      </c>
      <c r="AB1272" s="379" t="s">
        <v>2747</v>
      </c>
      <c r="AC1272" s="379" t="s">
        <v>954</v>
      </c>
      <c r="AD1272" s="379">
        <v>0</v>
      </c>
      <c r="AE1272" s="379" t="s">
        <v>954</v>
      </c>
      <c r="AF1272" s="379">
        <v>0</v>
      </c>
      <c r="AG1272" s="379">
        <v>0</v>
      </c>
      <c r="AH1272" s="379" t="s">
        <v>2764</v>
      </c>
      <c r="AI1272" s="379">
        <v>0</v>
      </c>
      <c r="AJ1272" s="379">
        <v>0</v>
      </c>
      <c r="AK1272" s="379">
        <v>0</v>
      </c>
      <c r="AL1272" s="379">
        <v>0</v>
      </c>
      <c r="AM1272" s="379">
        <v>0</v>
      </c>
      <c r="AN1272" s="379">
        <v>0</v>
      </c>
      <c r="AO1272" s="379" t="s">
        <v>954</v>
      </c>
      <c r="AP1272" s="379" t="s">
        <v>1480</v>
      </c>
      <c r="AQ1272" s="379" t="s">
        <v>1480</v>
      </c>
      <c r="AR1272" s="379" t="s">
        <v>3209</v>
      </c>
      <c r="AS1272" s="379" t="s">
        <v>3206</v>
      </c>
    </row>
    <row r="1273" spans="2:45" s="361" customFormat="1" ht="17.25" customHeight="1">
      <c r="B1273" s="349" t="b">
        <v>0</v>
      </c>
      <c r="C1273" s="349"/>
      <c r="D1273" s="352" t="str">
        <f t="shared" si="59"/>
        <v>Finishing Work_Door &amp; Window Work</v>
      </c>
      <c r="E1273" s="349" t="str">
        <f t="shared" si="60"/>
        <v>EA</v>
      </c>
      <c r="F1273" s="352" t="str">
        <f t="shared" si="61"/>
        <v xml:space="preserve">A04AR153-00002 Finishing Work Door &amp; Window Work Steel Window (UoM: EA) Fire Protective Rating: 0.5-hr     w/ Hardware &amp; Accessories  </v>
      </c>
      <c r="G1273" s="378" t="str" cm="1">
        <f t="array" ref="G1273:H1273">_xlfn.TEXTSPLIT(I1273,"-")</f>
        <v>A04AR153</v>
      </c>
      <c r="H1273" s="378" t="str">
        <v>00002</v>
      </c>
      <c r="I1273" s="379" t="s">
        <v>3210</v>
      </c>
      <c r="J1273" s="379" t="s">
        <v>946</v>
      </c>
      <c r="K1273" s="379" t="s">
        <v>2352</v>
      </c>
      <c r="L1273" s="379" t="s">
        <v>2353</v>
      </c>
      <c r="M1273" s="379" t="s">
        <v>946</v>
      </c>
      <c r="N1273" s="379" t="s">
        <v>2743</v>
      </c>
      <c r="O1273" s="379" t="s">
        <v>3207</v>
      </c>
      <c r="P1273" s="379" t="s">
        <v>3208</v>
      </c>
      <c r="Q1273" s="379" t="s">
        <v>1105</v>
      </c>
      <c r="R1273" s="379" t="s">
        <v>2750</v>
      </c>
      <c r="S1273" s="379" t="s">
        <v>954</v>
      </c>
      <c r="T1273" s="379">
        <v>0</v>
      </c>
      <c r="U1273" s="379" t="s">
        <v>954</v>
      </c>
      <c r="V1273" s="379">
        <v>0</v>
      </c>
      <c r="W1273" s="379" t="s">
        <v>954</v>
      </c>
      <c r="X1273" s="379">
        <v>0</v>
      </c>
      <c r="Y1273" s="379" t="s">
        <v>954</v>
      </c>
      <c r="Z1273" s="379">
        <v>0</v>
      </c>
      <c r="AA1273" s="379" t="s">
        <v>1664</v>
      </c>
      <c r="AB1273" s="379" t="s">
        <v>2747</v>
      </c>
      <c r="AC1273" s="379" t="s">
        <v>954</v>
      </c>
      <c r="AD1273" s="379">
        <v>0</v>
      </c>
      <c r="AE1273" s="379" t="s">
        <v>954</v>
      </c>
      <c r="AF1273" s="379">
        <v>0</v>
      </c>
      <c r="AG1273" s="379">
        <v>0</v>
      </c>
      <c r="AH1273" s="379" t="s">
        <v>2764</v>
      </c>
      <c r="AI1273" s="379">
        <v>0</v>
      </c>
      <c r="AJ1273" s="379">
        <v>0</v>
      </c>
      <c r="AK1273" s="379">
        <v>0</v>
      </c>
      <c r="AL1273" s="379">
        <v>0</v>
      </c>
      <c r="AM1273" s="379">
        <v>0</v>
      </c>
      <c r="AN1273" s="379">
        <v>0</v>
      </c>
      <c r="AO1273" s="379" t="s">
        <v>954</v>
      </c>
      <c r="AP1273" s="379" t="s">
        <v>1480</v>
      </c>
      <c r="AQ1273" s="379" t="s">
        <v>1480</v>
      </c>
      <c r="AR1273" s="379" t="s">
        <v>3209</v>
      </c>
      <c r="AS1273" s="379" t="s">
        <v>3210</v>
      </c>
    </row>
    <row r="1274" spans="2:45" s="361" customFormat="1" ht="17.25" customHeight="1">
      <c r="B1274" s="349" t="b">
        <v>1</v>
      </c>
      <c r="C1274" s="349"/>
      <c r="D1274" s="352" t="str">
        <f t="shared" si="59"/>
        <v>Finishing Work_Door &amp; Window Work</v>
      </c>
      <c r="E1274" s="349" t="str">
        <f t="shared" si="60"/>
        <v>EA</v>
      </c>
      <c r="F1274" s="352" t="str">
        <f t="shared" si="61"/>
        <v xml:space="preserve">A04AR153-00003 Finishing Work Door &amp; Window Work Steel Window (UoM: EA) Fire Protective Rating: 1-hr     w/ Hardware &amp; Accessories  </v>
      </c>
      <c r="G1274" s="378" t="str" cm="1">
        <f t="array" ref="G1274:H1274">_xlfn.TEXTSPLIT(I1274,"-")</f>
        <v>A04AR153</v>
      </c>
      <c r="H1274" s="378" t="str">
        <v>00003</v>
      </c>
      <c r="I1274" s="379" t="s">
        <v>3211</v>
      </c>
      <c r="J1274" s="379" t="s">
        <v>946</v>
      </c>
      <c r="K1274" s="379" t="s">
        <v>2352</v>
      </c>
      <c r="L1274" s="379" t="s">
        <v>2353</v>
      </c>
      <c r="M1274" s="379" t="s">
        <v>946</v>
      </c>
      <c r="N1274" s="379" t="s">
        <v>2743</v>
      </c>
      <c r="O1274" s="379" t="s">
        <v>3207</v>
      </c>
      <c r="P1274" s="379" t="s">
        <v>3208</v>
      </c>
      <c r="Q1274" s="379" t="s">
        <v>1140</v>
      </c>
      <c r="R1274" s="379" t="s">
        <v>2752</v>
      </c>
      <c r="S1274" s="379" t="s">
        <v>954</v>
      </c>
      <c r="T1274" s="379">
        <v>0</v>
      </c>
      <c r="U1274" s="379" t="s">
        <v>954</v>
      </c>
      <c r="V1274" s="379">
        <v>0</v>
      </c>
      <c r="W1274" s="379" t="s">
        <v>954</v>
      </c>
      <c r="X1274" s="379">
        <v>0</v>
      </c>
      <c r="Y1274" s="379" t="s">
        <v>954</v>
      </c>
      <c r="Z1274" s="379">
        <v>0</v>
      </c>
      <c r="AA1274" s="379" t="s">
        <v>1664</v>
      </c>
      <c r="AB1274" s="379" t="s">
        <v>2747</v>
      </c>
      <c r="AC1274" s="379" t="s">
        <v>954</v>
      </c>
      <c r="AD1274" s="379">
        <v>0</v>
      </c>
      <c r="AE1274" s="379" t="s">
        <v>954</v>
      </c>
      <c r="AF1274" s="379">
        <v>0</v>
      </c>
      <c r="AG1274" s="379">
        <v>0</v>
      </c>
      <c r="AH1274" s="379" t="s">
        <v>2764</v>
      </c>
      <c r="AI1274" s="379">
        <v>0</v>
      </c>
      <c r="AJ1274" s="379">
        <v>0</v>
      </c>
      <c r="AK1274" s="379">
        <v>0</v>
      </c>
      <c r="AL1274" s="379">
        <v>0</v>
      </c>
      <c r="AM1274" s="379">
        <v>0</v>
      </c>
      <c r="AN1274" s="379">
        <v>0</v>
      </c>
      <c r="AO1274" s="379" t="s">
        <v>954</v>
      </c>
      <c r="AP1274" s="379" t="s">
        <v>1480</v>
      </c>
      <c r="AQ1274" s="379" t="s">
        <v>1480</v>
      </c>
      <c r="AR1274" s="379" t="s">
        <v>3209</v>
      </c>
      <c r="AS1274" s="379" t="s">
        <v>3211</v>
      </c>
    </row>
    <row r="1275" spans="2:45" s="361" customFormat="1" ht="17.25" customHeight="1">
      <c r="B1275" s="356" t="b">
        <v>0</v>
      </c>
      <c r="C1275" s="356"/>
      <c r="D1275" s="357" t="str">
        <f t="shared" si="59"/>
        <v>Finishing Work_Door &amp; Window Work</v>
      </c>
      <c r="E1275" s="356" t="str">
        <f t="shared" si="60"/>
        <v>M2</v>
      </c>
      <c r="F1275" s="357" t="str">
        <f t="shared" si="61"/>
        <v xml:space="preserve">A04AR154-00001 Finishing Work Door &amp; Window Work Blast Resistant Steel Window (UoM: M2)      w/ Hardware &amp; Accessories  </v>
      </c>
      <c r="G1275" s="378" t="str" cm="1">
        <f t="array" ref="G1275:H1275">_xlfn.TEXTSPLIT(I1275,"-")</f>
        <v>A04AR154</v>
      </c>
      <c r="H1275" s="378" t="str">
        <v>00001</v>
      </c>
      <c r="I1275" s="379" t="s">
        <v>3212</v>
      </c>
      <c r="J1275" s="379" t="s">
        <v>946</v>
      </c>
      <c r="K1275" s="379" t="s">
        <v>2352</v>
      </c>
      <c r="L1275" s="379" t="s">
        <v>2353</v>
      </c>
      <c r="M1275" s="379" t="s">
        <v>946</v>
      </c>
      <c r="N1275" s="379" t="s">
        <v>2743</v>
      </c>
      <c r="O1275" s="379" t="s">
        <v>3213</v>
      </c>
      <c r="P1275" s="379" t="s">
        <v>3214</v>
      </c>
      <c r="Q1275" s="379" t="s">
        <v>954</v>
      </c>
      <c r="R1275" s="379">
        <v>0</v>
      </c>
      <c r="S1275" s="379" t="s">
        <v>954</v>
      </c>
      <c r="T1275" s="379">
        <v>0</v>
      </c>
      <c r="U1275" s="379" t="s">
        <v>954</v>
      </c>
      <c r="V1275" s="379">
        <v>0</v>
      </c>
      <c r="W1275" s="379" t="s">
        <v>954</v>
      </c>
      <c r="X1275" s="379">
        <v>0</v>
      </c>
      <c r="Y1275" s="379" t="s">
        <v>954</v>
      </c>
      <c r="Z1275" s="379">
        <v>0</v>
      </c>
      <c r="AA1275" s="379" t="s">
        <v>1664</v>
      </c>
      <c r="AB1275" s="379" t="s">
        <v>2747</v>
      </c>
      <c r="AC1275" s="379" t="s">
        <v>954</v>
      </c>
      <c r="AD1275" s="379">
        <v>0</v>
      </c>
      <c r="AE1275" s="379" t="s">
        <v>954</v>
      </c>
      <c r="AF1275" s="379">
        <v>0</v>
      </c>
      <c r="AG1275" s="379">
        <v>0</v>
      </c>
      <c r="AH1275" s="379">
        <v>0</v>
      </c>
      <c r="AI1275" s="379">
        <v>0</v>
      </c>
      <c r="AJ1275" s="379">
        <v>0</v>
      </c>
      <c r="AK1275" s="379">
        <v>0</v>
      </c>
      <c r="AL1275" s="379">
        <v>0</v>
      </c>
      <c r="AM1275" s="379" t="s">
        <v>2862</v>
      </c>
      <c r="AN1275" s="379">
        <v>0</v>
      </c>
      <c r="AO1275" s="379" t="s">
        <v>954</v>
      </c>
      <c r="AP1275" s="379" t="s">
        <v>1021</v>
      </c>
      <c r="AQ1275" s="379" t="s">
        <v>1021</v>
      </c>
      <c r="AR1275" s="379" t="s">
        <v>3215</v>
      </c>
      <c r="AS1275" s="379" t="s">
        <v>3212</v>
      </c>
    </row>
    <row r="1276" spans="2:45" s="361" customFormat="1" ht="17.25" customHeight="1">
      <c r="B1276" s="356" t="b">
        <v>0</v>
      </c>
      <c r="C1276" s="356"/>
      <c r="D1276" s="357" t="str">
        <f t="shared" si="59"/>
        <v>Finishing Work_Door &amp; Window Work</v>
      </c>
      <c r="E1276" s="356" t="str">
        <f t="shared" si="60"/>
        <v>EA</v>
      </c>
      <c r="F1276" s="357" t="str">
        <f t="shared" si="61"/>
        <v xml:space="preserve">A04AR155-00001 Finishing Work Door &amp; Window Work Blast Resistant Steel Window (UoM: EA)      w/ Hardware &amp; Accessories  </v>
      </c>
      <c r="G1276" s="378" t="str" cm="1">
        <f t="array" ref="G1276:H1276">_xlfn.TEXTSPLIT(I1276,"-")</f>
        <v>A04AR155</v>
      </c>
      <c r="H1276" s="378" t="str">
        <v>00001</v>
      </c>
      <c r="I1276" s="379" t="s">
        <v>3216</v>
      </c>
      <c r="J1276" s="379" t="s">
        <v>946</v>
      </c>
      <c r="K1276" s="379" t="s">
        <v>2352</v>
      </c>
      <c r="L1276" s="379" t="s">
        <v>2353</v>
      </c>
      <c r="M1276" s="379" t="s">
        <v>946</v>
      </c>
      <c r="N1276" s="379" t="s">
        <v>2743</v>
      </c>
      <c r="O1276" s="379" t="s">
        <v>3217</v>
      </c>
      <c r="P1276" s="379" t="s">
        <v>3218</v>
      </c>
      <c r="Q1276" s="379" t="s">
        <v>954</v>
      </c>
      <c r="R1276" s="379">
        <v>0</v>
      </c>
      <c r="S1276" s="379" t="s">
        <v>954</v>
      </c>
      <c r="T1276" s="379">
        <v>0</v>
      </c>
      <c r="U1276" s="379" t="s">
        <v>954</v>
      </c>
      <c r="V1276" s="379">
        <v>0</v>
      </c>
      <c r="W1276" s="379" t="s">
        <v>954</v>
      </c>
      <c r="X1276" s="379">
        <v>0</v>
      </c>
      <c r="Y1276" s="379" t="s">
        <v>954</v>
      </c>
      <c r="Z1276" s="379">
        <v>0</v>
      </c>
      <c r="AA1276" s="379" t="s">
        <v>1664</v>
      </c>
      <c r="AB1276" s="379" t="s">
        <v>2747</v>
      </c>
      <c r="AC1276" s="379" t="s">
        <v>954</v>
      </c>
      <c r="AD1276" s="379">
        <v>0</v>
      </c>
      <c r="AE1276" s="379" t="s">
        <v>954</v>
      </c>
      <c r="AF1276" s="379">
        <v>0</v>
      </c>
      <c r="AG1276" s="379">
        <v>0</v>
      </c>
      <c r="AH1276" s="379" t="s">
        <v>2764</v>
      </c>
      <c r="AI1276" s="379">
        <v>0</v>
      </c>
      <c r="AJ1276" s="379">
        <v>0</v>
      </c>
      <c r="AK1276" s="379">
        <v>0</v>
      </c>
      <c r="AL1276" s="379">
        <v>0</v>
      </c>
      <c r="AM1276" s="379" t="s">
        <v>2862</v>
      </c>
      <c r="AN1276" s="379">
        <v>0</v>
      </c>
      <c r="AO1276" s="379" t="s">
        <v>954</v>
      </c>
      <c r="AP1276" s="379" t="s">
        <v>1480</v>
      </c>
      <c r="AQ1276" s="379" t="s">
        <v>1480</v>
      </c>
      <c r="AR1276" s="379" t="s">
        <v>3219</v>
      </c>
      <c r="AS1276" s="379" t="s">
        <v>3216</v>
      </c>
    </row>
    <row r="1277" spans="2:45" s="361" customFormat="1" ht="17.25" customHeight="1">
      <c r="B1277" s="349" t="b">
        <v>0</v>
      </c>
      <c r="C1277" s="349"/>
      <c r="D1277" s="352" t="str">
        <f t="shared" si="59"/>
        <v>Finishing Work_Door &amp; Window Work</v>
      </c>
      <c r="E1277" s="349" t="str">
        <f t="shared" si="60"/>
        <v>M2</v>
      </c>
      <c r="F1277" s="352" t="str">
        <f t="shared" si="61"/>
        <v xml:space="preserve">A04AR156-00001 Finishing Work Door &amp; Window Work Bullet-Proof Steel Window (UoM: M2)      w/ Hardware &amp; Accessories  </v>
      </c>
      <c r="G1277" s="378" t="str" cm="1">
        <f t="array" ref="G1277:H1277">_xlfn.TEXTSPLIT(I1277,"-")</f>
        <v>A04AR156</v>
      </c>
      <c r="H1277" s="378" t="str">
        <v>00001</v>
      </c>
      <c r="I1277" s="379" t="s">
        <v>3220</v>
      </c>
      <c r="J1277" s="379" t="s">
        <v>946</v>
      </c>
      <c r="K1277" s="379" t="s">
        <v>2352</v>
      </c>
      <c r="L1277" s="379" t="s">
        <v>2353</v>
      </c>
      <c r="M1277" s="379" t="s">
        <v>946</v>
      </c>
      <c r="N1277" s="379" t="s">
        <v>2743</v>
      </c>
      <c r="O1277" s="379" t="s">
        <v>3221</v>
      </c>
      <c r="P1277" s="379" t="s">
        <v>3222</v>
      </c>
      <c r="Q1277" s="379" t="s">
        <v>954</v>
      </c>
      <c r="R1277" s="379">
        <v>0</v>
      </c>
      <c r="S1277" s="379" t="s">
        <v>954</v>
      </c>
      <c r="T1277" s="379">
        <v>0</v>
      </c>
      <c r="U1277" s="379" t="s">
        <v>954</v>
      </c>
      <c r="V1277" s="379">
        <v>0</v>
      </c>
      <c r="W1277" s="379" t="s">
        <v>954</v>
      </c>
      <c r="X1277" s="379">
        <v>0</v>
      </c>
      <c r="Y1277" s="379" t="s">
        <v>954</v>
      </c>
      <c r="Z1277" s="379">
        <v>0</v>
      </c>
      <c r="AA1277" s="379" t="s">
        <v>1664</v>
      </c>
      <c r="AB1277" s="379" t="s">
        <v>2747</v>
      </c>
      <c r="AC1277" s="379" t="s">
        <v>954</v>
      </c>
      <c r="AD1277" s="379">
        <v>0</v>
      </c>
      <c r="AE1277" s="379" t="s">
        <v>954</v>
      </c>
      <c r="AF1277" s="379">
        <v>0</v>
      </c>
      <c r="AG1277" s="379">
        <v>0</v>
      </c>
      <c r="AH1277" s="379">
        <v>0</v>
      </c>
      <c r="AI1277" s="379">
        <v>0</v>
      </c>
      <c r="AJ1277" s="379">
        <v>0</v>
      </c>
      <c r="AK1277" s="379">
        <v>0</v>
      </c>
      <c r="AL1277" s="379">
        <v>0</v>
      </c>
      <c r="AM1277" s="379">
        <v>0</v>
      </c>
      <c r="AN1277" s="379">
        <v>0</v>
      </c>
      <c r="AO1277" s="379" t="s">
        <v>954</v>
      </c>
      <c r="AP1277" s="379" t="s">
        <v>1021</v>
      </c>
      <c r="AQ1277" s="379" t="s">
        <v>1021</v>
      </c>
      <c r="AR1277" s="379" t="s">
        <v>3223</v>
      </c>
      <c r="AS1277" s="379" t="s">
        <v>3220</v>
      </c>
    </row>
    <row r="1278" spans="2:45" s="361" customFormat="1" ht="17.25" customHeight="1">
      <c r="B1278" s="349" t="b">
        <v>0</v>
      </c>
      <c r="C1278" s="349"/>
      <c r="D1278" s="352" t="str">
        <f t="shared" si="59"/>
        <v>Finishing Work_Door &amp; Window Work</v>
      </c>
      <c r="E1278" s="349" t="str">
        <f t="shared" si="60"/>
        <v>EA</v>
      </c>
      <c r="F1278" s="352" t="str">
        <f t="shared" si="61"/>
        <v xml:space="preserve">A04AR157-00001 Finishing Work Door &amp; Window Work Bullet-Proof Steel Window (UoM: EA)      w/ Hardware &amp; Accessories  </v>
      </c>
      <c r="G1278" s="378" t="str" cm="1">
        <f t="array" ref="G1278:H1278">_xlfn.TEXTSPLIT(I1278,"-")</f>
        <v>A04AR157</v>
      </c>
      <c r="H1278" s="378" t="str">
        <v>00001</v>
      </c>
      <c r="I1278" s="379" t="s">
        <v>3224</v>
      </c>
      <c r="J1278" s="379" t="s">
        <v>946</v>
      </c>
      <c r="K1278" s="379" t="s">
        <v>2352</v>
      </c>
      <c r="L1278" s="379" t="s">
        <v>2353</v>
      </c>
      <c r="M1278" s="379" t="s">
        <v>946</v>
      </c>
      <c r="N1278" s="379" t="s">
        <v>2743</v>
      </c>
      <c r="O1278" s="379" t="s">
        <v>3225</v>
      </c>
      <c r="P1278" s="379" t="s">
        <v>3226</v>
      </c>
      <c r="Q1278" s="379" t="s">
        <v>954</v>
      </c>
      <c r="R1278" s="379">
        <v>0</v>
      </c>
      <c r="S1278" s="379" t="s">
        <v>954</v>
      </c>
      <c r="T1278" s="379">
        <v>0</v>
      </c>
      <c r="U1278" s="379" t="s">
        <v>954</v>
      </c>
      <c r="V1278" s="379">
        <v>0</v>
      </c>
      <c r="W1278" s="379" t="s">
        <v>954</v>
      </c>
      <c r="X1278" s="379">
        <v>0</v>
      </c>
      <c r="Y1278" s="379" t="s">
        <v>954</v>
      </c>
      <c r="Z1278" s="379">
        <v>0</v>
      </c>
      <c r="AA1278" s="379" t="s">
        <v>1664</v>
      </c>
      <c r="AB1278" s="379" t="s">
        <v>2747</v>
      </c>
      <c r="AC1278" s="379" t="s">
        <v>954</v>
      </c>
      <c r="AD1278" s="379">
        <v>0</v>
      </c>
      <c r="AE1278" s="379" t="s">
        <v>954</v>
      </c>
      <c r="AF1278" s="379">
        <v>0</v>
      </c>
      <c r="AG1278" s="379">
        <v>0</v>
      </c>
      <c r="AH1278" s="379" t="s">
        <v>2764</v>
      </c>
      <c r="AI1278" s="379">
        <v>0</v>
      </c>
      <c r="AJ1278" s="379">
        <v>0</v>
      </c>
      <c r="AK1278" s="379">
        <v>0</v>
      </c>
      <c r="AL1278" s="379">
        <v>0</v>
      </c>
      <c r="AM1278" s="379">
        <v>0</v>
      </c>
      <c r="AN1278" s="379">
        <v>0</v>
      </c>
      <c r="AO1278" s="379" t="s">
        <v>954</v>
      </c>
      <c r="AP1278" s="379" t="s">
        <v>1480</v>
      </c>
      <c r="AQ1278" s="379" t="s">
        <v>1480</v>
      </c>
      <c r="AR1278" s="379" t="s">
        <v>3227</v>
      </c>
      <c r="AS1278" s="379" t="s">
        <v>3224</v>
      </c>
    </row>
    <row r="1279" spans="2:45" s="361" customFormat="1" ht="17.25" customHeight="1">
      <c r="B1279" s="356" t="b">
        <v>0</v>
      </c>
      <c r="C1279" s="356"/>
      <c r="D1279" s="357" t="str">
        <f t="shared" si="59"/>
        <v>Finishing Work_Door &amp; Window Work</v>
      </c>
      <c r="E1279" s="356" t="str">
        <f t="shared" si="60"/>
        <v>M2</v>
      </c>
      <c r="F1279" s="357" t="str">
        <f t="shared" si="61"/>
        <v xml:space="preserve">A04AR158-00001 Finishing Work Door &amp; Window Work Aluminum Window (UoM: M2) Fire Protective Rating: N/A     w/ Hardware &amp; Accessories  </v>
      </c>
      <c r="G1279" s="378" t="str" cm="1">
        <f t="array" ref="G1279:H1279">_xlfn.TEXTSPLIT(I1279,"-")</f>
        <v>A04AR158</v>
      </c>
      <c r="H1279" s="378" t="str">
        <v>00001</v>
      </c>
      <c r="I1279" s="379" t="s">
        <v>3228</v>
      </c>
      <c r="J1279" s="379" t="s">
        <v>946</v>
      </c>
      <c r="K1279" s="379" t="s">
        <v>2352</v>
      </c>
      <c r="L1279" s="379" t="s">
        <v>2353</v>
      </c>
      <c r="M1279" s="379" t="s">
        <v>946</v>
      </c>
      <c r="N1279" s="379" t="s">
        <v>2743</v>
      </c>
      <c r="O1279" s="379" t="s">
        <v>3229</v>
      </c>
      <c r="P1279" s="379" t="s">
        <v>3230</v>
      </c>
      <c r="Q1279" s="379" t="s">
        <v>1070</v>
      </c>
      <c r="R1279" s="379" t="s">
        <v>2746</v>
      </c>
      <c r="S1279" s="379" t="s">
        <v>954</v>
      </c>
      <c r="T1279" s="379">
        <v>0</v>
      </c>
      <c r="U1279" s="379" t="s">
        <v>954</v>
      </c>
      <c r="V1279" s="379">
        <v>0</v>
      </c>
      <c r="W1279" s="379" t="s">
        <v>954</v>
      </c>
      <c r="X1279" s="379">
        <v>0</v>
      </c>
      <c r="Y1279" s="379" t="s">
        <v>954</v>
      </c>
      <c r="Z1279" s="379">
        <v>0</v>
      </c>
      <c r="AA1279" s="379" t="s">
        <v>1664</v>
      </c>
      <c r="AB1279" s="379" t="s">
        <v>2747</v>
      </c>
      <c r="AC1279" s="379" t="s">
        <v>954</v>
      </c>
      <c r="AD1279" s="379">
        <v>0</v>
      </c>
      <c r="AE1279" s="379" t="s">
        <v>954</v>
      </c>
      <c r="AF1279" s="379">
        <v>0</v>
      </c>
      <c r="AG1279" s="379">
        <v>0</v>
      </c>
      <c r="AH1279" s="379">
        <v>0</v>
      </c>
      <c r="AI1279" s="379">
        <v>0</v>
      </c>
      <c r="AJ1279" s="379">
        <v>0</v>
      </c>
      <c r="AK1279" s="379">
        <v>0</v>
      </c>
      <c r="AL1279" s="379">
        <v>0</v>
      </c>
      <c r="AM1279" s="379">
        <v>0</v>
      </c>
      <c r="AN1279" s="379">
        <v>0</v>
      </c>
      <c r="AO1279" s="379" t="s">
        <v>954</v>
      </c>
      <c r="AP1279" s="379" t="s">
        <v>1021</v>
      </c>
      <c r="AQ1279" s="379" t="s">
        <v>1021</v>
      </c>
      <c r="AR1279" s="379" t="s">
        <v>3231</v>
      </c>
      <c r="AS1279" s="379" t="s">
        <v>3228</v>
      </c>
    </row>
    <row r="1280" spans="2:45" s="361" customFormat="1" ht="17.25" customHeight="1">
      <c r="B1280" s="356" t="b">
        <v>0</v>
      </c>
      <c r="C1280" s="356"/>
      <c r="D1280" s="357" t="str">
        <f t="shared" si="59"/>
        <v>Finishing Work_Door &amp; Window Work</v>
      </c>
      <c r="E1280" s="356" t="str">
        <f t="shared" si="60"/>
        <v>M2</v>
      </c>
      <c r="F1280" s="357" t="str">
        <f t="shared" si="61"/>
        <v xml:space="preserve">A04AR158-00002 Finishing Work Door &amp; Window Work Aluminum Window (UoM: M2) Fire Protective Rating: 0.5-hr     w/ Hardware &amp; Accessories  </v>
      </c>
      <c r="G1280" s="378" t="str" cm="1">
        <f t="array" ref="G1280:H1280">_xlfn.TEXTSPLIT(I1280,"-")</f>
        <v>A04AR158</v>
      </c>
      <c r="H1280" s="378" t="str">
        <v>00002</v>
      </c>
      <c r="I1280" s="379" t="s">
        <v>3232</v>
      </c>
      <c r="J1280" s="379" t="s">
        <v>946</v>
      </c>
      <c r="K1280" s="379" t="s">
        <v>2352</v>
      </c>
      <c r="L1280" s="379" t="s">
        <v>2353</v>
      </c>
      <c r="M1280" s="379" t="s">
        <v>946</v>
      </c>
      <c r="N1280" s="379" t="s">
        <v>2743</v>
      </c>
      <c r="O1280" s="379" t="s">
        <v>3229</v>
      </c>
      <c r="P1280" s="379" t="s">
        <v>3230</v>
      </c>
      <c r="Q1280" s="379" t="s">
        <v>1105</v>
      </c>
      <c r="R1280" s="379" t="s">
        <v>2750</v>
      </c>
      <c r="S1280" s="379" t="s">
        <v>954</v>
      </c>
      <c r="T1280" s="379">
        <v>0</v>
      </c>
      <c r="U1280" s="379" t="s">
        <v>954</v>
      </c>
      <c r="V1280" s="379">
        <v>0</v>
      </c>
      <c r="W1280" s="379" t="s">
        <v>954</v>
      </c>
      <c r="X1280" s="379">
        <v>0</v>
      </c>
      <c r="Y1280" s="379" t="s">
        <v>954</v>
      </c>
      <c r="Z1280" s="379">
        <v>0</v>
      </c>
      <c r="AA1280" s="379" t="s">
        <v>1664</v>
      </c>
      <c r="AB1280" s="379" t="s">
        <v>2747</v>
      </c>
      <c r="AC1280" s="379" t="s">
        <v>954</v>
      </c>
      <c r="AD1280" s="379">
        <v>0</v>
      </c>
      <c r="AE1280" s="379" t="s">
        <v>954</v>
      </c>
      <c r="AF1280" s="379">
        <v>0</v>
      </c>
      <c r="AG1280" s="379">
        <v>0</v>
      </c>
      <c r="AH1280" s="379">
        <v>0</v>
      </c>
      <c r="AI1280" s="379">
        <v>0</v>
      </c>
      <c r="AJ1280" s="379">
        <v>0</v>
      </c>
      <c r="AK1280" s="379">
        <v>0</v>
      </c>
      <c r="AL1280" s="379">
        <v>0</v>
      </c>
      <c r="AM1280" s="379">
        <v>0</v>
      </c>
      <c r="AN1280" s="379">
        <v>0</v>
      </c>
      <c r="AO1280" s="379" t="s">
        <v>954</v>
      </c>
      <c r="AP1280" s="379" t="s">
        <v>1021</v>
      </c>
      <c r="AQ1280" s="379" t="s">
        <v>1021</v>
      </c>
      <c r="AR1280" s="379" t="s">
        <v>3231</v>
      </c>
      <c r="AS1280" s="379" t="s">
        <v>3232</v>
      </c>
    </row>
    <row r="1281" spans="2:45" s="361" customFormat="1" ht="17.25" customHeight="1">
      <c r="B1281" s="356" t="b">
        <v>0</v>
      </c>
      <c r="C1281" s="356"/>
      <c r="D1281" s="357" t="str">
        <f t="shared" si="59"/>
        <v>Finishing Work_Door &amp; Window Work</v>
      </c>
      <c r="E1281" s="356" t="str">
        <f t="shared" si="60"/>
        <v>M2</v>
      </c>
      <c r="F1281" s="357" t="str">
        <f t="shared" si="61"/>
        <v xml:space="preserve">A04AR158-00003 Finishing Work Door &amp; Window Work Aluminum Window (UoM: M2) Fire Protective Rating: 1-hr     w/ Hardware &amp; Accessories  </v>
      </c>
      <c r="G1281" s="378" t="str" cm="1">
        <f t="array" ref="G1281:H1281">_xlfn.TEXTSPLIT(I1281,"-")</f>
        <v>A04AR158</v>
      </c>
      <c r="H1281" s="378" t="str">
        <v>00003</v>
      </c>
      <c r="I1281" s="379" t="s">
        <v>3233</v>
      </c>
      <c r="J1281" s="379" t="s">
        <v>946</v>
      </c>
      <c r="K1281" s="379" t="s">
        <v>2352</v>
      </c>
      <c r="L1281" s="379" t="s">
        <v>2353</v>
      </c>
      <c r="M1281" s="379" t="s">
        <v>946</v>
      </c>
      <c r="N1281" s="379" t="s">
        <v>2743</v>
      </c>
      <c r="O1281" s="379" t="s">
        <v>3229</v>
      </c>
      <c r="P1281" s="379" t="s">
        <v>3230</v>
      </c>
      <c r="Q1281" s="379" t="s">
        <v>1140</v>
      </c>
      <c r="R1281" s="379" t="s">
        <v>2752</v>
      </c>
      <c r="S1281" s="379" t="s">
        <v>954</v>
      </c>
      <c r="T1281" s="379">
        <v>0</v>
      </c>
      <c r="U1281" s="379" t="s">
        <v>954</v>
      </c>
      <c r="V1281" s="379">
        <v>0</v>
      </c>
      <c r="W1281" s="379" t="s">
        <v>954</v>
      </c>
      <c r="X1281" s="379">
        <v>0</v>
      </c>
      <c r="Y1281" s="379" t="s">
        <v>954</v>
      </c>
      <c r="Z1281" s="379">
        <v>0</v>
      </c>
      <c r="AA1281" s="379" t="s">
        <v>1664</v>
      </c>
      <c r="AB1281" s="379" t="s">
        <v>2747</v>
      </c>
      <c r="AC1281" s="379" t="s">
        <v>954</v>
      </c>
      <c r="AD1281" s="379">
        <v>0</v>
      </c>
      <c r="AE1281" s="379" t="s">
        <v>954</v>
      </c>
      <c r="AF1281" s="379">
        <v>0</v>
      </c>
      <c r="AG1281" s="379">
        <v>0</v>
      </c>
      <c r="AH1281" s="379">
        <v>0</v>
      </c>
      <c r="AI1281" s="379">
        <v>0</v>
      </c>
      <c r="AJ1281" s="379">
        <v>0</v>
      </c>
      <c r="AK1281" s="379">
        <v>0</v>
      </c>
      <c r="AL1281" s="379">
        <v>0</v>
      </c>
      <c r="AM1281" s="379">
        <v>0</v>
      </c>
      <c r="AN1281" s="379">
        <v>0</v>
      </c>
      <c r="AO1281" s="379" t="s">
        <v>954</v>
      </c>
      <c r="AP1281" s="379" t="s">
        <v>1021</v>
      </c>
      <c r="AQ1281" s="379" t="s">
        <v>1021</v>
      </c>
      <c r="AR1281" s="379" t="s">
        <v>3231</v>
      </c>
      <c r="AS1281" s="379" t="s">
        <v>3233</v>
      </c>
    </row>
    <row r="1282" spans="2:45" s="361" customFormat="1" ht="17.25" customHeight="1">
      <c r="B1282" s="356" t="b">
        <v>0</v>
      </c>
      <c r="C1282" s="356"/>
      <c r="D1282" s="357" t="str">
        <f t="shared" si="59"/>
        <v>Finishing Work_Door &amp; Window Work</v>
      </c>
      <c r="E1282" s="356" t="str">
        <f t="shared" si="60"/>
        <v>EA</v>
      </c>
      <c r="F1282" s="357" t="str">
        <f t="shared" si="61"/>
        <v xml:space="preserve">A04AR159-00001 Finishing Work Door &amp; Window Work Aluminum Window (UoM: EA) Fire Protective Rating: N/A     w/ Hardware &amp; Accessories  </v>
      </c>
      <c r="G1282" s="378" t="str" cm="1">
        <f t="array" ref="G1282:H1282">_xlfn.TEXTSPLIT(I1282,"-")</f>
        <v>A04AR159</v>
      </c>
      <c r="H1282" s="378" t="str">
        <v>00001</v>
      </c>
      <c r="I1282" s="379" t="s">
        <v>3234</v>
      </c>
      <c r="J1282" s="379" t="s">
        <v>946</v>
      </c>
      <c r="K1282" s="379" t="s">
        <v>2352</v>
      </c>
      <c r="L1282" s="379" t="s">
        <v>2353</v>
      </c>
      <c r="M1282" s="379" t="s">
        <v>946</v>
      </c>
      <c r="N1282" s="379" t="s">
        <v>2743</v>
      </c>
      <c r="O1282" s="379" t="s">
        <v>3235</v>
      </c>
      <c r="P1282" s="379" t="s">
        <v>3236</v>
      </c>
      <c r="Q1282" s="379" t="s">
        <v>1070</v>
      </c>
      <c r="R1282" s="379" t="s">
        <v>2746</v>
      </c>
      <c r="S1282" s="379" t="s">
        <v>954</v>
      </c>
      <c r="T1282" s="379">
        <v>0</v>
      </c>
      <c r="U1282" s="379" t="s">
        <v>954</v>
      </c>
      <c r="V1282" s="379">
        <v>0</v>
      </c>
      <c r="W1282" s="379" t="s">
        <v>954</v>
      </c>
      <c r="X1282" s="379">
        <v>0</v>
      </c>
      <c r="Y1282" s="379" t="s">
        <v>954</v>
      </c>
      <c r="Z1282" s="379">
        <v>0</v>
      </c>
      <c r="AA1282" s="379" t="s">
        <v>1664</v>
      </c>
      <c r="AB1282" s="379" t="s">
        <v>2747</v>
      </c>
      <c r="AC1282" s="379" t="s">
        <v>954</v>
      </c>
      <c r="AD1282" s="379">
        <v>0</v>
      </c>
      <c r="AE1282" s="379" t="s">
        <v>954</v>
      </c>
      <c r="AF1282" s="379">
        <v>0</v>
      </c>
      <c r="AG1282" s="379">
        <v>0</v>
      </c>
      <c r="AH1282" s="379" t="s">
        <v>2764</v>
      </c>
      <c r="AI1282" s="379">
        <v>0</v>
      </c>
      <c r="AJ1282" s="379">
        <v>0</v>
      </c>
      <c r="AK1282" s="379">
        <v>0</v>
      </c>
      <c r="AL1282" s="379">
        <v>0</v>
      </c>
      <c r="AM1282" s="379">
        <v>0</v>
      </c>
      <c r="AN1282" s="379">
        <v>0</v>
      </c>
      <c r="AO1282" s="379" t="s">
        <v>954</v>
      </c>
      <c r="AP1282" s="379" t="s">
        <v>1480</v>
      </c>
      <c r="AQ1282" s="379" t="s">
        <v>1480</v>
      </c>
      <c r="AR1282" s="379" t="s">
        <v>3237</v>
      </c>
      <c r="AS1282" s="379" t="s">
        <v>3234</v>
      </c>
    </row>
    <row r="1283" spans="2:45" s="361" customFormat="1" ht="17.25" customHeight="1">
      <c r="B1283" s="356" t="b">
        <v>0</v>
      </c>
      <c r="C1283" s="356"/>
      <c r="D1283" s="357" t="str">
        <f t="shared" si="59"/>
        <v>Finishing Work_Door &amp; Window Work</v>
      </c>
      <c r="E1283" s="356" t="str">
        <f t="shared" si="60"/>
        <v>EA</v>
      </c>
      <c r="F1283" s="357" t="str">
        <f t="shared" si="61"/>
        <v xml:space="preserve">A04AR159-00002 Finishing Work Door &amp; Window Work Aluminum Window (UoM: EA) Fire Protective Rating: 0.5-hr     w/ Hardware &amp; Accessories  </v>
      </c>
      <c r="G1283" s="378" t="str" cm="1">
        <f t="array" ref="G1283:H1283">_xlfn.TEXTSPLIT(I1283,"-")</f>
        <v>A04AR159</v>
      </c>
      <c r="H1283" s="378" t="str">
        <v>00002</v>
      </c>
      <c r="I1283" s="379" t="s">
        <v>3238</v>
      </c>
      <c r="J1283" s="379" t="s">
        <v>946</v>
      </c>
      <c r="K1283" s="379" t="s">
        <v>2352</v>
      </c>
      <c r="L1283" s="379" t="s">
        <v>2353</v>
      </c>
      <c r="M1283" s="379" t="s">
        <v>946</v>
      </c>
      <c r="N1283" s="379" t="s">
        <v>2743</v>
      </c>
      <c r="O1283" s="379" t="s">
        <v>3235</v>
      </c>
      <c r="P1283" s="379" t="s">
        <v>3236</v>
      </c>
      <c r="Q1283" s="379" t="s">
        <v>1105</v>
      </c>
      <c r="R1283" s="379" t="s">
        <v>2750</v>
      </c>
      <c r="S1283" s="379" t="s">
        <v>954</v>
      </c>
      <c r="T1283" s="379">
        <v>0</v>
      </c>
      <c r="U1283" s="379" t="s">
        <v>954</v>
      </c>
      <c r="V1283" s="379">
        <v>0</v>
      </c>
      <c r="W1283" s="379" t="s">
        <v>954</v>
      </c>
      <c r="X1283" s="379">
        <v>0</v>
      </c>
      <c r="Y1283" s="379" t="s">
        <v>954</v>
      </c>
      <c r="Z1283" s="379">
        <v>0</v>
      </c>
      <c r="AA1283" s="379" t="s">
        <v>1664</v>
      </c>
      <c r="AB1283" s="379" t="s">
        <v>2747</v>
      </c>
      <c r="AC1283" s="379" t="s">
        <v>954</v>
      </c>
      <c r="AD1283" s="379">
        <v>0</v>
      </c>
      <c r="AE1283" s="379" t="s">
        <v>954</v>
      </c>
      <c r="AF1283" s="379">
        <v>0</v>
      </c>
      <c r="AG1283" s="379">
        <v>0</v>
      </c>
      <c r="AH1283" s="379" t="s">
        <v>2764</v>
      </c>
      <c r="AI1283" s="379">
        <v>0</v>
      </c>
      <c r="AJ1283" s="379">
        <v>0</v>
      </c>
      <c r="AK1283" s="379">
        <v>0</v>
      </c>
      <c r="AL1283" s="379">
        <v>0</v>
      </c>
      <c r="AM1283" s="379">
        <v>0</v>
      </c>
      <c r="AN1283" s="379">
        <v>0</v>
      </c>
      <c r="AO1283" s="379" t="s">
        <v>954</v>
      </c>
      <c r="AP1283" s="379" t="s">
        <v>1480</v>
      </c>
      <c r="AQ1283" s="379" t="s">
        <v>1480</v>
      </c>
      <c r="AR1283" s="379" t="s">
        <v>3237</v>
      </c>
      <c r="AS1283" s="379" t="s">
        <v>3238</v>
      </c>
    </row>
    <row r="1284" spans="2:45" s="361" customFormat="1" ht="17.25" customHeight="1">
      <c r="B1284" s="356" t="b">
        <v>0</v>
      </c>
      <c r="C1284" s="356"/>
      <c r="D1284" s="357" t="str">
        <f t="shared" si="59"/>
        <v>Finishing Work_Door &amp; Window Work</v>
      </c>
      <c r="E1284" s="356" t="str">
        <f t="shared" si="60"/>
        <v>EA</v>
      </c>
      <c r="F1284" s="357" t="str">
        <f t="shared" si="61"/>
        <v xml:space="preserve">A04AR159-00003 Finishing Work Door &amp; Window Work Aluminum Window (UoM: EA) Fire Protective Rating: 1-hr     w/ Hardware &amp; Accessories  </v>
      </c>
      <c r="G1284" s="378" t="str" cm="1">
        <f t="array" ref="G1284:H1284">_xlfn.TEXTSPLIT(I1284,"-")</f>
        <v>A04AR159</v>
      </c>
      <c r="H1284" s="378" t="str">
        <v>00003</v>
      </c>
      <c r="I1284" s="379" t="s">
        <v>3239</v>
      </c>
      <c r="J1284" s="379" t="s">
        <v>946</v>
      </c>
      <c r="K1284" s="379" t="s">
        <v>2352</v>
      </c>
      <c r="L1284" s="379" t="s">
        <v>2353</v>
      </c>
      <c r="M1284" s="379" t="s">
        <v>946</v>
      </c>
      <c r="N1284" s="379" t="s">
        <v>2743</v>
      </c>
      <c r="O1284" s="379" t="s">
        <v>3235</v>
      </c>
      <c r="P1284" s="379" t="s">
        <v>3236</v>
      </c>
      <c r="Q1284" s="379" t="s">
        <v>1140</v>
      </c>
      <c r="R1284" s="379" t="s">
        <v>2752</v>
      </c>
      <c r="S1284" s="379" t="s">
        <v>954</v>
      </c>
      <c r="T1284" s="379">
        <v>0</v>
      </c>
      <c r="U1284" s="379" t="s">
        <v>954</v>
      </c>
      <c r="V1284" s="379">
        <v>0</v>
      </c>
      <c r="W1284" s="379" t="s">
        <v>954</v>
      </c>
      <c r="X1284" s="379">
        <v>0</v>
      </c>
      <c r="Y1284" s="379" t="s">
        <v>954</v>
      </c>
      <c r="Z1284" s="379">
        <v>0</v>
      </c>
      <c r="AA1284" s="379" t="s">
        <v>1664</v>
      </c>
      <c r="AB1284" s="379" t="s">
        <v>2747</v>
      </c>
      <c r="AC1284" s="379" t="s">
        <v>954</v>
      </c>
      <c r="AD1284" s="379">
        <v>0</v>
      </c>
      <c r="AE1284" s="379" t="s">
        <v>954</v>
      </c>
      <c r="AF1284" s="379">
        <v>0</v>
      </c>
      <c r="AG1284" s="379">
        <v>0</v>
      </c>
      <c r="AH1284" s="379" t="s">
        <v>2764</v>
      </c>
      <c r="AI1284" s="379">
        <v>0</v>
      </c>
      <c r="AJ1284" s="379">
        <v>0</v>
      </c>
      <c r="AK1284" s="379">
        <v>0</v>
      </c>
      <c r="AL1284" s="379">
        <v>0</v>
      </c>
      <c r="AM1284" s="379">
        <v>0</v>
      </c>
      <c r="AN1284" s="379">
        <v>0</v>
      </c>
      <c r="AO1284" s="379" t="s">
        <v>954</v>
      </c>
      <c r="AP1284" s="379" t="s">
        <v>1480</v>
      </c>
      <c r="AQ1284" s="379" t="s">
        <v>1480</v>
      </c>
      <c r="AR1284" s="379" t="s">
        <v>3237</v>
      </c>
      <c r="AS1284" s="379" t="s">
        <v>3239</v>
      </c>
    </row>
    <row r="1285" spans="2:45" s="361" customFormat="1" ht="17.25" customHeight="1">
      <c r="B1285" s="349" t="b">
        <v>0</v>
      </c>
      <c r="C1285" s="349"/>
      <c r="D1285" s="352" t="str">
        <f t="shared" si="59"/>
        <v>Finishing Work_Door &amp; Window Work</v>
      </c>
      <c r="E1285" s="349" t="str">
        <f t="shared" si="60"/>
        <v>M2</v>
      </c>
      <c r="F1285" s="352" t="str">
        <f t="shared" si="61"/>
        <v xml:space="preserve">A04AR160-00001 Finishing Work Door &amp; Window Work uPVC Window (UoM: M2)      w/ Hardware &amp; Accessories  </v>
      </c>
      <c r="G1285" s="378" t="str" cm="1">
        <f t="array" ref="G1285:H1285">_xlfn.TEXTSPLIT(I1285,"-")</f>
        <v>A04AR160</v>
      </c>
      <c r="H1285" s="378" t="str">
        <v>00001</v>
      </c>
      <c r="I1285" s="379" t="s">
        <v>3240</v>
      </c>
      <c r="J1285" s="379" t="s">
        <v>946</v>
      </c>
      <c r="K1285" s="379" t="s">
        <v>2352</v>
      </c>
      <c r="L1285" s="379" t="s">
        <v>2353</v>
      </c>
      <c r="M1285" s="379" t="s">
        <v>946</v>
      </c>
      <c r="N1285" s="379" t="s">
        <v>2743</v>
      </c>
      <c r="O1285" s="379" t="s">
        <v>3241</v>
      </c>
      <c r="P1285" s="379" t="s">
        <v>3242</v>
      </c>
      <c r="Q1285" s="379" t="s">
        <v>954</v>
      </c>
      <c r="R1285" s="379">
        <v>0</v>
      </c>
      <c r="S1285" s="379" t="s">
        <v>954</v>
      </c>
      <c r="T1285" s="379">
        <v>0</v>
      </c>
      <c r="U1285" s="379" t="s">
        <v>954</v>
      </c>
      <c r="V1285" s="379">
        <v>0</v>
      </c>
      <c r="W1285" s="379" t="s">
        <v>954</v>
      </c>
      <c r="X1285" s="379">
        <v>0</v>
      </c>
      <c r="Y1285" s="379" t="s">
        <v>954</v>
      </c>
      <c r="Z1285" s="379">
        <v>0</v>
      </c>
      <c r="AA1285" s="379" t="s">
        <v>1664</v>
      </c>
      <c r="AB1285" s="379" t="s">
        <v>2747</v>
      </c>
      <c r="AC1285" s="379" t="s">
        <v>954</v>
      </c>
      <c r="AD1285" s="379">
        <v>0</v>
      </c>
      <c r="AE1285" s="379" t="s">
        <v>954</v>
      </c>
      <c r="AF1285" s="379">
        <v>0</v>
      </c>
      <c r="AG1285" s="379">
        <v>0</v>
      </c>
      <c r="AH1285" s="379">
        <v>0</v>
      </c>
      <c r="AI1285" s="379">
        <v>0</v>
      </c>
      <c r="AJ1285" s="379">
        <v>0</v>
      </c>
      <c r="AK1285" s="379">
        <v>0</v>
      </c>
      <c r="AL1285" s="379">
        <v>0</v>
      </c>
      <c r="AM1285" s="379">
        <v>0</v>
      </c>
      <c r="AN1285" s="379">
        <v>0</v>
      </c>
      <c r="AO1285" s="379" t="s">
        <v>954</v>
      </c>
      <c r="AP1285" s="379" t="s">
        <v>1021</v>
      </c>
      <c r="AQ1285" s="379" t="s">
        <v>1021</v>
      </c>
      <c r="AR1285" s="379" t="s">
        <v>3243</v>
      </c>
      <c r="AS1285" s="379" t="s">
        <v>3240</v>
      </c>
    </row>
    <row r="1286" spans="2:45" s="361" customFormat="1" ht="17.25" customHeight="1">
      <c r="B1286" s="349" t="b">
        <v>0</v>
      </c>
      <c r="C1286" s="349"/>
      <c r="D1286" s="352" t="str">
        <f t="shared" si="59"/>
        <v>Finishing Work_Door &amp; Window Work</v>
      </c>
      <c r="E1286" s="349" t="str">
        <f t="shared" si="60"/>
        <v>EA</v>
      </c>
      <c r="F1286" s="352" t="str">
        <f t="shared" si="61"/>
        <v xml:space="preserve">A04AR161-00001 Finishing Work Door &amp; Window Work uPVC Window (UoM: EA)      w/ Hardware &amp; Accessories  </v>
      </c>
      <c r="G1286" s="378" t="str" cm="1">
        <f t="array" ref="G1286:H1286">_xlfn.TEXTSPLIT(I1286,"-")</f>
        <v>A04AR161</v>
      </c>
      <c r="H1286" s="378" t="str">
        <v>00001</v>
      </c>
      <c r="I1286" s="379" t="s">
        <v>3244</v>
      </c>
      <c r="J1286" s="379" t="s">
        <v>946</v>
      </c>
      <c r="K1286" s="379" t="s">
        <v>2352</v>
      </c>
      <c r="L1286" s="379" t="s">
        <v>2353</v>
      </c>
      <c r="M1286" s="379" t="s">
        <v>946</v>
      </c>
      <c r="N1286" s="379" t="s">
        <v>2743</v>
      </c>
      <c r="O1286" s="379" t="s">
        <v>3245</v>
      </c>
      <c r="P1286" s="379" t="s">
        <v>3246</v>
      </c>
      <c r="Q1286" s="379" t="s">
        <v>954</v>
      </c>
      <c r="R1286" s="379">
        <v>0</v>
      </c>
      <c r="S1286" s="379" t="s">
        <v>954</v>
      </c>
      <c r="T1286" s="379">
        <v>0</v>
      </c>
      <c r="U1286" s="379" t="s">
        <v>954</v>
      </c>
      <c r="V1286" s="379">
        <v>0</v>
      </c>
      <c r="W1286" s="379" t="s">
        <v>954</v>
      </c>
      <c r="X1286" s="379">
        <v>0</v>
      </c>
      <c r="Y1286" s="379" t="s">
        <v>954</v>
      </c>
      <c r="Z1286" s="379">
        <v>0</v>
      </c>
      <c r="AA1286" s="379" t="s">
        <v>1664</v>
      </c>
      <c r="AB1286" s="379" t="s">
        <v>2747</v>
      </c>
      <c r="AC1286" s="379" t="s">
        <v>954</v>
      </c>
      <c r="AD1286" s="379">
        <v>0</v>
      </c>
      <c r="AE1286" s="379" t="s">
        <v>954</v>
      </c>
      <c r="AF1286" s="379">
        <v>0</v>
      </c>
      <c r="AG1286" s="379">
        <v>0</v>
      </c>
      <c r="AH1286" s="379" t="s">
        <v>2764</v>
      </c>
      <c r="AI1286" s="379">
        <v>0</v>
      </c>
      <c r="AJ1286" s="379">
        <v>0</v>
      </c>
      <c r="AK1286" s="379">
        <v>0</v>
      </c>
      <c r="AL1286" s="379">
        <v>0</v>
      </c>
      <c r="AM1286" s="379">
        <v>0</v>
      </c>
      <c r="AN1286" s="379">
        <v>0</v>
      </c>
      <c r="AO1286" s="379" t="s">
        <v>954</v>
      </c>
      <c r="AP1286" s="379" t="s">
        <v>1480</v>
      </c>
      <c r="AQ1286" s="379" t="s">
        <v>1480</v>
      </c>
      <c r="AR1286" s="379" t="s">
        <v>3247</v>
      </c>
      <c r="AS1286" s="379" t="s">
        <v>3244</v>
      </c>
    </row>
    <row r="1287" spans="2:45" s="361" customFormat="1" ht="17.25" customHeight="1">
      <c r="B1287" s="356" t="b">
        <v>0</v>
      </c>
      <c r="C1287" s="356"/>
      <c r="D1287" s="357" t="str">
        <f t="shared" si="59"/>
        <v>Finishing Work_Door &amp; Window Work</v>
      </c>
      <c r="E1287" s="356" t="str">
        <f t="shared" si="60"/>
        <v>M2</v>
      </c>
      <c r="F1287" s="357" t="str">
        <f t="shared" si="61"/>
        <v xml:space="preserve">A04AR162-00001 Finishing Work Door &amp; Window Work Skylight (UoM: M2) FRP(Fiberglass Reinforced Plastics) Skylight       </v>
      </c>
      <c r="G1287" s="378" t="str" cm="1">
        <f t="array" ref="G1287:H1287">_xlfn.TEXTSPLIT(I1287,"-")</f>
        <v>A04AR162</v>
      </c>
      <c r="H1287" s="378" t="str">
        <v>00001</v>
      </c>
      <c r="I1287" s="379" t="s">
        <v>3248</v>
      </c>
      <c r="J1287" s="379" t="s">
        <v>946</v>
      </c>
      <c r="K1287" s="379" t="s">
        <v>2352</v>
      </c>
      <c r="L1287" s="379" t="s">
        <v>2353</v>
      </c>
      <c r="M1287" s="379" t="s">
        <v>946</v>
      </c>
      <c r="N1287" s="379" t="s">
        <v>2743</v>
      </c>
      <c r="O1287" s="379" t="s">
        <v>3249</v>
      </c>
      <c r="P1287" s="379" t="s">
        <v>3250</v>
      </c>
      <c r="Q1287" s="379" t="s">
        <v>3251</v>
      </c>
      <c r="R1287" s="379" t="s">
        <v>3252</v>
      </c>
      <c r="S1287" s="379" t="s">
        <v>954</v>
      </c>
      <c r="T1287" s="379">
        <v>0</v>
      </c>
      <c r="U1287" s="379" t="s">
        <v>954</v>
      </c>
      <c r="V1287" s="379">
        <v>0</v>
      </c>
      <c r="W1287" s="379" t="s">
        <v>954</v>
      </c>
      <c r="X1287" s="379">
        <v>0</v>
      </c>
      <c r="Y1287" s="379" t="s">
        <v>954</v>
      </c>
      <c r="Z1287" s="379">
        <v>0</v>
      </c>
      <c r="AA1287" s="379" t="s">
        <v>954</v>
      </c>
      <c r="AB1287" s="379" t="s">
        <v>954</v>
      </c>
      <c r="AC1287" s="379" t="s">
        <v>954</v>
      </c>
      <c r="AD1287" s="379">
        <v>0</v>
      </c>
      <c r="AE1287" s="379" t="s">
        <v>954</v>
      </c>
      <c r="AF1287" s="379">
        <v>0</v>
      </c>
      <c r="AG1287" s="379">
        <v>0</v>
      </c>
      <c r="AH1287" s="379" t="s">
        <v>954</v>
      </c>
      <c r="AI1287" s="379">
        <v>0</v>
      </c>
      <c r="AJ1287" s="379">
        <v>0</v>
      </c>
      <c r="AK1287" s="379">
        <v>0</v>
      </c>
      <c r="AL1287" s="379">
        <v>0</v>
      </c>
      <c r="AM1287" s="379">
        <v>0</v>
      </c>
      <c r="AN1287" s="379">
        <v>0</v>
      </c>
      <c r="AO1287" s="379" t="s">
        <v>954</v>
      </c>
      <c r="AP1287" s="379" t="s">
        <v>1021</v>
      </c>
      <c r="AQ1287" s="379" t="s">
        <v>1021</v>
      </c>
      <c r="AR1287" s="379" t="s">
        <v>3253</v>
      </c>
      <c r="AS1287" s="379" t="s">
        <v>3248</v>
      </c>
    </row>
    <row r="1288" spans="2:45" s="361" customFormat="1" ht="17.25" customHeight="1">
      <c r="B1288" s="356" t="b">
        <v>0</v>
      </c>
      <c r="C1288" s="356"/>
      <c r="D1288" s="357" t="str">
        <f t="shared" ref="D1288:D1351" si="62">L1288&amp;"_"&amp;N1288</f>
        <v>Finishing Work_Door &amp; Window Work</v>
      </c>
      <c r="E1288" s="356" t="str">
        <f t="shared" ref="E1288:E1351" si="63">AP1288</f>
        <v>M2</v>
      </c>
      <c r="F1288" s="357" t="str">
        <f t="shared" si="61"/>
        <v xml:space="preserve">A04AR162-00002 Finishing Work Door &amp; Window Work Skylight (UoM: M2) Acrylic Skylight w/ Ventilation       </v>
      </c>
      <c r="G1288" s="378" t="str" cm="1">
        <f t="array" ref="G1288:H1288">_xlfn.TEXTSPLIT(I1288,"-")</f>
        <v>A04AR162</v>
      </c>
      <c r="H1288" s="378" t="str">
        <v>00002</v>
      </c>
      <c r="I1288" s="379" t="s">
        <v>3254</v>
      </c>
      <c r="J1288" s="379" t="s">
        <v>946</v>
      </c>
      <c r="K1288" s="379" t="s">
        <v>2352</v>
      </c>
      <c r="L1288" s="379" t="s">
        <v>2353</v>
      </c>
      <c r="M1288" s="379" t="s">
        <v>946</v>
      </c>
      <c r="N1288" s="379" t="s">
        <v>2743</v>
      </c>
      <c r="O1288" s="379" t="s">
        <v>3249</v>
      </c>
      <c r="P1288" s="379" t="s">
        <v>3250</v>
      </c>
      <c r="Q1288" s="379" t="s">
        <v>3255</v>
      </c>
      <c r="R1288" s="379" t="s">
        <v>3256</v>
      </c>
      <c r="S1288" s="379" t="s">
        <v>954</v>
      </c>
      <c r="T1288" s="379">
        <v>0</v>
      </c>
      <c r="U1288" s="379" t="s">
        <v>954</v>
      </c>
      <c r="V1288" s="379">
        <v>0</v>
      </c>
      <c r="W1288" s="379" t="s">
        <v>954</v>
      </c>
      <c r="X1288" s="379">
        <v>0</v>
      </c>
      <c r="Y1288" s="379" t="s">
        <v>954</v>
      </c>
      <c r="Z1288" s="379">
        <v>0</v>
      </c>
      <c r="AA1288" s="379" t="s">
        <v>954</v>
      </c>
      <c r="AB1288" s="379" t="s">
        <v>954</v>
      </c>
      <c r="AC1288" s="379" t="s">
        <v>954</v>
      </c>
      <c r="AD1288" s="379">
        <v>0</v>
      </c>
      <c r="AE1288" s="379" t="s">
        <v>954</v>
      </c>
      <c r="AF1288" s="379">
        <v>0</v>
      </c>
      <c r="AG1288" s="379">
        <v>0</v>
      </c>
      <c r="AH1288" s="379" t="s">
        <v>954</v>
      </c>
      <c r="AI1288" s="379">
        <v>0</v>
      </c>
      <c r="AJ1288" s="379">
        <v>0</v>
      </c>
      <c r="AK1288" s="379">
        <v>0</v>
      </c>
      <c r="AL1288" s="379">
        <v>0</v>
      </c>
      <c r="AM1288" s="379">
        <v>0</v>
      </c>
      <c r="AN1288" s="379">
        <v>0</v>
      </c>
      <c r="AO1288" s="379" t="s">
        <v>954</v>
      </c>
      <c r="AP1288" s="379" t="s">
        <v>1021</v>
      </c>
      <c r="AQ1288" s="379" t="s">
        <v>1021</v>
      </c>
      <c r="AR1288" s="379" t="s">
        <v>3253</v>
      </c>
      <c r="AS1288" s="379" t="s">
        <v>3254</v>
      </c>
    </row>
    <row r="1289" spans="2:45" s="361" customFormat="1" ht="17.25" customHeight="1">
      <c r="B1289" s="349" t="b">
        <v>0</v>
      </c>
      <c r="C1289" s="349"/>
      <c r="D1289" s="352" t="str">
        <f t="shared" si="62"/>
        <v>Finishing Work_Door &amp; Window Work</v>
      </c>
      <c r="E1289" s="349" t="str">
        <f t="shared" si="63"/>
        <v>M2</v>
      </c>
      <c r="F1289" s="352" t="str">
        <f t="shared" si="61"/>
        <v xml:space="preserve">A04AR163-00001 Finishing Work Door &amp; Window Work Louver (UoM: M2) Aluminum     w/ Hardware &amp; Accessories  </v>
      </c>
      <c r="G1289" s="378" t="str" cm="1">
        <f t="array" ref="G1289:H1289">_xlfn.TEXTSPLIT(I1289,"-")</f>
        <v>A04AR163</v>
      </c>
      <c r="H1289" s="378" t="str">
        <v>00001</v>
      </c>
      <c r="I1289" s="379" t="s">
        <v>3257</v>
      </c>
      <c r="J1289" s="379" t="s">
        <v>946</v>
      </c>
      <c r="K1289" s="379" t="s">
        <v>2352</v>
      </c>
      <c r="L1289" s="379" t="s">
        <v>2353</v>
      </c>
      <c r="M1289" s="379" t="s">
        <v>946</v>
      </c>
      <c r="N1289" s="379" t="s">
        <v>2743</v>
      </c>
      <c r="O1289" s="379" t="s">
        <v>3258</v>
      </c>
      <c r="P1289" s="379" t="s">
        <v>3259</v>
      </c>
      <c r="Q1289" s="379" t="s">
        <v>3260</v>
      </c>
      <c r="R1289" s="379" t="s">
        <v>3261</v>
      </c>
      <c r="S1289" s="379" t="s">
        <v>954</v>
      </c>
      <c r="T1289" s="379">
        <v>0</v>
      </c>
      <c r="U1289" s="379" t="s">
        <v>954</v>
      </c>
      <c r="V1289" s="379">
        <v>0</v>
      </c>
      <c r="W1289" s="379" t="s">
        <v>954</v>
      </c>
      <c r="X1289" s="379">
        <v>0</v>
      </c>
      <c r="Y1289" s="379" t="s">
        <v>954</v>
      </c>
      <c r="Z1289" s="379">
        <v>0</v>
      </c>
      <c r="AA1289" s="379" t="s">
        <v>1664</v>
      </c>
      <c r="AB1289" s="379" t="s">
        <v>2747</v>
      </c>
      <c r="AC1289" s="379" t="s">
        <v>954</v>
      </c>
      <c r="AD1289" s="379">
        <v>0</v>
      </c>
      <c r="AE1289" s="379" t="s">
        <v>954</v>
      </c>
      <c r="AF1289" s="379">
        <v>0</v>
      </c>
      <c r="AG1289" s="379">
        <v>0</v>
      </c>
      <c r="AH1289" s="379">
        <v>0</v>
      </c>
      <c r="AI1289" s="379">
        <v>0</v>
      </c>
      <c r="AJ1289" s="379">
        <v>0</v>
      </c>
      <c r="AK1289" s="379">
        <v>0</v>
      </c>
      <c r="AL1289" s="379">
        <v>0</v>
      </c>
      <c r="AM1289" s="379">
        <v>0</v>
      </c>
      <c r="AN1289" s="379">
        <v>0</v>
      </c>
      <c r="AO1289" s="379" t="s">
        <v>954</v>
      </c>
      <c r="AP1289" s="379" t="s">
        <v>1021</v>
      </c>
      <c r="AQ1289" s="379" t="s">
        <v>1021</v>
      </c>
      <c r="AR1289" s="379" t="s">
        <v>3262</v>
      </c>
      <c r="AS1289" s="379" t="s">
        <v>3257</v>
      </c>
    </row>
    <row r="1290" spans="2:45" s="361" customFormat="1" ht="17.25" customHeight="1">
      <c r="B1290" s="349" t="b">
        <v>0</v>
      </c>
      <c r="C1290" s="349"/>
      <c r="D1290" s="352" t="str">
        <f t="shared" si="62"/>
        <v>Finishing Work_Door &amp; Window Work</v>
      </c>
      <c r="E1290" s="349" t="str">
        <f t="shared" si="63"/>
        <v>M2</v>
      </c>
      <c r="F1290" s="352" t="str">
        <f t="shared" si="61"/>
        <v xml:space="preserve">A04AR163-00002 Finishing Work Door &amp; Window Work Louver (UoM: M2) Steel     w/ Hardware &amp; Accessories  </v>
      </c>
      <c r="G1290" s="378" t="str" cm="1">
        <f t="array" ref="G1290:H1290">_xlfn.TEXTSPLIT(I1290,"-")</f>
        <v>A04AR163</v>
      </c>
      <c r="H1290" s="378" t="str">
        <v>00002</v>
      </c>
      <c r="I1290" s="379" t="s">
        <v>3263</v>
      </c>
      <c r="J1290" s="379" t="s">
        <v>946</v>
      </c>
      <c r="K1290" s="379" t="s">
        <v>2352</v>
      </c>
      <c r="L1290" s="379" t="s">
        <v>2353</v>
      </c>
      <c r="M1290" s="379" t="s">
        <v>946</v>
      </c>
      <c r="N1290" s="379" t="s">
        <v>2743</v>
      </c>
      <c r="O1290" s="379" t="s">
        <v>3258</v>
      </c>
      <c r="P1290" s="379" t="s">
        <v>3259</v>
      </c>
      <c r="Q1290" s="379" t="s">
        <v>3264</v>
      </c>
      <c r="R1290" s="379" t="s">
        <v>3265</v>
      </c>
      <c r="S1290" s="379" t="s">
        <v>954</v>
      </c>
      <c r="T1290" s="379">
        <v>0</v>
      </c>
      <c r="U1290" s="379" t="s">
        <v>954</v>
      </c>
      <c r="V1290" s="379">
        <v>0</v>
      </c>
      <c r="W1290" s="379" t="s">
        <v>954</v>
      </c>
      <c r="X1290" s="379">
        <v>0</v>
      </c>
      <c r="Y1290" s="379" t="s">
        <v>954</v>
      </c>
      <c r="Z1290" s="379">
        <v>0</v>
      </c>
      <c r="AA1290" s="379" t="s">
        <v>1664</v>
      </c>
      <c r="AB1290" s="379" t="s">
        <v>2747</v>
      </c>
      <c r="AC1290" s="379" t="s">
        <v>954</v>
      </c>
      <c r="AD1290" s="379">
        <v>0</v>
      </c>
      <c r="AE1290" s="379" t="s">
        <v>954</v>
      </c>
      <c r="AF1290" s="379">
        <v>0</v>
      </c>
      <c r="AG1290" s="379">
        <v>0</v>
      </c>
      <c r="AH1290" s="379">
        <v>0</v>
      </c>
      <c r="AI1290" s="379">
        <v>0</v>
      </c>
      <c r="AJ1290" s="379">
        <v>0</v>
      </c>
      <c r="AK1290" s="379">
        <v>0</v>
      </c>
      <c r="AL1290" s="379">
        <v>0</v>
      </c>
      <c r="AM1290" s="379">
        <v>0</v>
      </c>
      <c r="AN1290" s="379">
        <v>0</v>
      </c>
      <c r="AO1290" s="379" t="s">
        <v>954</v>
      </c>
      <c r="AP1290" s="379" t="s">
        <v>1021</v>
      </c>
      <c r="AQ1290" s="379" t="s">
        <v>1021</v>
      </c>
      <c r="AR1290" s="379" t="s">
        <v>3262</v>
      </c>
      <c r="AS1290" s="379" t="s">
        <v>3263</v>
      </c>
    </row>
    <row r="1291" spans="2:45" s="361" customFormat="1" ht="17.25" customHeight="1">
      <c r="B1291" s="349" t="b">
        <v>0</v>
      </c>
      <c r="C1291" s="349"/>
      <c r="D1291" s="352" t="str">
        <f t="shared" si="62"/>
        <v>Finishing Work_Door &amp; Window Work</v>
      </c>
      <c r="E1291" s="349" t="str">
        <f t="shared" si="63"/>
        <v>EA</v>
      </c>
      <c r="F1291" s="352" t="str">
        <f t="shared" si="61"/>
        <v xml:space="preserve">A04AR164-00001 Finishing Work Door &amp; Window Work Louver (UoM: EA) Aluminum     w/ Hardware &amp; Accessories  </v>
      </c>
      <c r="G1291" s="378" t="str" cm="1">
        <f t="array" ref="G1291:H1291">_xlfn.TEXTSPLIT(I1291,"-")</f>
        <v>A04AR164</v>
      </c>
      <c r="H1291" s="378" t="str">
        <v>00001</v>
      </c>
      <c r="I1291" s="379" t="s">
        <v>3266</v>
      </c>
      <c r="J1291" s="379" t="s">
        <v>946</v>
      </c>
      <c r="K1291" s="379" t="s">
        <v>2352</v>
      </c>
      <c r="L1291" s="379" t="s">
        <v>2353</v>
      </c>
      <c r="M1291" s="379" t="s">
        <v>946</v>
      </c>
      <c r="N1291" s="379" t="s">
        <v>2743</v>
      </c>
      <c r="O1291" s="379" t="s">
        <v>3267</v>
      </c>
      <c r="P1291" s="379" t="s">
        <v>3268</v>
      </c>
      <c r="Q1291" s="379" t="s">
        <v>3260</v>
      </c>
      <c r="R1291" s="379" t="s">
        <v>3261</v>
      </c>
      <c r="S1291" s="379" t="s">
        <v>954</v>
      </c>
      <c r="T1291" s="379">
        <v>0</v>
      </c>
      <c r="U1291" s="379" t="s">
        <v>954</v>
      </c>
      <c r="V1291" s="379">
        <v>0</v>
      </c>
      <c r="W1291" s="379" t="s">
        <v>954</v>
      </c>
      <c r="X1291" s="379">
        <v>0</v>
      </c>
      <c r="Y1291" s="379" t="s">
        <v>954</v>
      </c>
      <c r="Z1291" s="379">
        <v>0</v>
      </c>
      <c r="AA1291" s="379" t="s">
        <v>1664</v>
      </c>
      <c r="AB1291" s="379" t="s">
        <v>2747</v>
      </c>
      <c r="AC1291" s="379" t="s">
        <v>954</v>
      </c>
      <c r="AD1291" s="379">
        <v>0</v>
      </c>
      <c r="AE1291" s="379" t="s">
        <v>954</v>
      </c>
      <c r="AF1291" s="379">
        <v>0</v>
      </c>
      <c r="AG1291" s="379">
        <v>0</v>
      </c>
      <c r="AH1291" s="379" t="s">
        <v>2764</v>
      </c>
      <c r="AI1291" s="379">
        <v>0</v>
      </c>
      <c r="AJ1291" s="379">
        <v>0</v>
      </c>
      <c r="AK1291" s="379">
        <v>0</v>
      </c>
      <c r="AL1291" s="379">
        <v>0</v>
      </c>
      <c r="AM1291" s="379">
        <v>0</v>
      </c>
      <c r="AN1291" s="379">
        <v>0</v>
      </c>
      <c r="AO1291" s="379" t="s">
        <v>954</v>
      </c>
      <c r="AP1291" s="379" t="s">
        <v>1480</v>
      </c>
      <c r="AQ1291" s="379" t="s">
        <v>1480</v>
      </c>
      <c r="AR1291" s="379" t="s">
        <v>3269</v>
      </c>
      <c r="AS1291" s="379" t="s">
        <v>3266</v>
      </c>
    </row>
    <row r="1292" spans="2:45" s="361" customFormat="1" ht="17.25" customHeight="1">
      <c r="B1292" s="349" t="b">
        <v>0</v>
      </c>
      <c r="C1292" s="349"/>
      <c r="D1292" s="352" t="str">
        <f t="shared" si="62"/>
        <v>Finishing Work_Door &amp; Window Work</v>
      </c>
      <c r="E1292" s="349" t="str">
        <f t="shared" si="63"/>
        <v>EA</v>
      </c>
      <c r="F1292" s="352" t="str">
        <f t="shared" si="61"/>
        <v xml:space="preserve">A04AR164-00002 Finishing Work Door &amp; Window Work Louver (UoM: EA) Steel     w/ Hardware &amp; Accessories  </v>
      </c>
      <c r="G1292" s="378" t="str" cm="1">
        <f t="array" ref="G1292:H1292">_xlfn.TEXTSPLIT(I1292,"-")</f>
        <v>A04AR164</v>
      </c>
      <c r="H1292" s="378" t="str">
        <v>00002</v>
      </c>
      <c r="I1292" s="379" t="s">
        <v>3270</v>
      </c>
      <c r="J1292" s="379" t="s">
        <v>946</v>
      </c>
      <c r="K1292" s="379" t="s">
        <v>2352</v>
      </c>
      <c r="L1292" s="379" t="s">
        <v>2353</v>
      </c>
      <c r="M1292" s="379" t="s">
        <v>946</v>
      </c>
      <c r="N1292" s="379" t="s">
        <v>2743</v>
      </c>
      <c r="O1292" s="379" t="s">
        <v>3267</v>
      </c>
      <c r="P1292" s="379" t="s">
        <v>3268</v>
      </c>
      <c r="Q1292" s="379" t="s">
        <v>3264</v>
      </c>
      <c r="R1292" s="379" t="s">
        <v>3265</v>
      </c>
      <c r="S1292" s="379" t="s">
        <v>954</v>
      </c>
      <c r="T1292" s="379">
        <v>0</v>
      </c>
      <c r="U1292" s="379" t="s">
        <v>954</v>
      </c>
      <c r="V1292" s="379">
        <v>0</v>
      </c>
      <c r="W1292" s="379" t="s">
        <v>954</v>
      </c>
      <c r="X1292" s="379">
        <v>0</v>
      </c>
      <c r="Y1292" s="379" t="s">
        <v>954</v>
      </c>
      <c r="Z1292" s="379">
        <v>0</v>
      </c>
      <c r="AA1292" s="379" t="s">
        <v>1664</v>
      </c>
      <c r="AB1292" s="379" t="s">
        <v>2747</v>
      </c>
      <c r="AC1292" s="379" t="s">
        <v>954</v>
      </c>
      <c r="AD1292" s="379">
        <v>0</v>
      </c>
      <c r="AE1292" s="379" t="s">
        <v>954</v>
      </c>
      <c r="AF1292" s="379">
        <v>0</v>
      </c>
      <c r="AG1292" s="379">
        <v>0</v>
      </c>
      <c r="AH1292" s="379" t="s">
        <v>2764</v>
      </c>
      <c r="AI1292" s="379">
        <v>0</v>
      </c>
      <c r="AJ1292" s="379">
        <v>0</v>
      </c>
      <c r="AK1292" s="379">
        <v>0</v>
      </c>
      <c r="AL1292" s="379">
        <v>0</v>
      </c>
      <c r="AM1292" s="379">
        <v>0</v>
      </c>
      <c r="AN1292" s="379">
        <v>0</v>
      </c>
      <c r="AO1292" s="379" t="s">
        <v>954</v>
      </c>
      <c r="AP1292" s="379" t="s">
        <v>1480</v>
      </c>
      <c r="AQ1292" s="379" t="s">
        <v>1480</v>
      </c>
      <c r="AR1292" s="379" t="s">
        <v>3269</v>
      </c>
      <c r="AS1292" s="379" t="s">
        <v>3270</v>
      </c>
    </row>
    <row r="1293" spans="2:45" s="361" customFormat="1" ht="17.25" customHeight="1">
      <c r="B1293" s="356" t="b">
        <v>0</v>
      </c>
      <c r="C1293" s="356"/>
      <c r="D1293" s="357" t="str">
        <f t="shared" si="62"/>
        <v>Finishing Work_Door &amp; Window Work</v>
      </c>
      <c r="E1293" s="356" t="str">
        <f t="shared" si="63"/>
        <v>M2</v>
      </c>
      <c r="F1293" s="357" t="str">
        <f t="shared" si="61"/>
        <v xml:space="preserve">A04AR165-00001 Finishing Work Door &amp; Window Work Shade (UoM: M2) Manual Type     w/ Hardware &amp; Accessories  </v>
      </c>
      <c r="G1293" s="378" t="str" cm="1">
        <f t="array" ref="G1293:H1293">_xlfn.TEXTSPLIT(I1293,"-")</f>
        <v>A04AR165</v>
      </c>
      <c r="H1293" s="378" t="str">
        <v>00001</v>
      </c>
      <c r="I1293" s="379" t="s">
        <v>3271</v>
      </c>
      <c r="J1293" s="379" t="s">
        <v>946</v>
      </c>
      <c r="K1293" s="379" t="s">
        <v>2352</v>
      </c>
      <c r="L1293" s="379" t="s">
        <v>2353</v>
      </c>
      <c r="M1293" s="379" t="s">
        <v>946</v>
      </c>
      <c r="N1293" s="379" t="s">
        <v>2743</v>
      </c>
      <c r="O1293" s="379" t="s">
        <v>3272</v>
      </c>
      <c r="P1293" s="379" t="s">
        <v>3273</v>
      </c>
      <c r="Q1293" s="379" t="s">
        <v>3160</v>
      </c>
      <c r="R1293" s="379" t="s">
        <v>3161</v>
      </c>
      <c r="S1293" s="379" t="s">
        <v>954</v>
      </c>
      <c r="T1293" s="379">
        <v>0</v>
      </c>
      <c r="U1293" s="379" t="s">
        <v>954</v>
      </c>
      <c r="V1293" s="379">
        <v>0</v>
      </c>
      <c r="W1293" s="379" t="s">
        <v>954</v>
      </c>
      <c r="X1293" s="379">
        <v>0</v>
      </c>
      <c r="Y1293" s="379" t="s">
        <v>954</v>
      </c>
      <c r="Z1293" s="379">
        <v>0</v>
      </c>
      <c r="AA1293" s="379" t="s">
        <v>1664</v>
      </c>
      <c r="AB1293" s="379" t="s">
        <v>2747</v>
      </c>
      <c r="AC1293" s="379" t="s">
        <v>954</v>
      </c>
      <c r="AD1293" s="379">
        <v>0</v>
      </c>
      <c r="AE1293" s="379" t="s">
        <v>954</v>
      </c>
      <c r="AF1293" s="379">
        <v>0</v>
      </c>
      <c r="AG1293" s="379">
        <v>0</v>
      </c>
      <c r="AH1293" s="379">
        <v>0</v>
      </c>
      <c r="AI1293" s="379">
        <v>0</v>
      </c>
      <c r="AJ1293" s="379">
        <v>0</v>
      </c>
      <c r="AK1293" s="379">
        <v>0</v>
      </c>
      <c r="AL1293" s="379">
        <v>0</v>
      </c>
      <c r="AM1293" s="379">
        <v>0</v>
      </c>
      <c r="AN1293" s="379">
        <v>0</v>
      </c>
      <c r="AO1293" s="379" t="s">
        <v>954</v>
      </c>
      <c r="AP1293" s="379" t="s">
        <v>1021</v>
      </c>
      <c r="AQ1293" s="379" t="s">
        <v>1021</v>
      </c>
      <c r="AR1293" s="379" t="s">
        <v>3274</v>
      </c>
      <c r="AS1293" s="379" t="s">
        <v>3271</v>
      </c>
    </row>
    <row r="1294" spans="2:45" s="361" customFormat="1" ht="17.25" customHeight="1">
      <c r="B1294" s="356" t="b">
        <v>0</v>
      </c>
      <c r="C1294" s="356"/>
      <c r="D1294" s="357" t="str">
        <f t="shared" si="62"/>
        <v>Finishing Work_Door &amp; Window Work</v>
      </c>
      <c r="E1294" s="356" t="str">
        <f t="shared" si="63"/>
        <v>M2</v>
      </c>
      <c r="F1294" s="357" t="str">
        <f t="shared" si="61"/>
        <v xml:space="preserve">A04AR165-00002 Finishing Work Door &amp; Window Work Shade (UoM: M2) Motorized Type     w/ Hardware &amp; Accessories  </v>
      </c>
      <c r="G1294" s="378" t="str" cm="1">
        <f t="array" ref="G1294:H1294">_xlfn.TEXTSPLIT(I1294,"-")</f>
        <v>A04AR165</v>
      </c>
      <c r="H1294" s="378" t="str">
        <v>00002</v>
      </c>
      <c r="I1294" s="379" t="s">
        <v>3275</v>
      </c>
      <c r="J1294" s="379" t="s">
        <v>946</v>
      </c>
      <c r="K1294" s="379" t="s">
        <v>2352</v>
      </c>
      <c r="L1294" s="379" t="s">
        <v>2353</v>
      </c>
      <c r="M1294" s="379" t="s">
        <v>946</v>
      </c>
      <c r="N1294" s="379" t="s">
        <v>2743</v>
      </c>
      <c r="O1294" s="379" t="s">
        <v>3272</v>
      </c>
      <c r="P1294" s="379" t="s">
        <v>3273</v>
      </c>
      <c r="Q1294" s="379" t="s">
        <v>3156</v>
      </c>
      <c r="R1294" s="379" t="s">
        <v>3157</v>
      </c>
      <c r="S1294" s="379" t="s">
        <v>954</v>
      </c>
      <c r="T1294" s="379">
        <v>0</v>
      </c>
      <c r="U1294" s="379" t="s">
        <v>954</v>
      </c>
      <c r="V1294" s="379">
        <v>0</v>
      </c>
      <c r="W1294" s="379" t="s">
        <v>954</v>
      </c>
      <c r="X1294" s="379">
        <v>0</v>
      </c>
      <c r="Y1294" s="379" t="s">
        <v>954</v>
      </c>
      <c r="Z1294" s="379">
        <v>0</v>
      </c>
      <c r="AA1294" s="379" t="s">
        <v>1664</v>
      </c>
      <c r="AB1294" s="379" t="s">
        <v>2747</v>
      </c>
      <c r="AC1294" s="379" t="s">
        <v>954</v>
      </c>
      <c r="AD1294" s="379">
        <v>0</v>
      </c>
      <c r="AE1294" s="379" t="s">
        <v>954</v>
      </c>
      <c r="AF1294" s="379">
        <v>0</v>
      </c>
      <c r="AG1294" s="379">
        <v>0</v>
      </c>
      <c r="AH1294" s="379">
        <v>0</v>
      </c>
      <c r="AI1294" s="379">
        <v>0</v>
      </c>
      <c r="AJ1294" s="379">
        <v>0</v>
      </c>
      <c r="AK1294" s="379">
        <v>0</v>
      </c>
      <c r="AL1294" s="379">
        <v>0</v>
      </c>
      <c r="AM1294" s="379">
        <v>0</v>
      </c>
      <c r="AN1294" s="379">
        <v>0</v>
      </c>
      <c r="AO1294" s="379" t="s">
        <v>954</v>
      </c>
      <c r="AP1294" s="379" t="s">
        <v>1021</v>
      </c>
      <c r="AQ1294" s="379" t="s">
        <v>1021</v>
      </c>
      <c r="AR1294" s="379" t="s">
        <v>3274</v>
      </c>
      <c r="AS1294" s="379" t="s">
        <v>3275</v>
      </c>
    </row>
    <row r="1295" spans="2:45" s="361" customFormat="1" ht="17.25" customHeight="1">
      <c r="B1295" s="356" t="b">
        <v>0</v>
      </c>
      <c r="C1295" s="356"/>
      <c r="D1295" s="357" t="str">
        <f t="shared" si="62"/>
        <v>Finishing Work_Door &amp; Window Work</v>
      </c>
      <c r="E1295" s="356" t="str">
        <f t="shared" si="63"/>
        <v>EA</v>
      </c>
      <c r="F1295" s="357" t="str">
        <f t="shared" si="61"/>
        <v xml:space="preserve">A04AR166-00001 Finishing Work Door &amp; Window Work Shade (UoM: EA) Manual Type     w/ Hardware &amp; Accessories  </v>
      </c>
      <c r="G1295" s="378" t="str" cm="1">
        <f t="array" ref="G1295:H1295">_xlfn.TEXTSPLIT(I1295,"-")</f>
        <v>A04AR166</v>
      </c>
      <c r="H1295" s="378" t="str">
        <v>00001</v>
      </c>
      <c r="I1295" s="379" t="s">
        <v>3276</v>
      </c>
      <c r="J1295" s="379" t="s">
        <v>946</v>
      </c>
      <c r="K1295" s="379" t="s">
        <v>2352</v>
      </c>
      <c r="L1295" s="379" t="s">
        <v>2353</v>
      </c>
      <c r="M1295" s="379" t="s">
        <v>946</v>
      </c>
      <c r="N1295" s="379" t="s">
        <v>2743</v>
      </c>
      <c r="O1295" s="379" t="s">
        <v>3277</v>
      </c>
      <c r="P1295" s="379" t="s">
        <v>3278</v>
      </c>
      <c r="Q1295" s="379" t="s">
        <v>3160</v>
      </c>
      <c r="R1295" s="379" t="s">
        <v>3161</v>
      </c>
      <c r="S1295" s="379" t="s">
        <v>954</v>
      </c>
      <c r="T1295" s="379">
        <v>0</v>
      </c>
      <c r="U1295" s="379" t="s">
        <v>954</v>
      </c>
      <c r="V1295" s="379">
        <v>0</v>
      </c>
      <c r="W1295" s="379" t="s">
        <v>954</v>
      </c>
      <c r="X1295" s="379">
        <v>0</v>
      </c>
      <c r="Y1295" s="379" t="s">
        <v>954</v>
      </c>
      <c r="Z1295" s="379">
        <v>0</v>
      </c>
      <c r="AA1295" s="379" t="s">
        <v>1664</v>
      </c>
      <c r="AB1295" s="379" t="s">
        <v>2747</v>
      </c>
      <c r="AC1295" s="379" t="s">
        <v>954</v>
      </c>
      <c r="AD1295" s="379">
        <v>0</v>
      </c>
      <c r="AE1295" s="379" t="s">
        <v>954</v>
      </c>
      <c r="AF1295" s="379">
        <v>0</v>
      </c>
      <c r="AG1295" s="379">
        <v>0</v>
      </c>
      <c r="AH1295" s="379" t="s">
        <v>2764</v>
      </c>
      <c r="AI1295" s="379">
        <v>0</v>
      </c>
      <c r="AJ1295" s="379">
        <v>0</v>
      </c>
      <c r="AK1295" s="379">
        <v>0</v>
      </c>
      <c r="AL1295" s="379">
        <v>0</v>
      </c>
      <c r="AM1295" s="379">
        <v>0</v>
      </c>
      <c r="AN1295" s="379">
        <v>0</v>
      </c>
      <c r="AO1295" s="379" t="s">
        <v>954</v>
      </c>
      <c r="AP1295" s="379" t="s">
        <v>1480</v>
      </c>
      <c r="AQ1295" s="379" t="s">
        <v>1480</v>
      </c>
      <c r="AR1295" s="379" t="s">
        <v>3279</v>
      </c>
      <c r="AS1295" s="379" t="s">
        <v>3276</v>
      </c>
    </row>
    <row r="1296" spans="2:45" s="361" customFormat="1" ht="17.25" customHeight="1">
      <c r="B1296" s="356" t="b">
        <v>0</v>
      </c>
      <c r="C1296" s="356"/>
      <c r="D1296" s="357" t="str">
        <f t="shared" si="62"/>
        <v>Finishing Work_Door &amp; Window Work</v>
      </c>
      <c r="E1296" s="356" t="str">
        <f t="shared" si="63"/>
        <v>EA</v>
      </c>
      <c r="F1296" s="357" t="str">
        <f t="shared" si="61"/>
        <v xml:space="preserve">A04AR166-00002 Finishing Work Door &amp; Window Work Shade (UoM: EA) Motorized Type     w/ Hardware &amp; Accessories  </v>
      </c>
      <c r="G1296" s="378" t="str" cm="1">
        <f t="array" ref="G1296:H1296">_xlfn.TEXTSPLIT(I1296,"-")</f>
        <v>A04AR166</v>
      </c>
      <c r="H1296" s="378" t="str">
        <v>00002</v>
      </c>
      <c r="I1296" s="379" t="s">
        <v>3280</v>
      </c>
      <c r="J1296" s="379" t="s">
        <v>946</v>
      </c>
      <c r="K1296" s="379" t="s">
        <v>2352</v>
      </c>
      <c r="L1296" s="379" t="s">
        <v>2353</v>
      </c>
      <c r="M1296" s="379" t="s">
        <v>946</v>
      </c>
      <c r="N1296" s="379" t="s">
        <v>2743</v>
      </c>
      <c r="O1296" s="379" t="s">
        <v>3277</v>
      </c>
      <c r="P1296" s="379" t="s">
        <v>3278</v>
      </c>
      <c r="Q1296" s="379" t="s">
        <v>3156</v>
      </c>
      <c r="R1296" s="379" t="s">
        <v>3157</v>
      </c>
      <c r="S1296" s="379" t="s">
        <v>954</v>
      </c>
      <c r="T1296" s="379">
        <v>0</v>
      </c>
      <c r="U1296" s="379" t="s">
        <v>954</v>
      </c>
      <c r="V1296" s="379">
        <v>0</v>
      </c>
      <c r="W1296" s="379" t="s">
        <v>954</v>
      </c>
      <c r="X1296" s="379">
        <v>0</v>
      </c>
      <c r="Y1296" s="379" t="s">
        <v>954</v>
      </c>
      <c r="Z1296" s="379">
        <v>0</v>
      </c>
      <c r="AA1296" s="379" t="s">
        <v>1664</v>
      </c>
      <c r="AB1296" s="379" t="s">
        <v>2747</v>
      </c>
      <c r="AC1296" s="379" t="s">
        <v>954</v>
      </c>
      <c r="AD1296" s="379">
        <v>0</v>
      </c>
      <c r="AE1296" s="379" t="s">
        <v>954</v>
      </c>
      <c r="AF1296" s="379">
        <v>0</v>
      </c>
      <c r="AG1296" s="379">
        <v>0</v>
      </c>
      <c r="AH1296" s="379" t="s">
        <v>2764</v>
      </c>
      <c r="AI1296" s="379">
        <v>0</v>
      </c>
      <c r="AJ1296" s="379">
        <v>0</v>
      </c>
      <c r="AK1296" s="379">
        <v>0</v>
      </c>
      <c r="AL1296" s="379">
        <v>0</v>
      </c>
      <c r="AM1296" s="379">
        <v>0</v>
      </c>
      <c r="AN1296" s="379">
        <v>0</v>
      </c>
      <c r="AO1296" s="379" t="s">
        <v>954</v>
      </c>
      <c r="AP1296" s="379" t="s">
        <v>1480</v>
      </c>
      <c r="AQ1296" s="379" t="s">
        <v>1480</v>
      </c>
      <c r="AR1296" s="379" t="s">
        <v>3279</v>
      </c>
      <c r="AS1296" s="379" t="s">
        <v>3280</v>
      </c>
    </row>
    <row r="1297" spans="2:45" s="361" customFormat="1" ht="17.25" customHeight="1">
      <c r="B1297" s="349" t="b">
        <v>0</v>
      </c>
      <c r="C1297" s="349"/>
      <c r="D1297" s="352" t="str">
        <f t="shared" si="62"/>
        <v>Finishing Work_Door &amp; Window Work</v>
      </c>
      <c r="E1297" s="349" t="str">
        <f t="shared" si="63"/>
        <v>M2</v>
      </c>
      <c r="F1297" s="352" t="str">
        <f t="shared" si="61"/>
        <v xml:space="preserve">A04AR315-00001 Finishing Work Door &amp; Window Work Curtain Wall System (UoM: M2)      w/ Hardware &amp; Accessories  </v>
      </c>
      <c r="G1297" s="378" t="str" cm="1">
        <f t="array" ref="G1297:H1297">_xlfn.TEXTSPLIT(I1297,"-")</f>
        <v>A04AR315</v>
      </c>
      <c r="H1297" s="378" t="str">
        <v>00001</v>
      </c>
      <c r="I1297" s="379" t="s">
        <v>3281</v>
      </c>
      <c r="J1297" s="379" t="s">
        <v>946</v>
      </c>
      <c r="K1297" s="379" t="s">
        <v>2352</v>
      </c>
      <c r="L1297" s="379" t="s">
        <v>2353</v>
      </c>
      <c r="M1297" s="379" t="s">
        <v>946</v>
      </c>
      <c r="N1297" s="379" t="s">
        <v>2743</v>
      </c>
      <c r="O1297" s="379" t="s">
        <v>3282</v>
      </c>
      <c r="P1297" s="379" t="s">
        <v>3283</v>
      </c>
      <c r="Q1297" s="379" t="s">
        <v>954</v>
      </c>
      <c r="R1297" s="379">
        <v>0</v>
      </c>
      <c r="S1297" s="379" t="s">
        <v>954</v>
      </c>
      <c r="T1297" s="379">
        <v>0</v>
      </c>
      <c r="U1297" s="379" t="s">
        <v>954</v>
      </c>
      <c r="V1297" s="379">
        <v>0</v>
      </c>
      <c r="W1297" s="379" t="s">
        <v>954</v>
      </c>
      <c r="X1297" s="379">
        <v>0</v>
      </c>
      <c r="Y1297" s="379" t="s">
        <v>954</v>
      </c>
      <c r="Z1297" s="379">
        <v>0</v>
      </c>
      <c r="AA1297" s="379" t="s">
        <v>1664</v>
      </c>
      <c r="AB1297" s="379" t="s">
        <v>2747</v>
      </c>
      <c r="AC1297" s="379" t="s">
        <v>954</v>
      </c>
      <c r="AD1297" s="379">
        <v>0</v>
      </c>
      <c r="AE1297" s="379" t="s">
        <v>954</v>
      </c>
      <c r="AF1297" s="379">
        <v>0</v>
      </c>
      <c r="AG1297" s="379">
        <v>0</v>
      </c>
      <c r="AH1297" s="379">
        <v>0</v>
      </c>
      <c r="AI1297" s="379">
        <v>0</v>
      </c>
      <c r="AJ1297" s="379">
        <v>0</v>
      </c>
      <c r="AK1297" s="379">
        <v>0</v>
      </c>
      <c r="AL1297" s="379">
        <v>0</v>
      </c>
      <c r="AM1297" s="379">
        <v>0</v>
      </c>
      <c r="AN1297" s="379">
        <v>0</v>
      </c>
      <c r="AO1297" s="379" t="s">
        <v>954</v>
      </c>
      <c r="AP1297" s="379" t="s">
        <v>1021</v>
      </c>
      <c r="AQ1297" s="379" t="s">
        <v>1021</v>
      </c>
      <c r="AR1297" s="379" t="s">
        <v>3284</v>
      </c>
      <c r="AS1297" s="379" t="s">
        <v>3281</v>
      </c>
    </row>
    <row r="1298" spans="2:45" s="361" customFormat="1" ht="17.25" customHeight="1">
      <c r="B1298" s="349" t="b">
        <v>0</v>
      </c>
      <c r="C1298" s="349"/>
      <c r="D1298" s="352" t="str">
        <f t="shared" si="62"/>
        <v>Finishing Work_Door &amp; Window Work</v>
      </c>
      <c r="E1298" s="349" t="str">
        <f t="shared" si="63"/>
        <v>EA</v>
      </c>
      <c r="F1298" s="352" t="str">
        <f t="shared" si="61"/>
        <v xml:space="preserve">A04AR316-00001 Finishing Work Door &amp; Window Work Curtain Wall System (UoM: EA)      w/ Hardware &amp; Accessories  </v>
      </c>
      <c r="G1298" s="378" t="str" cm="1">
        <f t="array" ref="G1298:H1298">_xlfn.TEXTSPLIT(I1298,"-")</f>
        <v>A04AR316</v>
      </c>
      <c r="H1298" s="378" t="str">
        <v>00001</v>
      </c>
      <c r="I1298" s="379" t="s">
        <v>3285</v>
      </c>
      <c r="J1298" s="379" t="s">
        <v>946</v>
      </c>
      <c r="K1298" s="379" t="s">
        <v>2352</v>
      </c>
      <c r="L1298" s="379" t="s">
        <v>2353</v>
      </c>
      <c r="M1298" s="379" t="s">
        <v>946</v>
      </c>
      <c r="N1298" s="379" t="s">
        <v>2743</v>
      </c>
      <c r="O1298" s="379" t="s">
        <v>3286</v>
      </c>
      <c r="P1298" s="379" t="s">
        <v>3287</v>
      </c>
      <c r="Q1298" s="379" t="s">
        <v>954</v>
      </c>
      <c r="R1298" s="379">
        <v>0</v>
      </c>
      <c r="S1298" s="379" t="s">
        <v>954</v>
      </c>
      <c r="T1298" s="379">
        <v>0</v>
      </c>
      <c r="U1298" s="379" t="s">
        <v>954</v>
      </c>
      <c r="V1298" s="379">
        <v>0</v>
      </c>
      <c r="W1298" s="379" t="s">
        <v>954</v>
      </c>
      <c r="X1298" s="379">
        <v>0</v>
      </c>
      <c r="Y1298" s="379" t="s">
        <v>954</v>
      </c>
      <c r="Z1298" s="379">
        <v>0</v>
      </c>
      <c r="AA1298" s="379" t="s">
        <v>1664</v>
      </c>
      <c r="AB1298" s="379" t="s">
        <v>2747</v>
      </c>
      <c r="AC1298" s="379" t="s">
        <v>954</v>
      </c>
      <c r="AD1298" s="379">
        <v>0</v>
      </c>
      <c r="AE1298" s="379" t="s">
        <v>954</v>
      </c>
      <c r="AF1298" s="379">
        <v>0</v>
      </c>
      <c r="AG1298" s="379">
        <v>0</v>
      </c>
      <c r="AH1298" s="379" t="s">
        <v>2764</v>
      </c>
      <c r="AI1298" s="379">
        <v>0</v>
      </c>
      <c r="AJ1298" s="379">
        <v>0</v>
      </c>
      <c r="AK1298" s="379">
        <v>0</v>
      </c>
      <c r="AL1298" s="379">
        <v>0</v>
      </c>
      <c r="AM1298" s="379">
        <v>0</v>
      </c>
      <c r="AN1298" s="379">
        <v>0</v>
      </c>
      <c r="AO1298" s="379" t="s">
        <v>954</v>
      </c>
      <c r="AP1298" s="379" t="s">
        <v>1480</v>
      </c>
      <c r="AQ1298" s="379" t="s">
        <v>1480</v>
      </c>
      <c r="AR1298" s="379" t="s">
        <v>3288</v>
      </c>
      <c r="AS1298" s="379" t="s">
        <v>3285</v>
      </c>
    </row>
    <row r="1299" spans="2:45" s="359" customFormat="1" ht="17.25" customHeight="1">
      <c r="B1299" s="356" t="b">
        <v>0</v>
      </c>
      <c r="C1299" s="356"/>
      <c r="D1299" s="357" t="str">
        <f t="shared" si="62"/>
        <v>Finishing Work_Door &amp; Window Work</v>
      </c>
      <c r="E1299" s="356" t="str">
        <f t="shared" si="63"/>
        <v>M2</v>
      </c>
      <c r="F1299" s="357" t="str">
        <f t="shared" si="61"/>
        <v xml:space="preserve">A04AR318-00001 Finishing Work Door &amp; Window Work Ballistic Resistant Door w/ Steel Frame (UoM: M2) Fire Protective Rating: N/A     w/ Hardware &amp; Accessories  </v>
      </c>
      <c r="G1299" s="373" t="str" cm="1">
        <f t="array" ref="G1299:H1299">_xlfn.TEXTSPLIT(I1299,"-")</f>
        <v>A04AR318</v>
      </c>
      <c r="H1299" s="373" t="str">
        <v>00001</v>
      </c>
      <c r="I1299" s="374" t="s">
        <v>3289</v>
      </c>
      <c r="J1299" s="374" t="s">
        <v>946</v>
      </c>
      <c r="K1299" s="374" t="s">
        <v>2352</v>
      </c>
      <c r="L1299" s="374" t="s">
        <v>2353</v>
      </c>
      <c r="M1299" s="374" t="s">
        <v>946</v>
      </c>
      <c r="N1299" s="374" t="s">
        <v>2743</v>
      </c>
      <c r="O1299" s="374" t="s">
        <v>3290</v>
      </c>
      <c r="P1299" s="374" t="s">
        <v>3291</v>
      </c>
      <c r="Q1299" s="374" t="s">
        <v>1070</v>
      </c>
      <c r="R1299" s="374" t="s">
        <v>2746</v>
      </c>
      <c r="S1299" s="374" t="s">
        <v>954</v>
      </c>
      <c r="T1299" s="374">
        <v>0</v>
      </c>
      <c r="U1299" s="374" t="s">
        <v>954</v>
      </c>
      <c r="V1299" s="374">
        <v>0</v>
      </c>
      <c r="W1299" s="374" t="s">
        <v>954</v>
      </c>
      <c r="X1299" s="374">
        <v>0</v>
      </c>
      <c r="Y1299" s="374" t="s">
        <v>954</v>
      </c>
      <c r="Z1299" s="374">
        <v>0</v>
      </c>
      <c r="AA1299" s="374" t="s">
        <v>1664</v>
      </c>
      <c r="AB1299" s="374" t="s">
        <v>2747</v>
      </c>
      <c r="AC1299" s="374" t="s">
        <v>954</v>
      </c>
      <c r="AD1299" s="374">
        <v>0</v>
      </c>
      <c r="AE1299" s="374" t="s">
        <v>954</v>
      </c>
      <c r="AF1299" s="374">
        <v>0</v>
      </c>
      <c r="AG1299" s="374">
        <v>0</v>
      </c>
      <c r="AH1299" s="374">
        <v>0</v>
      </c>
      <c r="AI1299" s="374">
        <v>0</v>
      </c>
      <c r="AJ1299" s="374">
        <v>0</v>
      </c>
      <c r="AK1299" s="374">
        <v>0</v>
      </c>
      <c r="AL1299" s="374">
        <v>0</v>
      </c>
      <c r="AM1299" s="374">
        <v>0</v>
      </c>
      <c r="AN1299" s="374">
        <v>0</v>
      </c>
      <c r="AO1299" s="374" t="s">
        <v>954</v>
      </c>
      <c r="AP1299" s="374" t="s">
        <v>1021</v>
      </c>
      <c r="AQ1299" s="374" t="s">
        <v>1021</v>
      </c>
      <c r="AR1299" s="374" t="s">
        <v>3292</v>
      </c>
      <c r="AS1299" s="374" t="s">
        <v>3289</v>
      </c>
    </row>
    <row r="1300" spans="2:45" s="359" customFormat="1" ht="17.25" customHeight="1">
      <c r="B1300" s="356" t="b">
        <v>0</v>
      </c>
      <c r="C1300" s="356"/>
      <c r="D1300" s="357" t="str">
        <f t="shared" si="62"/>
        <v>Finishing Work_Door &amp; Window Work</v>
      </c>
      <c r="E1300" s="356" t="str">
        <f t="shared" si="63"/>
        <v>M2</v>
      </c>
      <c r="F1300" s="357" t="str">
        <f t="shared" si="61"/>
        <v xml:space="preserve">A04AR318-00002 Finishing Work Door &amp; Window Work Ballistic Resistant Door w/ Steel Frame (UoM: M2) Fire Protective Rating: 0.5-hr     w/ Hardware &amp; Accessories  </v>
      </c>
      <c r="G1300" s="373" t="str" cm="1">
        <f t="array" ref="G1300:H1300">_xlfn.TEXTSPLIT(I1300,"-")</f>
        <v>A04AR318</v>
      </c>
      <c r="H1300" s="373" t="str">
        <v>00002</v>
      </c>
      <c r="I1300" s="374" t="s">
        <v>3293</v>
      </c>
      <c r="J1300" s="374" t="s">
        <v>946</v>
      </c>
      <c r="K1300" s="374" t="s">
        <v>2352</v>
      </c>
      <c r="L1300" s="374" t="s">
        <v>2353</v>
      </c>
      <c r="M1300" s="374" t="s">
        <v>946</v>
      </c>
      <c r="N1300" s="374" t="s">
        <v>2743</v>
      </c>
      <c r="O1300" s="374" t="s">
        <v>3290</v>
      </c>
      <c r="P1300" s="374" t="s">
        <v>3291</v>
      </c>
      <c r="Q1300" s="374" t="s">
        <v>1105</v>
      </c>
      <c r="R1300" s="374" t="s">
        <v>2750</v>
      </c>
      <c r="S1300" s="374" t="s">
        <v>954</v>
      </c>
      <c r="T1300" s="374">
        <v>0</v>
      </c>
      <c r="U1300" s="374" t="s">
        <v>954</v>
      </c>
      <c r="V1300" s="374">
        <v>0</v>
      </c>
      <c r="W1300" s="374" t="s">
        <v>954</v>
      </c>
      <c r="X1300" s="374">
        <v>0</v>
      </c>
      <c r="Y1300" s="374" t="s">
        <v>954</v>
      </c>
      <c r="Z1300" s="374">
        <v>0</v>
      </c>
      <c r="AA1300" s="374" t="s">
        <v>1664</v>
      </c>
      <c r="AB1300" s="374" t="s">
        <v>2747</v>
      </c>
      <c r="AC1300" s="374" t="s">
        <v>954</v>
      </c>
      <c r="AD1300" s="374">
        <v>0</v>
      </c>
      <c r="AE1300" s="374" t="s">
        <v>954</v>
      </c>
      <c r="AF1300" s="374">
        <v>0</v>
      </c>
      <c r="AG1300" s="374">
        <v>0</v>
      </c>
      <c r="AH1300" s="374">
        <v>0</v>
      </c>
      <c r="AI1300" s="374">
        <v>0</v>
      </c>
      <c r="AJ1300" s="374">
        <v>0</v>
      </c>
      <c r="AK1300" s="374">
        <v>0</v>
      </c>
      <c r="AL1300" s="374">
        <v>0</v>
      </c>
      <c r="AM1300" s="374">
        <v>0</v>
      </c>
      <c r="AN1300" s="374">
        <v>0</v>
      </c>
      <c r="AO1300" s="374" t="s">
        <v>954</v>
      </c>
      <c r="AP1300" s="374" t="s">
        <v>1021</v>
      </c>
      <c r="AQ1300" s="374" t="s">
        <v>1021</v>
      </c>
      <c r="AR1300" s="374" t="s">
        <v>3292</v>
      </c>
      <c r="AS1300" s="374" t="s">
        <v>3293</v>
      </c>
    </row>
    <row r="1301" spans="2:45" s="359" customFormat="1" ht="17.25" customHeight="1">
      <c r="B1301" s="356" t="b">
        <v>0</v>
      </c>
      <c r="C1301" s="356"/>
      <c r="D1301" s="357" t="str">
        <f t="shared" si="62"/>
        <v>Finishing Work_Door &amp; Window Work</v>
      </c>
      <c r="E1301" s="356" t="str">
        <f t="shared" si="63"/>
        <v>M2</v>
      </c>
      <c r="F1301" s="357" t="str">
        <f t="shared" si="61"/>
        <v xml:space="preserve">A04AR318-00003 Finishing Work Door &amp; Window Work Ballistic Resistant Door w/ Steel Frame (UoM: M2) Fire Protective Rating: 1-hr     w/ Hardware &amp; Accessories  </v>
      </c>
      <c r="G1301" s="373" t="str" cm="1">
        <f t="array" ref="G1301:H1301">_xlfn.TEXTSPLIT(I1301,"-")</f>
        <v>A04AR318</v>
      </c>
      <c r="H1301" s="373" t="str">
        <v>00003</v>
      </c>
      <c r="I1301" s="374" t="s">
        <v>3294</v>
      </c>
      <c r="J1301" s="374" t="s">
        <v>946</v>
      </c>
      <c r="K1301" s="374" t="s">
        <v>2352</v>
      </c>
      <c r="L1301" s="374" t="s">
        <v>2353</v>
      </c>
      <c r="M1301" s="374" t="s">
        <v>946</v>
      </c>
      <c r="N1301" s="374" t="s">
        <v>2743</v>
      </c>
      <c r="O1301" s="374" t="s">
        <v>3290</v>
      </c>
      <c r="P1301" s="374" t="s">
        <v>3291</v>
      </c>
      <c r="Q1301" s="374" t="s">
        <v>1140</v>
      </c>
      <c r="R1301" s="374" t="s">
        <v>2752</v>
      </c>
      <c r="S1301" s="374" t="s">
        <v>954</v>
      </c>
      <c r="T1301" s="374">
        <v>0</v>
      </c>
      <c r="U1301" s="374" t="s">
        <v>954</v>
      </c>
      <c r="V1301" s="374">
        <v>0</v>
      </c>
      <c r="W1301" s="374" t="s">
        <v>954</v>
      </c>
      <c r="X1301" s="374">
        <v>0</v>
      </c>
      <c r="Y1301" s="374" t="s">
        <v>954</v>
      </c>
      <c r="Z1301" s="374">
        <v>0</v>
      </c>
      <c r="AA1301" s="374" t="s">
        <v>1664</v>
      </c>
      <c r="AB1301" s="374" t="s">
        <v>2747</v>
      </c>
      <c r="AC1301" s="374" t="s">
        <v>954</v>
      </c>
      <c r="AD1301" s="374">
        <v>0</v>
      </c>
      <c r="AE1301" s="374" t="s">
        <v>954</v>
      </c>
      <c r="AF1301" s="374">
        <v>0</v>
      </c>
      <c r="AG1301" s="374">
        <v>0</v>
      </c>
      <c r="AH1301" s="374">
        <v>0</v>
      </c>
      <c r="AI1301" s="374">
        <v>0</v>
      </c>
      <c r="AJ1301" s="374">
        <v>0</v>
      </c>
      <c r="AK1301" s="374">
        <v>0</v>
      </c>
      <c r="AL1301" s="374">
        <v>0</v>
      </c>
      <c r="AM1301" s="374">
        <v>0</v>
      </c>
      <c r="AN1301" s="374">
        <v>0</v>
      </c>
      <c r="AO1301" s="374" t="s">
        <v>954</v>
      </c>
      <c r="AP1301" s="374" t="s">
        <v>1021</v>
      </c>
      <c r="AQ1301" s="374" t="s">
        <v>1021</v>
      </c>
      <c r="AR1301" s="374" t="s">
        <v>3292</v>
      </c>
      <c r="AS1301" s="374" t="s">
        <v>3294</v>
      </c>
    </row>
    <row r="1302" spans="2:45" s="359" customFormat="1" ht="17.25" customHeight="1">
      <c r="B1302" s="356" t="b">
        <v>0</v>
      </c>
      <c r="C1302" s="356"/>
      <c r="D1302" s="357" t="str">
        <f t="shared" si="62"/>
        <v>Finishing Work_Door &amp; Window Work</v>
      </c>
      <c r="E1302" s="356" t="str">
        <f t="shared" si="63"/>
        <v>M2</v>
      </c>
      <c r="F1302" s="357" t="str">
        <f t="shared" si="61"/>
        <v xml:space="preserve">A04AR318-00004 Finishing Work Door &amp; Window Work Ballistic Resistant Door w/ Steel Frame (UoM: M2) Fire Protective Rating: 1.5-hrs     w/ Hardware &amp; Accessories  </v>
      </c>
      <c r="G1302" s="373" t="str" cm="1">
        <f t="array" ref="G1302:H1302">_xlfn.TEXTSPLIT(I1302,"-")</f>
        <v>A04AR318</v>
      </c>
      <c r="H1302" s="373" t="str">
        <v>00004</v>
      </c>
      <c r="I1302" s="374" t="s">
        <v>3295</v>
      </c>
      <c r="J1302" s="374" t="s">
        <v>946</v>
      </c>
      <c r="K1302" s="374" t="s">
        <v>2352</v>
      </c>
      <c r="L1302" s="374" t="s">
        <v>2353</v>
      </c>
      <c r="M1302" s="374" t="s">
        <v>946</v>
      </c>
      <c r="N1302" s="374" t="s">
        <v>2743</v>
      </c>
      <c r="O1302" s="374" t="s">
        <v>3290</v>
      </c>
      <c r="P1302" s="374" t="s">
        <v>3291</v>
      </c>
      <c r="Q1302" s="374" t="s">
        <v>1189</v>
      </c>
      <c r="R1302" s="374" t="s">
        <v>2754</v>
      </c>
      <c r="S1302" s="374" t="s">
        <v>954</v>
      </c>
      <c r="T1302" s="374">
        <v>0</v>
      </c>
      <c r="U1302" s="374" t="s">
        <v>954</v>
      </c>
      <c r="V1302" s="374">
        <v>0</v>
      </c>
      <c r="W1302" s="374" t="s">
        <v>954</v>
      </c>
      <c r="X1302" s="374">
        <v>0</v>
      </c>
      <c r="Y1302" s="374" t="s">
        <v>954</v>
      </c>
      <c r="Z1302" s="374">
        <v>0</v>
      </c>
      <c r="AA1302" s="374" t="s">
        <v>1664</v>
      </c>
      <c r="AB1302" s="374" t="s">
        <v>2747</v>
      </c>
      <c r="AC1302" s="374" t="s">
        <v>954</v>
      </c>
      <c r="AD1302" s="374">
        <v>0</v>
      </c>
      <c r="AE1302" s="374" t="s">
        <v>954</v>
      </c>
      <c r="AF1302" s="374">
        <v>0</v>
      </c>
      <c r="AG1302" s="374">
        <v>0</v>
      </c>
      <c r="AH1302" s="374">
        <v>0</v>
      </c>
      <c r="AI1302" s="374">
        <v>0</v>
      </c>
      <c r="AJ1302" s="374">
        <v>0</v>
      </c>
      <c r="AK1302" s="374">
        <v>0</v>
      </c>
      <c r="AL1302" s="374">
        <v>0</v>
      </c>
      <c r="AM1302" s="374">
        <v>0</v>
      </c>
      <c r="AN1302" s="374">
        <v>0</v>
      </c>
      <c r="AO1302" s="374" t="s">
        <v>954</v>
      </c>
      <c r="AP1302" s="374" t="s">
        <v>1021</v>
      </c>
      <c r="AQ1302" s="374" t="s">
        <v>1021</v>
      </c>
      <c r="AR1302" s="374" t="s">
        <v>3292</v>
      </c>
      <c r="AS1302" s="374" t="s">
        <v>3295</v>
      </c>
    </row>
    <row r="1303" spans="2:45" s="359" customFormat="1" ht="17.25" customHeight="1">
      <c r="B1303" s="356" t="b">
        <v>0</v>
      </c>
      <c r="C1303" s="356"/>
      <c r="D1303" s="357" t="str">
        <f t="shared" si="62"/>
        <v>Finishing Work_Door &amp; Window Work</v>
      </c>
      <c r="E1303" s="356" t="str">
        <f t="shared" si="63"/>
        <v>M2</v>
      </c>
      <c r="F1303" s="357" t="str">
        <f t="shared" si="61"/>
        <v xml:space="preserve">A04AR318-00005 Finishing Work Door &amp; Window Work Ballistic Resistant Door w/ Steel Frame (UoM: M2) Fire Protective Rating: 2-hrs     w/ Hardware &amp; Accessories  </v>
      </c>
      <c r="G1303" s="373" t="str" cm="1">
        <f t="array" ref="G1303:H1303">_xlfn.TEXTSPLIT(I1303,"-")</f>
        <v>A04AR318</v>
      </c>
      <c r="H1303" s="373" t="str">
        <v>00005</v>
      </c>
      <c r="I1303" s="374" t="s">
        <v>3296</v>
      </c>
      <c r="J1303" s="374" t="s">
        <v>946</v>
      </c>
      <c r="K1303" s="374" t="s">
        <v>2352</v>
      </c>
      <c r="L1303" s="374" t="s">
        <v>2353</v>
      </c>
      <c r="M1303" s="374" t="s">
        <v>946</v>
      </c>
      <c r="N1303" s="374" t="s">
        <v>2743</v>
      </c>
      <c r="O1303" s="374" t="s">
        <v>3290</v>
      </c>
      <c r="P1303" s="374" t="s">
        <v>3291</v>
      </c>
      <c r="Q1303" s="374" t="s">
        <v>1198</v>
      </c>
      <c r="R1303" s="374" t="s">
        <v>2756</v>
      </c>
      <c r="S1303" s="374" t="s">
        <v>954</v>
      </c>
      <c r="T1303" s="374">
        <v>0</v>
      </c>
      <c r="U1303" s="374" t="s">
        <v>954</v>
      </c>
      <c r="V1303" s="374">
        <v>0</v>
      </c>
      <c r="W1303" s="374" t="s">
        <v>954</v>
      </c>
      <c r="X1303" s="374">
        <v>0</v>
      </c>
      <c r="Y1303" s="374" t="s">
        <v>954</v>
      </c>
      <c r="Z1303" s="374">
        <v>0</v>
      </c>
      <c r="AA1303" s="374" t="s">
        <v>1664</v>
      </c>
      <c r="AB1303" s="374" t="s">
        <v>2747</v>
      </c>
      <c r="AC1303" s="374" t="s">
        <v>954</v>
      </c>
      <c r="AD1303" s="374">
        <v>0</v>
      </c>
      <c r="AE1303" s="374" t="s">
        <v>954</v>
      </c>
      <c r="AF1303" s="374">
        <v>0</v>
      </c>
      <c r="AG1303" s="374">
        <v>0</v>
      </c>
      <c r="AH1303" s="374">
        <v>0</v>
      </c>
      <c r="AI1303" s="374">
        <v>0</v>
      </c>
      <c r="AJ1303" s="374">
        <v>0</v>
      </c>
      <c r="AK1303" s="374">
        <v>0</v>
      </c>
      <c r="AL1303" s="374">
        <v>0</v>
      </c>
      <c r="AM1303" s="374">
        <v>0</v>
      </c>
      <c r="AN1303" s="374">
        <v>0</v>
      </c>
      <c r="AO1303" s="374" t="s">
        <v>954</v>
      </c>
      <c r="AP1303" s="374" t="s">
        <v>1021</v>
      </c>
      <c r="AQ1303" s="374" t="s">
        <v>1021</v>
      </c>
      <c r="AR1303" s="374" t="s">
        <v>3292</v>
      </c>
      <c r="AS1303" s="374" t="s">
        <v>3296</v>
      </c>
    </row>
    <row r="1304" spans="2:45" s="359" customFormat="1" ht="17.25" customHeight="1">
      <c r="B1304" s="356" t="b">
        <v>0</v>
      </c>
      <c r="C1304" s="356"/>
      <c r="D1304" s="357" t="str">
        <f t="shared" si="62"/>
        <v>Finishing Work_Door &amp; Window Work</v>
      </c>
      <c r="E1304" s="356" t="str">
        <f t="shared" si="63"/>
        <v>M2</v>
      </c>
      <c r="F1304" s="357" t="str">
        <f t="shared" si="61"/>
        <v xml:space="preserve">A04AR318-00006 Finishing Work Door &amp; Window Work Ballistic Resistant Door w/ Steel Frame (UoM: M2) Fire Protective Rating: 3-hrs     w/ Hardware &amp; Accessories  </v>
      </c>
      <c r="G1304" s="373" t="str" cm="1">
        <f t="array" ref="G1304:H1304">_xlfn.TEXTSPLIT(I1304,"-")</f>
        <v>A04AR318</v>
      </c>
      <c r="H1304" s="373" t="str">
        <v>00006</v>
      </c>
      <c r="I1304" s="374" t="s">
        <v>3297</v>
      </c>
      <c r="J1304" s="374" t="s">
        <v>946</v>
      </c>
      <c r="K1304" s="374" t="s">
        <v>2352</v>
      </c>
      <c r="L1304" s="374" t="s">
        <v>2353</v>
      </c>
      <c r="M1304" s="374" t="s">
        <v>946</v>
      </c>
      <c r="N1304" s="374" t="s">
        <v>2743</v>
      </c>
      <c r="O1304" s="374" t="s">
        <v>3290</v>
      </c>
      <c r="P1304" s="374" t="s">
        <v>3291</v>
      </c>
      <c r="Q1304" s="374" t="s">
        <v>2758</v>
      </c>
      <c r="R1304" s="374" t="s">
        <v>2759</v>
      </c>
      <c r="S1304" s="374" t="s">
        <v>954</v>
      </c>
      <c r="T1304" s="374">
        <v>0</v>
      </c>
      <c r="U1304" s="374" t="s">
        <v>954</v>
      </c>
      <c r="V1304" s="374">
        <v>0</v>
      </c>
      <c r="W1304" s="374" t="s">
        <v>954</v>
      </c>
      <c r="X1304" s="374">
        <v>0</v>
      </c>
      <c r="Y1304" s="374" t="s">
        <v>954</v>
      </c>
      <c r="Z1304" s="374">
        <v>0</v>
      </c>
      <c r="AA1304" s="374" t="s">
        <v>1664</v>
      </c>
      <c r="AB1304" s="374" t="s">
        <v>2747</v>
      </c>
      <c r="AC1304" s="374" t="s">
        <v>954</v>
      </c>
      <c r="AD1304" s="374">
        <v>0</v>
      </c>
      <c r="AE1304" s="374" t="s">
        <v>954</v>
      </c>
      <c r="AF1304" s="374">
        <v>0</v>
      </c>
      <c r="AG1304" s="374">
        <v>0</v>
      </c>
      <c r="AH1304" s="374">
        <v>0</v>
      </c>
      <c r="AI1304" s="374">
        <v>0</v>
      </c>
      <c r="AJ1304" s="374">
        <v>0</v>
      </c>
      <c r="AK1304" s="374">
        <v>0</v>
      </c>
      <c r="AL1304" s="374">
        <v>0</v>
      </c>
      <c r="AM1304" s="374">
        <v>0</v>
      </c>
      <c r="AN1304" s="374">
        <v>0</v>
      </c>
      <c r="AO1304" s="374" t="s">
        <v>954</v>
      </c>
      <c r="AP1304" s="374" t="s">
        <v>1021</v>
      </c>
      <c r="AQ1304" s="374" t="s">
        <v>1021</v>
      </c>
      <c r="AR1304" s="374" t="s">
        <v>3292</v>
      </c>
      <c r="AS1304" s="374" t="s">
        <v>3297</v>
      </c>
    </row>
    <row r="1305" spans="2:45" s="359" customFormat="1" ht="17.25" customHeight="1">
      <c r="B1305" s="356" t="b">
        <v>0</v>
      </c>
      <c r="C1305" s="356"/>
      <c r="D1305" s="357" t="str">
        <f t="shared" si="62"/>
        <v>Finishing Work_Door &amp; Window Work</v>
      </c>
      <c r="E1305" s="356" t="str">
        <f t="shared" si="63"/>
        <v>EA</v>
      </c>
      <c r="F1305" s="357" t="str">
        <f t="shared" si="61"/>
        <v xml:space="preserve">A04AR319-00001 Finishing Work Door &amp; Window Work Ballistic Resistant Door w/ Steel Frame (UoM: EA) Fire Protective Rating: N/A, Single Door     w/ Hardware &amp; Accessories  </v>
      </c>
      <c r="G1305" s="373" t="str" cm="1">
        <f t="array" ref="G1305:H1305">_xlfn.TEXTSPLIT(I1305,"-")</f>
        <v>A04AR319</v>
      </c>
      <c r="H1305" s="373" t="str">
        <v>00001</v>
      </c>
      <c r="I1305" s="374" t="s">
        <v>3298</v>
      </c>
      <c r="J1305" s="374" t="s">
        <v>946</v>
      </c>
      <c r="K1305" s="374" t="s">
        <v>2352</v>
      </c>
      <c r="L1305" s="374" t="s">
        <v>2353</v>
      </c>
      <c r="M1305" s="374" t="s">
        <v>946</v>
      </c>
      <c r="N1305" s="374" t="s">
        <v>2743</v>
      </c>
      <c r="O1305" s="374" t="s">
        <v>3299</v>
      </c>
      <c r="P1305" s="374" t="s">
        <v>3300</v>
      </c>
      <c r="Q1305" s="374" t="s">
        <v>1074</v>
      </c>
      <c r="R1305" s="374" t="s">
        <v>2763</v>
      </c>
      <c r="S1305" s="374" t="s">
        <v>954</v>
      </c>
      <c r="T1305" s="374">
        <v>0</v>
      </c>
      <c r="U1305" s="374" t="s">
        <v>954</v>
      </c>
      <c r="V1305" s="374">
        <v>0</v>
      </c>
      <c r="W1305" s="374" t="s">
        <v>954</v>
      </c>
      <c r="X1305" s="374">
        <v>0</v>
      </c>
      <c r="Y1305" s="374" t="s">
        <v>954</v>
      </c>
      <c r="Z1305" s="374">
        <v>0</v>
      </c>
      <c r="AA1305" s="374" t="s">
        <v>1664</v>
      </c>
      <c r="AB1305" s="374" t="s">
        <v>2747</v>
      </c>
      <c r="AC1305" s="374" t="s">
        <v>954</v>
      </c>
      <c r="AD1305" s="374">
        <v>0</v>
      </c>
      <c r="AE1305" s="374" t="s">
        <v>954</v>
      </c>
      <c r="AF1305" s="374">
        <v>0</v>
      </c>
      <c r="AG1305" s="374">
        <v>0</v>
      </c>
      <c r="AH1305" s="374" t="s">
        <v>2764</v>
      </c>
      <c r="AI1305" s="374">
        <v>0</v>
      </c>
      <c r="AJ1305" s="374">
        <v>0</v>
      </c>
      <c r="AK1305" s="374">
        <v>0</v>
      </c>
      <c r="AL1305" s="374">
        <v>0</v>
      </c>
      <c r="AM1305" s="374">
        <v>0</v>
      </c>
      <c r="AN1305" s="374">
        <v>0</v>
      </c>
      <c r="AO1305" s="374" t="s">
        <v>954</v>
      </c>
      <c r="AP1305" s="374" t="s">
        <v>1480</v>
      </c>
      <c r="AQ1305" s="374" t="s">
        <v>1480</v>
      </c>
      <c r="AR1305" s="374" t="s">
        <v>3301</v>
      </c>
      <c r="AS1305" s="374" t="s">
        <v>3298</v>
      </c>
    </row>
    <row r="1306" spans="2:45" s="359" customFormat="1" ht="17.25" customHeight="1">
      <c r="B1306" s="356" t="b">
        <v>0</v>
      </c>
      <c r="C1306" s="356"/>
      <c r="D1306" s="357" t="str">
        <f t="shared" si="62"/>
        <v>Finishing Work_Door &amp; Window Work</v>
      </c>
      <c r="E1306" s="356" t="str">
        <f t="shared" si="63"/>
        <v>EA</v>
      </c>
      <c r="F1306" s="357" t="str">
        <f t="shared" si="61"/>
        <v xml:space="preserve">A04AR319-00002 Finishing Work Door &amp; Window Work Ballistic Resistant Door w/ Steel Frame (UoM: EA) Fire Protective Rating: N/A, Double Door     w/ Hardware &amp; Accessories  </v>
      </c>
      <c r="G1306" s="373" t="str" cm="1">
        <f t="array" ref="G1306:H1306">_xlfn.TEXTSPLIT(I1306,"-")</f>
        <v>A04AR319</v>
      </c>
      <c r="H1306" s="373" t="str">
        <v>00002</v>
      </c>
      <c r="I1306" s="374" t="s">
        <v>3302</v>
      </c>
      <c r="J1306" s="374" t="s">
        <v>946</v>
      </c>
      <c r="K1306" s="374" t="s">
        <v>2352</v>
      </c>
      <c r="L1306" s="374" t="s">
        <v>2353</v>
      </c>
      <c r="M1306" s="374" t="s">
        <v>946</v>
      </c>
      <c r="N1306" s="374" t="s">
        <v>2743</v>
      </c>
      <c r="O1306" s="374" t="s">
        <v>3299</v>
      </c>
      <c r="P1306" s="374" t="s">
        <v>3300</v>
      </c>
      <c r="Q1306" s="374" t="s">
        <v>1098</v>
      </c>
      <c r="R1306" s="374" t="s">
        <v>2767</v>
      </c>
      <c r="S1306" s="374" t="s">
        <v>954</v>
      </c>
      <c r="T1306" s="374">
        <v>0</v>
      </c>
      <c r="U1306" s="374" t="s">
        <v>954</v>
      </c>
      <c r="V1306" s="374">
        <v>0</v>
      </c>
      <c r="W1306" s="374" t="s">
        <v>954</v>
      </c>
      <c r="X1306" s="374">
        <v>0</v>
      </c>
      <c r="Y1306" s="374" t="s">
        <v>954</v>
      </c>
      <c r="Z1306" s="374">
        <v>0</v>
      </c>
      <c r="AA1306" s="374" t="s">
        <v>1664</v>
      </c>
      <c r="AB1306" s="374" t="s">
        <v>2747</v>
      </c>
      <c r="AC1306" s="374" t="s">
        <v>954</v>
      </c>
      <c r="AD1306" s="374">
        <v>0</v>
      </c>
      <c r="AE1306" s="374" t="s">
        <v>954</v>
      </c>
      <c r="AF1306" s="374">
        <v>0</v>
      </c>
      <c r="AG1306" s="374">
        <v>0</v>
      </c>
      <c r="AH1306" s="374" t="s">
        <v>2764</v>
      </c>
      <c r="AI1306" s="374">
        <v>0</v>
      </c>
      <c r="AJ1306" s="374">
        <v>0</v>
      </c>
      <c r="AK1306" s="374">
        <v>0</v>
      </c>
      <c r="AL1306" s="374">
        <v>0</v>
      </c>
      <c r="AM1306" s="374">
        <v>0</v>
      </c>
      <c r="AN1306" s="374">
        <v>0</v>
      </c>
      <c r="AO1306" s="374" t="s">
        <v>954</v>
      </c>
      <c r="AP1306" s="374" t="s">
        <v>1480</v>
      </c>
      <c r="AQ1306" s="374" t="s">
        <v>1480</v>
      </c>
      <c r="AR1306" s="374" t="s">
        <v>3301</v>
      </c>
      <c r="AS1306" s="374" t="s">
        <v>3302</v>
      </c>
    </row>
    <row r="1307" spans="2:45" s="359" customFormat="1" ht="17.25" customHeight="1">
      <c r="B1307" s="356" t="b">
        <v>0</v>
      </c>
      <c r="C1307" s="356"/>
      <c r="D1307" s="357" t="str">
        <f t="shared" si="62"/>
        <v>Finishing Work_Door &amp; Window Work</v>
      </c>
      <c r="E1307" s="356" t="str">
        <f t="shared" si="63"/>
        <v>EA</v>
      </c>
      <c r="F1307" s="357" t="str">
        <f t="shared" si="61"/>
        <v xml:space="preserve">A04AR319-00003 Finishing Work Door &amp; Window Work Ballistic Resistant Door w/ Steel Frame (UoM: EA) Fire Protective Rating: 0.5-hr, Single Door     w/ Hardware &amp; Accessories  </v>
      </c>
      <c r="G1307" s="373" t="str" cm="1">
        <f t="array" ref="G1307:H1307">_xlfn.TEXTSPLIT(I1307,"-")</f>
        <v>A04AR319</v>
      </c>
      <c r="H1307" s="373" t="str">
        <v>00003</v>
      </c>
      <c r="I1307" s="374" t="s">
        <v>3303</v>
      </c>
      <c r="J1307" s="374" t="s">
        <v>946</v>
      </c>
      <c r="K1307" s="374" t="s">
        <v>2352</v>
      </c>
      <c r="L1307" s="374" t="s">
        <v>2353</v>
      </c>
      <c r="M1307" s="374" t="s">
        <v>946</v>
      </c>
      <c r="N1307" s="374" t="s">
        <v>2743</v>
      </c>
      <c r="O1307" s="374" t="s">
        <v>3299</v>
      </c>
      <c r="P1307" s="374" t="s">
        <v>3300</v>
      </c>
      <c r="Q1307" s="374" t="s">
        <v>1108</v>
      </c>
      <c r="R1307" s="374" t="s">
        <v>2769</v>
      </c>
      <c r="S1307" s="374" t="s">
        <v>954</v>
      </c>
      <c r="T1307" s="374">
        <v>0</v>
      </c>
      <c r="U1307" s="374" t="s">
        <v>954</v>
      </c>
      <c r="V1307" s="374">
        <v>0</v>
      </c>
      <c r="W1307" s="374" t="s">
        <v>954</v>
      </c>
      <c r="X1307" s="374">
        <v>0</v>
      </c>
      <c r="Y1307" s="374" t="s">
        <v>954</v>
      </c>
      <c r="Z1307" s="374">
        <v>0</v>
      </c>
      <c r="AA1307" s="374" t="s">
        <v>1664</v>
      </c>
      <c r="AB1307" s="374" t="s">
        <v>2747</v>
      </c>
      <c r="AC1307" s="374" t="s">
        <v>954</v>
      </c>
      <c r="AD1307" s="374">
        <v>0</v>
      </c>
      <c r="AE1307" s="374" t="s">
        <v>954</v>
      </c>
      <c r="AF1307" s="374">
        <v>0</v>
      </c>
      <c r="AG1307" s="374">
        <v>0</v>
      </c>
      <c r="AH1307" s="374" t="s">
        <v>2764</v>
      </c>
      <c r="AI1307" s="374">
        <v>0</v>
      </c>
      <c r="AJ1307" s="374">
        <v>0</v>
      </c>
      <c r="AK1307" s="374">
        <v>0</v>
      </c>
      <c r="AL1307" s="374">
        <v>0</v>
      </c>
      <c r="AM1307" s="374">
        <v>0</v>
      </c>
      <c r="AN1307" s="374">
        <v>0</v>
      </c>
      <c r="AO1307" s="374" t="s">
        <v>954</v>
      </c>
      <c r="AP1307" s="374" t="s">
        <v>1480</v>
      </c>
      <c r="AQ1307" s="374" t="s">
        <v>1480</v>
      </c>
      <c r="AR1307" s="374" t="s">
        <v>3301</v>
      </c>
      <c r="AS1307" s="374" t="s">
        <v>3303</v>
      </c>
    </row>
    <row r="1308" spans="2:45" s="359" customFormat="1" ht="17.25" customHeight="1">
      <c r="B1308" s="356" t="b">
        <v>0</v>
      </c>
      <c r="C1308" s="356"/>
      <c r="D1308" s="357" t="str">
        <f t="shared" si="62"/>
        <v>Finishing Work_Door &amp; Window Work</v>
      </c>
      <c r="E1308" s="356" t="str">
        <f t="shared" si="63"/>
        <v>EA</v>
      </c>
      <c r="F1308" s="357" t="str">
        <f t="shared" si="61"/>
        <v xml:space="preserve">A04AR319-00004 Finishing Work Door &amp; Window Work Ballistic Resistant Door w/ Steel Frame (UoM: EA) Fire Protective Rating: 0.5-hr, Double Door     w/ Hardware &amp; Accessories  </v>
      </c>
      <c r="G1308" s="373" t="str" cm="1">
        <f t="array" ref="G1308:H1308">_xlfn.TEXTSPLIT(I1308,"-")</f>
        <v>A04AR319</v>
      </c>
      <c r="H1308" s="373" t="str">
        <v>00004</v>
      </c>
      <c r="I1308" s="374" t="s">
        <v>3304</v>
      </c>
      <c r="J1308" s="374" t="s">
        <v>946</v>
      </c>
      <c r="K1308" s="374" t="s">
        <v>2352</v>
      </c>
      <c r="L1308" s="374" t="s">
        <v>2353</v>
      </c>
      <c r="M1308" s="374" t="s">
        <v>946</v>
      </c>
      <c r="N1308" s="374" t="s">
        <v>2743</v>
      </c>
      <c r="O1308" s="374" t="s">
        <v>3299</v>
      </c>
      <c r="P1308" s="374" t="s">
        <v>3300</v>
      </c>
      <c r="Q1308" s="374" t="s">
        <v>1111</v>
      </c>
      <c r="R1308" s="374" t="s">
        <v>2771</v>
      </c>
      <c r="S1308" s="374" t="s">
        <v>954</v>
      </c>
      <c r="T1308" s="374">
        <v>0</v>
      </c>
      <c r="U1308" s="374" t="s">
        <v>954</v>
      </c>
      <c r="V1308" s="374">
        <v>0</v>
      </c>
      <c r="W1308" s="374" t="s">
        <v>954</v>
      </c>
      <c r="X1308" s="374">
        <v>0</v>
      </c>
      <c r="Y1308" s="374" t="s">
        <v>954</v>
      </c>
      <c r="Z1308" s="374">
        <v>0</v>
      </c>
      <c r="AA1308" s="374" t="s">
        <v>1664</v>
      </c>
      <c r="AB1308" s="374" t="s">
        <v>2747</v>
      </c>
      <c r="AC1308" s="374" t="s">
        <v>954</v>
      </c>
      <c r="AD1308" s="374">
        <v>0</v>
      </c>
      <c r="AE1308" s="374" t="s">
        <v>954</v>
      </c>
      <c r="AF1308" s="374">
        <v>0</v>
      </c>
      <c r="AG1308" s="374">
        <v>0</v>
      </c>
      <c r="AH1308" s="374" t="s">
        <v>2764</v>
      </c>
      <c r="AI1308" s="374">
        <v>0</v>
      </c>
      <c r="AJ1308" s="374">
        <v>0</v>
      </c>
      <c r="AK1308" s="374">
        <v>0</v>
      </c>
      <c r="AL1308" s="374">
        <v>0</v>
      </c>
      <c r="AM1308" s="374">
        <v>0</v>
      </c>
      <c r="AN1308" s="374">
        <v>0</v>
      </c>
      <c r="AO1308" s="374" t="s">
        <v>954</v>
      </c>
      <c r="AP1308" s="374" t="s">
        <v>1480</v>
      </c>
      <c r="AQ1308" s="374" t="s">
        <v>1480</v>
      </c>
      <c r="AR1308" s="374" t="s">
        <v>3301</v>
      </c>
      <c r="AS1308" s="374" t="s">
        <v>3304</v>
      </c>
    </row>
    <row r="1309" spans="2:45" s="359" customFormat="1" ht="17.25" customHeight="1">
      <c r="B1309" s="356" t="b">
        <v>0</v>
      </c>
      <c r="C1309" s="356"/>
      <c r="D1309" s="357" t="str">
        <f t="shared" si="62"/>
        <v>Finishing Work_Door &amp; Window Work</v>
      </c>
      <c r="E1309" s="356" t="str">
        <f t="shared" si="63"/>
        <v>EA</v>
      </c>
      <c r="F1309" s="357" t="str">
        <f t="shared" si="61"/>
        <v xml:space="preserve">A04AR319-00005 Finishing Work Door &amp; Window Work Ballistic Resistant Door w/ Steel Frame (UoM: EA) Fire Protective Rating: 1-hr, Single Door     w/ Hardware &amp; Accessories  </v>
      </c>
      <c r="G1309" s="373" t="str" cm="1">
        <f t="array" ref="G1309:H1309">_xlfn.TEXTSPLIT(I1309,"-")</f>
        <v>A04AR319</v>
      </c>
      <c r="H1309" s="373" t="str">
        <v>00005</v>
      </c>
      <c r="I1309" s="374" t="s">
        <v>3305</v>
      </c>
      <c r="J1309" s="374" t="s">
        <v>946</v>
      </c>
      <c r="K1309" s="374" t="s">
        <v>2352</v>
      </c>
      <c r="L1309" s="374" t="s">
        <v>2353</v>
      </c>
      <c r="M1309" s="374" t="s">
        <v>946</v>
      </c>
      <c r="N1309" s="374" t="s">
        <v>2743</v>
      </c>
      <c r="O1309" s="374" t="s">
        <v>3299</v>
      </c>
      <c r="P1309" s="374" t="s">
        <v>3300</v>
      </c>
      <c r="Q1309" s="374" t="s">
        <v>1091</v>
      </c>
      <c r="R1309" s="374" t="s">
        <v>2773</v>
      </c>
      <c r="S1309" s="374" t="s">
        <v>954</v>
      </c>
      <c r="T1309" s="374">
        <v>0</v>
      </c>
      <c r="U1309" s="374" t="s">
        <v>954</v>
      </c>
      <c r="V1309" s="374">
        <v>0</v>
      </c>
      <c r="W1309" s="374" t="s">
        <v>954</v>
      </c>
      <c r="X1309" s="374">
        <v>0</v>
      </c>
      <c r="Y1309" s="374" t="s">
        <v>954</v>
      </c>
      <c r="Z1309" s="374">
        <v>0</v>
      </c>
      <c r="AA1309" s="374" t="s">
        <v>1664</v>
      </c>
      <c r="AB1309" s="374" t="s">
        <v>2747</v>
      </c>
      <c r="AC1309" s="374" t="s">
        <v>954</v>
      </c>
      <c r="AD1309" s="374">
        <v>0</v>
      </c>
      <c r="AE1309" s="374" t="s">
        <v>954</v>
      </c>
      <c r="AF1309" s="374">
        <v>0</v>
      </c>
      <c r="AG1309" s="374">
        <v>0</v>
      </c>
      <c r="AH1309" s="374" t="s">
        <v>2764</v>
      </c>
      <c r="AI1309" s="374">
        <v>0</v>
      </c>
      <c r="AJ1309" s="374">
        <v>0</v>
      </c>
      <c r="AK1309" s="374">
        <v>0</v>
      </c>
      <c r="AL1309" s="374">
        <v>0</v>
      </c>
      <c r="AM1309" s="374">
        <v>0</v>
      </c>
      <c r="AN1309" s="374">
        <v>0</v>
      </c>
      <c r="AO1309" s="374" t="s">
        <v>954</v>
      </c>
      <c r="AP1309" s="374" t="s">
        <v>1480</v>
      </c>
      <c r="AQ1309" s="374" t="s">
        <v>1480</v>
      </c>
      <c r="AR1309" s="374" t="s">
        <v>3301</v>
      </c>
      <c r="AS1309" s="374" t="s">
        <v>3305</v>
      </c>
    </row>
    <row r="1310" spans="2:45" s="359" customFormat="1" ht="17.25" customHeight="1">
      <c r="B1310" s="356" t="b">
        <v>0</v>
      </c>
      <c r="C1310" s="356"/>
      <c r="D1310" s="357" t="str">
        <f t="shared" si="62"/>
        <v>Finishing Work_Door &amp; Window Work</v>
      </c>
      <c r="E1310" s="356" t="str">
        <f t="shared" si="63"/>
        <v>EA</v>
      </c>
      <c r="F1310" s="357" t="str">
        <f t="shared" si="61"/>
        <v xml:space="preserve">A04AR319-00006 Finishing Work Door &amp; Window Work Ballistic Resistant Door w/ Steel Frame (UoM: EA) Fire Protective Rating: 1-hr, Double Door     w/ Hardware &amp; Accessories  </v>
      </c>
      <c r="G1310" s="373" t="str" cm="1">
        <f t="array" ref="G1310:H1310">_xlfn.TEXTSPLIT(I1310,"-")</f>
        <v>A04AR319</v>
      </c>
      <c r="H1310" s="373" t="str">
        <v>00006</v>
      </c>
      <c r="I1310" s="374" t="s">
        <v>3306</v>
      </c>
      <c r="J1310" s="374" t="s">
        <v>946</v>
      </c>
      <c r="K1310" s="374" t="s">
        <v>2352</v>
      </c>
      <c r="L1310" s="374" t="s">
        <v>2353</v>
      </c>
      <c r="M1310" s="374" t="s">
        <v>946</v>
      </c>
      <c r="N1310" s="374" t="s">
        <v>2743</v>
      </c>
      <c r="O1310" s="374" t="s">
        <v>3299</v>
      </c>
      <c r="P1310" s="374" t="s">
        <v>3300</v>
      </c>
      <c r="Q1310" s="374" t="s">
        <v>1185</v>
      </c>
      <c r="R1310" s="374" t="s">
        <v>2775</v>
      </c>
      <c r="S1310" s="374" t="s">
        <v>954</v>
      </c>
      <c r="T1310" s="374">
        <v>0</v>
      </c>
      <c r="U1310" s="374" t="s">
        <v>954</v>
      </c>
      <c r="V1310" s="374">
        <v>0</v>
      </c>
      <c r="W1310" s="374" t="s">
        <v>954</v>
      </c>
      <c r="X1310" s="374">
        <v>0</v>
      </c>
      <c r="Y1310" s="374" t="s">
        <v>954</v>
      </c>
      <c r="Z1310" s="374">
        <v>0</v>
      </c>
      <c r="AA1310" s="374" t="s">
        <v>1664</v>
      </c>
      <c r="AB1310" s="374" t="s">
        <v>2747</v>
      </c>
      <c r="AC1310" s="374" t="s">
        <v>954</v>
      </c>
      <c r="AD1310" s="374">
        <v>0</v>
      </c>
      <c r="AE1310" s="374" t="s">
        <v>954</v>
      </c>
      <c r="AF1310" s="374">
        <v>0</v>
      </c>
      <c r="AG1310" s="374">
        <v>0</v>
      </c>
      <c r="AH1310" s="374" t="s">
        <v>2764</v>
      </c>
      <c r="AI1310" s="374">
        <v>0</v>
      </c>
      <c r="AJ1310" s="374">
        <v>0</v>
      </c>
      <c r="AK1310" s="374">
        <v>0</v>
      </c>
      <c r="AL1310" s="374">
        <v>0</v>
      </c>
      <c r="AM1310" s="374">
        <v>0</v>
      </c>
      <c r="AN1310" s="374">
        <v>0</v>
      </c>
      <c r="AO1310" s="374" t="s">
        <v>954</v>
      </c>
      <c r="AP1310" s="374" t="s">
        <v>1480</v>
      </c>
      <c r="AQ1310" s="374" t="s">
        <v>1480</v>
      </c>
      <c r="AR1310" s="374" t="s">
        <v>3301</v>
      </c>
      <c r="AS1310" s="374" t="s">
        <v>3306</v>
      </c>
    </row>
    <row r="1311" spans="2:45" s="359" customFormat="1" ht="17.25" customHeight="1">
      <c r="B1311" s="356" t="b">
        <v>0</v>
      </c>
      <c r="C1311" s="356"/>
      <c r="D1311" s="357" t="str">
        <f t="shared" si="62"/>
        <v>Finishing Work_Door &amp; Window Work</v>
      </c>
      <c r="E1311" s="356" t="str">
        <f t="shared" si="63"/>
        <v>EA</v>
      </c>
      <c r="F1311" s="357" t="str">
        <f t="shared" si="61"/>
        <v xml:space="preserve">A04AR319-00007 Finishing Work Door &amp; Window Work Ballistic Resistant Door w/ Steel Frame (UoM: EA) Fire Protective Rating: 1.5-hrs, Single Door     w/ Hardware &amp; Accessories  </v>
      </c>
      <c r="G1311" s="373" t="str" cm="1">
        <f t="array" ref="G1311:H1311">_xlfn.TEXTSPLIT(I1311,"-")</f>
        <v>A04AR319</v>
      </c>
      <c r="H1311" s="373" t="str">
        <v>00007</v>
      </c>
      <c r="I1311" s="374" t="s">
        <v>3307</v>
      </c>
      <c r="J1311" s="374" t="s">
        <v>946</v>
      </c>
      <c r="K1311" s="374" t="s">
        <v>2352</v>
      </c>
      <c r="L1311" s="374" t="s">
        <v>2353</v>
      </c>
      <c r="M1311" s="374" t="s">
        <v>946</v>
      </c>
      <c r="N1311" s="374" t="s">
        <v>2743</v>
      </c>
      <c r="O1311" s="374" t="s">
        <v>3299</v>
      </c>
      <c r="P1311" s="374" t="s">
        <v>3300</v>
      </c>
      <c r="Q1311" s="374" t="s">
        <v>1192</v>
      </c>
      <c r="R1311" s="374" t="s">
        <v>2777</v>
      </c>
      <c r="S1311" s="374" t="s">
        <v>954</v>
      </c>
      <c r="T1311" s="374">
        <v>0</v>
      </c>
      <c r="U1311" s="374" t="s">
        <v>954</v>
      </c>
      <c r="V1311" s="374">
        <v>0</v>
      </c>
      <c r="W1311" s="374" t="s">
        <v>954</v>
      </c>
      <c r="X1311" s="374">
        <v>0</v>
      </c>
      <c r="Y1311" s="374" t="s">
        <v>954</v>
      </c>
      <c r="Z1311" s="374">
        <v>0</v>
      </c>
      <c r="AA1311" s="374" t="s">
        <v>1664</v>
      </c>
      <c r="AB1311" s="374" t="s">
        <v>2747</v>
      </c>
      <c r="AC1311" s="374" t="s">
        <v>954</v>
      </c>
      <c r="AD1311" s="374">
        <v>0</v>
      </c>
      <c r="AE1311" s="374" t="s">
        <v>954</v>
      </c>
      <c r="AF1311" s="374">
        <v>0</v>
      </c>
      <c r="AG1311" s="374">
        <v>0</v>
      </c>
      <c r="AH1311" s="374" t="s">
        <v>2764</v>
      </c>
      <c r="AI1311" s="374">
        <v>0</v>
      </c>
      <c r="AJ1311" s="374">
        <v>0</v>
      </c>
      <c r="AK1311" s="374">
        <v>0</v>
      </c>
      <c r="AL1311" s="374">
        <v>0</v>
      </c>
      <c r="AM1311" s="374">
        <v>0</v>
      </c>
      <c r="AN1311" s="374">
        <v>0</v>
      </c>
      <c r="AO1311" s="374" t="s">
        <v>954</v>
      </c>
      <c r="AP1311" s="374" t="s">
        <v>1480</v>
      </c>
      <c r="AQ1311" s="374" t="s">
        <v>1480</v>
      </c>
      <c r="AR1311" s="374" t="s">
        <v>3301</v>
      </c>
      <c r="AS1311" s="374" t="s">
        <v>3307</v>
      </c>
    </row>
    <row r="1312" spans="2:45" s="359" customFormat="1" ht="17.25" customHeight="1">
      <c r="B1312" s="356" t="b">
        <v>0</v>
      </c>
      <c r="C1312" s="356"/>
      <c r="D1312" s="357" t="str">
        <f t="shared" si="62"/>
        <v>Finishing Work_Door &amp; Window Work</v>
      </c>
      <c r="E1312" s="356" t="str">
        <f t="shared" si="63"/>
        <v>EA</v>
      </c>
      <c r="F1312" s="357" t="str">
        <f t="shared" si="61"/>
        <v xml:space="preserve">A04AR319-00008 Finishing Work Door &amp; Window Work Ballistic Resistant Door w/ Steel Frame (UoM: EA) Fire Protective Rating: 1.5-hrs, Double Door     w/ Hardware &amp; Accessories  </v>
      </c>
      <c r="G1312" s="373" t="str" cm="1">
        <f t="array" ref="G1312:H1312">_xlfn.TEXTSPLIT(I1312,"-")</f>
        <v>A04AR319</v>
      </c>
      <c r="H1312" s="373" t="str">
        <v>00008</v>
      </c>
      <c r="I1312" s="374" t="s">
        <v>3308</v>
      </c>
      <c r="J1312" s="374" t="s">
        <v>946</v>
      </c>
      <c r="K1312" s="374" t="s">
        <v>2352</v>
      </c>
      <c r="L1312" s="374" t="s">
        <v>2353</v>
      </c>
      <c r="M1312" s="374" t="s">
        <v>946</v>
      </c>
      <c r="N1312" s="374" t="s">
        <v>2743</v>
      </c>
      <c r="O1312" s="374" t="s">
        <v>3299</v>
      </c>
      <c r="P1312" s="374" t="s">
        <v>3300</v>
      </c>
      <c r="Q1312" s="374" t="s">
        <v>1195</v>
      </c>
      <c r="R1312" s="374" t="s">
        <v>2779</v>
      </c>
      <c r="S1312" s="374" t="s">
        <v>954</v>
      </c>
      <c r="T1312" s="374">
        <v>0</v>
      </c>
      <c r="U1312" s="374" t="s">
        <v>954</v>
      </c>
      <c r="V1312" s="374">
        <v>0</v>
      </c>
      <c r="W1312" s="374" t="s">
        <v>954</v>
      </c>
      <c r="X1312" s="374">
        <v>0</v>
      </c>
      <c r="Y1312" s="374" t="s">
        <v>954</v>
      </c>
      <c r="Z1312" s="374">
        <v>0</v>
      </c>
      <c r="AA1312" s="374" t="s">
        <v>1664</v>
      </c>
      <c r="AB1312" s="374" t="s">
        <v>2747</v>
      </c>
      <c r="AC1312" s="374" t="s">
        <v>954</v>
      </c>
      <c r="AD1312" s="374">
        <v>0</v>
      </c>
      <c r="AE1312" s="374" t="s">
        <v>954</v>
      </c>
      <c r="AF1312" s="374">
        <v>0</v>
      </c>
      <c r="AG1312" s="374">
        <v>0</v>
      </c>
      <c r="AH1312" s="374" t="s">
        <v>2764</v>
      </c>
      <c r="AI1312" s="374">
        <v>0</v>
      </c>
      <c r="AJ1312" s="374">
        <v>0</v>
      </c>
      <c r="AK1312" s="374">
        <v>0</v>
      </c>
      <c r="AL1312" s="374">
        <v>0</v>
      </c>
      <c r="AM1312" s="374">
        <v>0</v>
      </c>
      <c r="AN1312" s="374">
        <v>0</v>
      </c>
      <c r="AO1312" s="374" t="s">
        <v>954</v>
      </c>
      <c r="AP1312" s="374" t="s">
        <v>1480</v>
      </c>
      <c r="AQ1312" s="374" t="s">
        <v>1480</v>
      </c>
      <c r="AR1312" s="374" t="s">
        <v>3301</v>
      </c>
      <c r="AS1312" s="374" t="s">
        <v>3308</v>
      </c>
    </row>
    <row r="1313" spans="2:45" s="359" customFormat="1" ht="17.25" customHeight="1">
      <c r="B1313" s="356" t="b">
        <v>0</v>
      </c>
      <c r="C1313" s="356"/>
      <c r="D1313" s="357" t="str">
        <f t="shared" si="62"/>
        <v>Finishing Work_Door &amp; Window Work</v>
      </c>
      <c r="E1313" s="356" t="str">
        <f t="shared" si="63"/>
        <v>EA</v>
      </c>
      <c r="F1313" s="357" t="str">
        <f t="shared" si="61"/>
        <v xml:space="preserve">A04AR319-00009 Finishing Work Door &amp; Window Work Ballistic Resistant Door w/ Steel Frame (UoM: EA) Fire Protective Rating: 2-hrs, Single Door     w/ Hardware &amp; Accessories  </v>
      </c>
      <c r="G1313" s="373" t="str" cm="1">
        <f t="array" ref="G1313:H1313">_xlfn.TEXTSPLIT(I1313,"-")</f>
        <v>A04AR319</v>
      </c>
      <c r="H1313" s="373" t="str">
        <v>00009</v>
      </c>
      <c r="I1313" s="374" t="s">
        <v>3309</v>
      </c>
      <c r="J1313" s="374" t="s">
        <v>946</v>
      </c>
      <c r="K1313" s="374" t="s">
        <v>2352</v>
      </c>
      <c r="L1313" s="374" t="s">
        <v>2353</v>
      </c>
      <c r="M1313" s="374" t="s">
        <v>946</v>
      </c>
      <c r="N1313" s="374" t="s">
        <v>2743</v>
      </c>
      <c r="O1313" s="374" t="s">
        <v>3299</v>
      </c>
      <c r="P1313" s="374" t="s">
        <v>3300</v>
      </c>
      <c r="Q1313" s="374" t="s">
        <v>1201</v>
      </c>
      <c r="R1313" s="374" t="s">
        <v>2781</v>
      </c>
      <c r="S1313" s="374" t="s">
        <v>954</v>
      </c>
      <c r="T1313" s="374">
        <v>0</v>
      </c>
      <c r="U1313" s="374" t="s">
        <v>954</v>
      </c>
      <c r="V1313" s="374">
        <v>0</v>
      </c>
      <c r="W1313" s="374" t="s">
        <v>954</v>
      </c>
      <c r="X1313" s="374">
        <v>0</v>
      </c>
      <c r="Y1313" s="374" t="s">
        <v>954</v>
      </c>
      <c r="Z1313" s="374">
        <v>0</v>
      </c>
      <c r="AA1313" s="374" t="s">
        <v>1664</v>
      </c>
      <c r="AB1313" s="374" t="s">
        <v>2747</v>
      </c>
      <c r="AC1313" s="374" t="s">
        <v>954</v>
      </c>
      <c r="AD1313" s="374">
        <v>0</v>
      </c>
      <c r="AE1313" s="374" t="s">
        <v>954</v>
      </c>
      <c r="AF1313" s="374">
        <v>0</v>
      </c>
      <c r="AG1313" s="374">
        <v>0</v>
      </c>
      <c r="AH1313" s="374" t="s">
        <v>2764</v>
      </c>
      <c r="AI1313" s="374">
        <v>0</v>
      </c>
      <c r="AJ1313" s="374">
        <v>0</v>
      </c>
      <c r="AK1313" s="374">
        <v>0</v>
      </c>
      <c r="AL1313" s="374">
        <v>0</v>
      </c>
      <c r="AM1313" s="374">
        <v>0</v>
      </c>
      <c r="AN1313" s="374">
        <v>0</v>
      </c>
      <c r="AO1313" s="374" t="s">
        <v>954</v>
      </c>
      <c r="AP1313" s="374" t="s">
        <v>1480</v>
      </c>
      <c r="AQ1313" s="374" t="s">
        <v>1480</v>
      </c>
      <c r="AR1313" s="374" t="s">
        <v>3301</v>
      </c>
      <c r="AS1313" s="374" t="s">
        <v>3309</v>
      </c>
    </row>
    <row r="1314" spans="2:45" s="359" customFormat="1" ht="17.25" customHeight="1">
      <c r="B1314" s="356" t="b">
        <v>0</v>
      </c>
      <c r="C1314" s="356"/>
      <c r="D1314" s="357" t="str">
        <f t="shared" si="62"/>
        <v>Finishing Work_Door &amp; Window Work</v>
      </c>
      <c r="E1314" s="356" t="str">
        <f t="shared" si="63"/>
        <v>EA</v>
      </c>
      <c r="F1314" s="357" t="str">
        <f t="shared" si="61"/>
        <v xml:space="preserve">A04AR319-00010 Finishing Work Door &amp; Window Work Ballistic Resistant Door w/ Steel Frame (UoM: EA) Fire Protective Rating: 2-hrs, Double Door     w/ Hardware &amp; Accessories  </v>
      </c>
      <c r="G1314" s="373" t="str" cm="1">
        <f t="array" ref="G1314:H1314">_xlfn.TEXTSPLIT(I1314,"-")</f>
        <v>A04AR319</v>
      </c>
      <c r="H1314" s="373" t="str">
        <v>00010</v>
      </c>
      <c r="I1314" s="374" t="s">
        <v>3310</v>
      </c>
      <c r="J1314" s="374" t="s">
        <v>946</v>
      </c>
      <c r="K1314" s="374" t="s">
        <v>2352</v>
      </c>
      <c r="L1314" s="374" t="s">
        <v>2353</v>
      </c>
      <c r="M1314" s="374" t="s">
        <v>946</v>
      </c>
      <c r="N1314" s="374" t="s">
        <v>2743</v>
      </c>
      <c r="O1314" s="374" t="s">
        <v>3299</v>
      </c>
      <c r="P1314" s="374" t="s">
        <v>3300</v>
      </c>
      <c r="Q1314" s="374" t="s">
        <v>1204</v>
      </c>
      <c r="R1314" s="374" t="s">
        <v>2783</v>
      </c>
      <c r="S1314" s="374" t="s">
        <v>954</v>
      </c>
      <c r="T1314" s="374">
        <v>0</v>
      </c>
      <c r="U1314" s="374" t="s">
        <v>954</v>
      </c>
      <c r="V1314" s="374">
        <v>0</v>
      </c>
      <c r="W1314" s="374" t="s">
        <v>954</v>
      </c>
      <c r="X1314" s="374">
        <v>0</v>
      </c>
      <c r="Y1314" s="374" t="s">
        <v>954</v>
      </c>
      <c r="Z1314" s="374">
        <v>0</v>
      </c>
      <c r="AA1314" s="374" t="s">
        <v>1664</v>
      </c>
      <c r="AB1314" s="374" t="s">
        <v>2747</v>
      </c>
      <c r="AC1314" s="374" t="s">
        <v>954</v>
      </c>
      <c r="AD1314" s="374">
        <v>0</v>
      </c>
      <c r="AE1314" s="374" t="s">
        <v>954</v>
      </c>
      <c r="AF1314" s="374">
        <v>0</v>
      </c>
      <c r="AG1314" s="374">
        <v>0</v>
      </c>
      <c r="AH1314" s="374" t="s">
        <v>2764</v>
      </c>
      <c r="AI1314" s="374">
        <v>0</v>
      </c>
      <c r="AJ1314" s="374">
        <v>0</v>
      </c>
      <c r="AK1314" s="374">
        <v>0</v>
      </c>
      <c r="AL1314" s="374">
        <v>0</v>
      </c>
      <c r="AM1314" s="374">
        <v>0</v>
      </c>
      <c r="AN1314" s="374">
        <v>0</v>
      </c>
      <c r="AO1314" s="374" t="s">
        <v>954</v>
      </c>
      <c r="AP1314" s="374" t="s">
        <v>1480</v>
      </c>
      <c r="AQ1314" s="374" t="s">
        <v>1480</v>
      </c>
      <c r="AR1314" s="374" t="s">
        <v>3301</v>
      </c>
      <c r="AS1314" s="374" t="s">
        <v>3310</v>
      </c>
    </row>
    <row r="1315" spans="2:45" s="359" customFormat="1" ht="17.25" customHeight="1">
      <c r="B1315" s="356" t="b">
        <v>0</v>
      </c>
      <c r="C1315" s="356"/>
      <c r="D1315" s="357" t="str">
        <f t="shared" si="62"/>
        <v>Finishing Work_Door &amp; Window Work</v>
      </c>
      <c r="E1315" s="356" t="str">
        <f t="shared" si="63"/>
        <v>EA</v>
      </c>
      <c r="F1315" s="357" t="str">
        <f t="shared" si="61"/>
        <v xml:space="preserve">A04AR319-00011 Finishing Work Door &amp; Window Work Ballistic Resistant Door w/ Steel Frame (UoM: EA) Fire Protective Rating: 3-hrs, Single Door     w/ Hardware &amp; Accessories  </v>
      </c>
      <c r="G1315" s="373" t="str" cm="1">
        <f t="array" ref="G1315:H1315">_xlfn.TEXTSPLIT(I1315,"-")</f>
        <v>A04AR319</v>
      </c>
      <c r="H1315" s="373" t="str">
        <v>00011</v>
      </c>
      <c r="I1315" s="374" t="s">
        <v>3311</v>
      </c>
      <c r="J1315" s="374" t="s">
        <v>946</v>
      </c>
      <c r="K1315" s="374" t="s">
        <v>2352</v>
      </c>
      <c r="L1315" s="374" t="s">
        <v>2353</v>
      </c>
      <c r="M1315" s="374" t="s">
        <v>946</v>
      </c>
      <c r="N1315" s="374" t="s">
        <v>2743</v>
      </c>
      <c r="O1315" s="374" t="s">
        <v>3299</v>
      </c>
      <c r="P1315" s="374" t="s">
        <v>3300</v>
      </c>
      <c r="Q1315" s="374" t="s">
        <v>2785</v>
      </c>
      <c r="R1315" s="374" t="s">
        <v>2786</v>
      </c>
      <c r="S1315" s="374" t="s">
        <v>954</v>
      </c>
      <c r="T1315" s="374">
        <v>0</v>
      </c>
      <c r="U1315" s="374" t="s">
        <v>954</v>
      </c>
      <c r="V1315" s="374">
        <v>0</v>
      </c>
      <c r="W1315" s="374" t="s">
        <v>954</v>
      </c>
      <c r="X1315" s="374">
        <v>0</v>
      </c>
      <c r="Y1315" s="374" t="s">
        <v>954</v>
      </c>
      <c r="Z1315" s="374">
        <v>0</v>
      </c>
      <c r="AA1315" s="374" t="s">
        <v>1664</v>
      </c>
      <c r="AB1315" s="374" t="s">
        <v>2747</v>
      </c>
      <c r="AC1315" s="374" t="s">
        <v>954</v>
      </c>
      <c r="AD1315" s="374">
        <v>0</v>
      </c>
      <c r="AE1315" s="374" t="s">
        <v>954</v>
      </c>
      <c r="AF1315" s="374">
        <v>0</v>
      </c>
      <c r="AG1315" s="374">
        <v>0</v>
      </c>
      <c r="AH1315" s="374" t="s">
        <v>2764</v>
      </c>
      <c r="AI1315" s="374">
        <v>0</v>
      </c>
      <c r="AJ1315" s="374">
        <v>0</v>
      </c>
      <c r="AK1315" s="374">
        <v>0</v>
      </c>
      <c r="AL1315" s="374">
        <v>0</v>
      </c>
      <c r="AM1315" s="374">
        <v>0</v>
      </c>
      <c r="AN1315" s="374">
        <v>0</v>
      </c>
      <c r="AO1315" s="374" t="s">
        <v>954</v>
      </c>
      <c r="AP1315" s="374" t="s">
        <v>1480</v>
      </c>
      <c r="AQ1315" s="374" t="s">
        <v>1480</v>
      </c>
      <c r="AR1315" s="374" t="s">
        <v>3301</v>
      </c>
      <c r="AS1315" s="374" t="s">
        <v>3311</v>
      </c>
    </row>
    <row r="1316" spans="2:45" s="359" customFormat="1" ht="17.25" customHeight="1">
      <c r="B1316" s="356" t="b">
        <v>0</v>
      </c>
      <c r="C1316" s="356"/>
      <c r="D1316" s="357" t="str">
        <f t="shared" si="62"/>
        <v>Finishing Work_Door &amp; Window Work</v>
      </c>
      <c r="E1316" s="356" t="str">
        <f t="shared" si="63"/>
        <v>EA</v>
      </c>
      <c r="F1316" s="357" t="str">
        <f t="shared" si="61"/>
        <v xml:space="preserve">A04AR319-00012 Finishing Work Door &amp; Window Work Ballistic Resistant Door w/ Steel Frame (UoM: EA) Fire Protective Rating: 3-hrs, Double Door     w/ Hardware &amp; Accessories  </v>
      </c>
      <c r="G1316" s="373" t="str" cm="1">
        <f t="array" ref="G1316:H1316">_xlfn.TEXTSPLIT(I1316,"-")</f>
        <v>A04AR319</v>
      </c>
      <c r="H1316" s="373" t="str">
        <v>00012</v>
      </c>
      <c r="I1316" s="374" t="s">
        <v>3312</v>
      </c>
      <c r="J1316" s="374" t="s">
        <v>946</v>
      </c>
      <c r="K1316" s="374" t="s">
        <v>2352</v>
      </c>
      <c r="L1316" s="374" t="s">
        <v>2353</v>
      </c>
      <c r="M1316" s="374" t="s">
        <v>946</v>
      </c>
      <c r="N1316" s="374" t="s">
        <v>2743</v>
      </c>
      <c r="O1316" s="374" t="s">
        <v>3299</v>
      </c>
      <c r="P1316" s="374" t="s">
        <v>3300</v>
      </c>
      <c r="Q1316" s="374" t="s">
        <v>2788</v>
      </c>
      <c r="R1316" s="374" t="s">
        <v>2789</v>
      </c>
      <c r="S1316" s="374" t="s">
        <v>954</v>
      </c>
      <c r="T1316" s="374">
        <v>0</v>
      </c>
      <c r="U1316" s="374" t="s">
        <v>954</v>
      </c>
      <c r="V1316" s="374">
        <v>0</v>
      </c>
      <c r="W1316" s="374" t="s">
        <v>954</v>
      </c>
      <c r="X1316" s="374">
        <v>0</v>
      </c>
      <c r="Y1316" s="374" t="s">
        <v>954</v>
      </c>
      <c r="Z1316" s="374">
        <v>0</v>
      </c>
      <c r="AA1316" s="374" t="s">
        <v>1664</v>
      </c>
      <c r="AB1316" s="374" t="s">
        <v>2747</v>
      </c>
      <c r="AC1316" s="374" t="s">
        <v>954</v>
      </c>
      <c r="AD1316" s="374">
        <v>0</v>
      </c>
      <c r="AE1316" s="374" t="s">
        <v>954</v>
      </c>
      <c r="AF1316" s="374">
        <v>0</v>
      </c>
      <c r="AG1316" s="374">
        <v>0</v>
      </c>
      <c r="AH1316" s="374" t="s">
        <v>2764</v>
      </c>
      <c r="AI1316" s="374">
        <v>0</v>
      </c>
      <c r="AJ1316" s="374">
        <v>0</v>
      </c>
      <c r="AK1316" s="374">
        <v>0</v>
      </c>
      <c r="AL1316" s="374">
        <v>0</v>
      </c>
      <c r="AM1316" s="374">
        <v>0</v>
      </c>
      <c r="AN1316" s="374">
        <v>0</v>
      </c>
      <c r="AO1316" s="374" t="s">
        <v>954</v>
      </c>
      <c r="AP1316" s="374" t="s">
        <v>1480</v>
      </c>
      <c r="AQ1316" s="374" t="s">
        <v>1480</v>
      </c>
      <c r="AR1316" s="374" t="s">
        <v>3301</v>
      </c>
      <c r="AS1316" s="374" t="s">
        <v>3312</v>
      </c>
    </row>
    <row r="1317" spans="2:45" s="359" customFormat="1" ht="17.25" customHeight="1">
      <c r="B1317" s="356" t="b">
        <v>0</v>
      </c>
      <c r="C1317" s="356"/>
      <c r="D1317" s="357" t="str">
        <f t="shared" si="62"/>
        <v>Finishing Work_Door &amp; Window Work</v>
      </c>
      <c r="E1317" s="356" t="str">
        <f t="shared" si="63"/>
        <v>M2</v>
      </c>
      <c r="F1317" s="357" t="str">
        <f t="shared" si="61"/>
        <v xml:space="preserve">A04AR320-00001 Finishing Work Door &amp; Window Work Ballistic Resistant Door w/ Steel Frame, Panic Bar (UoM: M2) Fire Protective Rating: N/A     w/ Hardware &amp; Accessories  </v>
      </c>
      <c r="G1317" s="373" t="str" cm="1">
        <f t="array" ref="G1317:H1317">_xlfn.TEXTSPLIT(I1317,"-")</f>
        <v>A04AR320</v>
      </c>
      <c r="H1317" s="373" t="str">
        <v>00001</v>
      </c>
      <c r="I1317" s="374" t="s">
        <v>3313</v>
      </c>
      <c r="J1317" s="374" t="s">
        <v>946</v>
      </c>
      <c r="K1317" s="374" t="s">
        <v>2352</v>
      </c>
      <c r="L1317" s="374" t="s">
        <v>2353</v>
      </c>
      <c r="M1317" s="374" t="s">
        <v>946</v>
      </c>
      <c r="N1317" s="374" t="s">
        <v>2743</v>
      </c>
      <c r="O1317" s="374" t="s">
        <v>3314</v>
      </c>
      <c r="P1317" s="374" t="s">
        <v>3315</v>
      </c>
      <c r="Q1317" s="374" t="s">
        <v>1070</v>
      </c>
      <c r="R1317" s="374" t="s">
        <v>2746</v>
      </c>
      <c r="S1317" s="374" t="s">
        <v>954</v>
      </c>
      <c r="T1317" s="374">
        <v>0</v>
      </c>
      <c r="U1317" s="374" t="s">
        <v>954</v>
      </c>
      <c r="V1317" s="374">
        <v>0</v>
      </c>
      <c r="W1317" s="374" t="s">
        <v>954</v>
      </c>
      <c r="X1317" s="374">
        <v>0</v>
      </c>
      <c r="Y1317" s="374" t="s">
        <v>954</v>
      </c>
      <c r="Z1317" s="374">
        <v>0</v>
      </c>
      <c r="AA1317" s="374" t="s">
        <v>1664</v>
      </c>
      <c r="AB1317" s="374" t="s">
        <v>2747</v>
      </c>
      <c r="AC1317" s="374" t="s">
        <v>954</v>
      </c>
      <c r="AD1317" s="374">
        <v>0</v>
      </c>
      <c r="AE1317" s="374" t="s">
        <v>954</v>
      </c>
      <c r="AF1317" s="374">
        <v>0</v>
      </c>
      <c r="AG1317" s="374">
        <v>0</v>
      </c>
      <c r="AH1317" s="374">
        <v>0</v>
      </c>
      <c r="AI1317" s="374">
        <v>0</v>
      </c>
      <c r="AJ1317" s="374">
        <v>0</v>
      </c>
      <c r="AK1317" s="374">
        <v>0</v>
      </c>
      <c r="AL1317" s="374">
        <v>0</v>
      </c>
      <c r="AM1317" s="374">
        <v>0</v>
      </c>
      <c r="AN1317" s="374">
        <v>0</v>
      </c>
      <c r="AO1317" s="374" t="s">
        <v>954</v>
      </c>
      <c r="AP1317" s="374" t="s">
        <v>1021</v>
      </c>
      <c r="AQ1317" s="374" t="s">
        <v>1021</v>
      </c>
      <c r="AR1317" s="374" t="s">
        <v>3316</v>
      </c>
      <c r="AS1317" s="374" t="s">
        <v>3313</v>
      </c>
    </row>
    <row r="1318" spans="2:45" s="359" customFormat="1" ht="17.25" customHeight="1">
      <c r="B1318" s="356" t="b">
        <v>0</v>
      </c>
      <c r="C1318" s="356"/>
      <c r="D1318" s="357" t="str">
        <f t="shared" si="62"/>
        <v>Finishing Work_Door &amp; Window Work</v>
      </c>
      <c r="E1318" s="356" t="str">
        <f t="shared" si="63"/>
        <v>M2</v>
      </c>
      <c r="F1318" s="357" t="str">
        <f t="shared" si="61"/>
        <v xml:space="preserve">A04AR320-00002 Finishing Work Door &amp; Window Work Ballistic Resistant Door w/ Steel Frame, Panic Bar (UoM: M2) Fire Protective Rating: 0.5-hr     w/ Hardware &amp; Accessories  </v>
      </c>
      <c r="G1318" s="373" t="str" cm="1">
        <f t="array" ref="G1318:H1318">_xlfn.TEXTSPLIT(I1318,"-")</f>
        <v>A04AR320</v>
      </c>
      <c r="H1318" s="373" t="str">
        <v>00002</v>
      </c>
      <c r="I1318" s="374" t="s">
        <v>3317</v>
      </c>
      <c r="J1318" s="374" t="s">
        <v>946</v>
      </c>
      <c r="K1318" s="374" t="s">
        <v>2352</v>
      </c>
      <c r="L1318" s="374" t="s">
        <v>2353</v>
      </c>
      <c r="M1318" s="374" t="s">
        <v>946</v>
      </c>
      <c r="N1318" s="374" t="s">
        <v>2743</v>
      </c>
      <c r="O1318" s="374" t="s">
        <v>3314</v>
      </c>
      <c r="P1318" s="374" t="s">
        <v>3315</v>
      </c>
      <c r="Q1318" s="374" t="s">
        <v>1105</v>
      </c>
      <c r="R1318" s="374" t="s">
        <v>2750</v>
      </c>
      <c r="S1318" s="374" t="s">
        <v>954</v>
      </c>
      <c r="T1318" s="374">
        <v>0</v>
      </c>
      <c r="U1318" s="374" t="s">
        <v>954</v>
      </c>
      <c r="V1318" s="374">
        <v>0</v>
      </c>
      <c r="W1318" s="374" t="s">
        <v>954</v>
      </c>
      <c r="X1318" s="374">
        <v>0</v>
      </c>
      <c r="Y1318" s="374" t="s">
        <v>954</v>
      </c>
      <c r="Z1318" s="374">
        <v>0</v>
      </c>
      <c r="AA1318" s="374" t="s">
        <v>1664</v>
      </c>
      <c r="AB1318" s="374" t="s">
        <v>2747</v>
      </c>
      <c r="AC1318" s="374" t="s">
        <v>954</v>
      </c>
      <c r="AD1318" s="374">
        <v>0</v>
      </c>
      <c r="AE1318" s="374" t="s">
        <v>954</v>
      </c>
      <c r="AF1318" s="374">
        <v>0</v>
      </c>
      <c r="AG1318" s="374">
        <v>0</v>
      </c>
      <c r="AH1318" s="374">
        <v>0</v>
      </c>
      <c r="AI1318" s="374">
        <v>0</v>
      </c>
      <c r="AJ1318" s="374">
        <v>0</v>
      </c>
      <c r="AK1318" s="374">
        <v>0</v>
      </c>
      <c r="AL1318" s="374">
        <v>0</v>
      </c>
      <c r="AM1318" s="374">
        <v>0</v>
      </c>
      <c r="AN1318" s="374">
        <v>0</v>
      </c>
      <c r="AO1318" s="374" t="s">
        <v>954</v>
      </c>
      <c r="AP1318" s="374" t="s">
        <v>1021</v>
      </c>
      <c r="AQ1318" s="374" t="s">
        <v>1021</v>
      </c>
      <c r="AR1318" s="374" t="s">
        <v>3316</v>
      </c>
      <c r="AS1318" s="374" t="s">
        <v>3317</v>
      </c>
    </row>
    <row r="1319" spans="2:45" s="359" customFormat="1" ht="17.25" customHeight="1">
      <c r="B1319" s="356" t="b">
        <v>0</v>
      </c>
      <c r="C1319" s="356"/>
      <c r="D1319" s="357" t="str">
        <f t="shared" si="62"/>
        <v>Finishing Work_Door &amp; Window Work</v>
      </c>
      <c r="E1319" s="356" t="str">
        <f t="shared" si="63"/>
        <v>M2</v>
      </c>
      <c r="F1319" s="357" t="str">
        <f t="shared" si="61"/>
        <v xml:space="preserve">A04AR320-00003 Finishing Work Door &amp; Window Work Ballistic Resistant Door w/ Steel Frame, Panic Bar (UoM: M2) Fire Protective Rating: 1-hr     w/ Hardware &amp; Accessories  </v>
      </c>
      <c r="G1319" s="373" t="str" cm="1">
        <f t="array" ref="G1319:H1319">_xlfn.TEXTSPLIT(I1319,"-")</f>
        <v>A04AR320</v>
      </c>
      <c r="H1319" s="373" t="str">
        <v>00003</v>
      </c>
      <c r="I1319" s="374" t="s">
        <v>3318</v>
      </c>
      <c r="J1319" s="374" t="s">
        <v>946</v>
      </c>
      <c r="K1319" s="374" t="s">
        <v>2352</v>
      </c>
      <c r="L1319" s="374" t="s">
        <v>2353</v>
      </c>
      <c r="M1319" s="374" t="s">
        <v>946</v>
      </c>
      <c r="N1319" s="374" t="s">
        <v>2743</v>
      </c>
      <c r="O1319" s="374" t="s">
        <v>3314</v>
      </c>
      <c r="P1319" s="374" t="s">
        <v>3315</v>
      </c>
      <c r="Q1319" s="374" t="s">
        <v>1140</v>
      </c>
      <c r="R1319" s="374" t="s">
        <v>2752</v>
      </c>
      <c r="S1319" s="374" t="s">
        <v>954</v>
      </c>
      <c r="T1319" s="374">
        <v>0</v>
      </c>
      <c r="U1319" s="374" t="s">
        <v>954</v>
      </c>
      <c r="V1319" s="374">
        <v>0</v>
      </c>
      <c r="W1319" s="374" t="s">
        <v>954</v>
      </c>
      <c r="X1319" s="374">
        <v>0</v>
      </c>
      <c r="Y1319" s="374" t="s">
        <v>954</v>
      </c>
      <c r="Z1319" s="374">
        <v>0</v>
      </c>
      <c r="AA1319" s="374" t="s">
        <v>1664</v>
      </c>
      <c r="AB1319" s="374" t="s">
        <v>2747</v>
      </c>
      <c r="AC1319" s="374" t="s">
        <v>954</v>
      </c>
      <c r="AD1319" s="374">
        <v>0</v>
      </c>
      <c r="AE1319" s="374" t="s">
        <v>954</v>
      </c>
      <c r="AF1319" s="374">
        <v>0</v>
      </c>
      <c r="AG1319" s="374">
        <v>0</v>
      </c>
      <c r="AH1319" s="374">
        <v>0</v>
      </c>
      <c r="AI1319" s="374">
        <v>0</v>
      </c>
      <c r="AJ1319" s="374">
        <v>0</v>
      </c>
      <c r="AK1319" s="374">
        <v>0</v>
      </c>
      <c r="AL1319" s="374">
        <v>0</v>
      </c>
      <c r="AM1319" s="374">
        <v>0</v>
      </c>
      <c r="AN1319" s="374">
        <v>0</v>
      </c>
      <c r="AO1319" s="374" t="s">
        <v>954</v>
      </c>
      <c r="AP1319" s="374" t="s">
        <v>1021</v>
      </c>
      <c r="AQ1319" s="374" t="s">
        <v>1021</v>
      </c>
      <c r="AR1319" s="374" t="s">
        <v>3316</v>
      </c>
      <c r="AS1319" s="374" t="s">
        <v>3318</v>
      </c>
    </row>
    <row r="1320" spans="2:45" s="359" customFormat="1" ht="17.25" customHeight="1">
      <c r="B1320" s="356" t="b">
        <v>0</v>
      </c>
      <c r="C1320" s="356"/>
      <c r="D1320" s="357" t="str">
        <f t="shared" si="62"/>
        <v>Finishing Work_Door &amp; Window Work</v>
      </c>
      <c r="E1320" s="356" t="str">
        <f t="shared" si="63"/>
        <v>M2</v>
      </c>
      <c r="F1320" s="357" t="str">
        <f t="shared" si="61"/>
        <v xml:space="preserve">A04AR320-00004 Finishing Work Door &amp; Window Work Ballistic Resistant Door w/ Steel Frame, Panic Bar (UoM: M2) Fire Protective Rating: 1.5-hrs     w/ Hardware &amp; Accessories  </v>
      </c>
      <c r="G1320" s="373" t="str" cm="1">
        <f t="array" ref="G1320:H1320">_xlfn.TEXTSPLIT(I1320,"-")</f>
        <v>A04AR320</v>
      </c>
      <c r="H1320" s="373" t="str">
        <v>00004</v>
      </c>
      <c r="I1320" s="374" t="s">
        <v>3319</v>
      </c>
      <c r="J1320" s="374" t="s">
        <v>946</v>
      </c>
      <c r="K1320" s="374" t="s">
        <v>2352</v>
      </c>
      <c r="L1320" s="374" t="s">
        <v>2353</v>
      </c>
      <c r="M1320" s="374" t="s">
        <v>946</v>
      </c>
      <c r="N1320" s="374" t="s">
        <v>2743</v>
      </c>
      <c r="O1320" s="374" t="s">
        <v>3314</v>
      </c>
      <c r="P1320" s="374" t="s">
        <v>3315</v>
      </c>
      <c r="Q1320" s="374" t="s">
        <v>1189</v>
      </c>
      <c r="R1320" s="374" t="s">
        <v>2754</v>
      </c>
      <c r="S1320" s="374" t="s">
        <v>954</v>
      </c>
      <c r="T1320" s="374">
        <v>0</v>
      </c>
      <c r="U1320" s="374" t="s">
        <v>954</v>
      </c>
      <c r="V1320" s="374">
        <v>0</v>
      </c>
      <c r="W1320" s="374" t="s">
        <v>954</v>
      </c>
      <c r="X1320" s="374">
        <v>0</v>
      </c>
      <c r="Y1320" s="374" t="s">
        <v>954</v>
      </c>
      <c r="Z1320" s="374">
        <v>0</v>
      </c>
      <c r="AA1320" s="374" t="s">
        <v>1664</v>
      </c>
      <c r="AB1320" s="374" t="s">
        <v>2747</v>
      </c>
      <c r="AC1320" s="374" t="s">
        <v>954</v>
      </c>
      <c r="AD1320" s="374">
        <v>0</v>
      </c>
      <c r="AE1320" s="374" t="s">
        <v>954</v>
      </c>
      <c r="AF1320" s="374">
        <v>0</v>
      </c>
      <c r="AG1320" s="374">
        <v>0</v>
      </c>
      <c r="AH1320" s="374">
        <v>0</v>
      </c>
      <c r="AI1320" s="374">
        <v>0</v>
      </c>
      <c r="AJ1320" s="374">
        <v>0</v>
      </c>
      <c r="AK1320" s="374">
        <v>0</v>
      </c>
      <c r="AL1320" s="374">
        <v>0</v>
      </c>
      <c r="AM1320" s="374">
        <v>0</v>
      </c>
      <c r="AN1320" s="374">
        <v>0</v>
      </c>
      <c r="AO1320" s="374" t="s">
        <v>954</v>
      </c>
      <c r="AP1320" s="374" t="s">
        <v>1021</v>
      </c>
      <c r="AQ1320" s="374" t="s">
        <v>1021</v>
      </c>
      <c r="AR1320" s="374" t="s">
        <v>3316</v>
      </c>
      <c r="AS1320" s="374" t="s">
        <v>3319</v>
      </c>
    </row>
    <row r="1321" spans="2:45" s="359" customFormat="1" ht="17.25" customHeight="1">
      <c r="B1321" s="356" t="b">
        <v>0</v>
      </c>
      <c r="C1321" s="356"/>
      <c r="D1321" s="357" t="str">
        <f t="shared" si="62"/>
        <v>Finishing Work_Door &amp; Window Work</v>
      </c>
      <c r="E1321" s="356" t="str">
        <f t="shared" si="63"/>
        <v>M2</v>
      </c>
      <c r="F1321" s="357" t="str">
        <f t="shared" si="61"/>
        <v xml:space="preserve">A04AR320-00005 Finishing Work Door &amp; Window Work Ballistic Resistant Door w/ Steel Frame, Panic Bar (UoM: M2) Fire Protective Rating: 2-hrs     w/ Hardware &amp; Accessories  </v>
      </c>
      <c r="G1321" s="373" t="str" cm="1">
        <f t="array" ref="G1321:H1321">_xlfn.TEXTSPLIT(I1321,"-")</f>
        <v>A04AR320</v>
      </c>
      <c r="H1321" s="373" t="str">
        <v>00005</v>
      </c>
      <c r="I1321" s="374" t="s">
        <v>3320</v>
      </c>
      <c r="J1321" s="374" t="s">
        <v>946</v>
      </c>
      <c r="K1321" s="374" t="s">
        <v>2352</v>
      </c>
      <c r="L1321" s="374" t="s">
        <v>2353</v>
      </c>
      <c r="M1321" s="374" t="s">
        <v>946</v>
      </c>
      <c r="N1321" s="374" t="s">
        <v>2743</v>
      </c>
      <c r="O1321" s="374" t="s">
        <v>3314</v>
      </c>
      <c r="P1321" s="374" t="s">
        <v>3315</v>
      </c>
      <c r="Q1321" s="374" t="s">
        <v>1198</v>
      </c>
      <c r="R1321" s="374" t="s">
        <v>2756</v>
      </c>
      <c r="S1321" s="374" t="s">
        <v>954</v>
      </c>
      <c r="T1321" s="374">
        <v>0</v>
      </c>
      <c r="U1321" s="374" t="s">
        <v>954</v>
      </c>
      <c r="V1321" s="374">
        <v>0</v>
      </c>
      <c r="W1321" s="374" t="s">
        <v>954</v>
      </c>
      <c r="X1321" s="374">
        <v>0</v>
      </c>
      <c r="Y1321" s="374" t="s">
        <v>954</v>
      </c>
      <c r="Z1321" s="374">
        <v>0</v>
      </c>
      <c r="AA1321" s="374" t="s">
        <v>1664</v>
      </c>
      <c r="AB1321" s="374" t="s">
        <v>2747</v>
      </c>
      <c r="AC1321" s="374" t="s">
        <v>954</v>
      </c>
      <c r="AD1321" s="374">
        <v>0</v>
      </c>
      <c r="AE1321" s="374" t="s">
        <v>954</v>
      </c>
      <c r="AF1321" s="374">
        <v>0</v>
      </c>
      <c r="AG1321" s="374">
        <v>0</v>
      </c>
      <c r="AH1321" s="374">
        <v>0</v>
      </c>
      <c r="AI1321" s="374">
        <v>0</v>
      </c>
      <c r="AJ1321" s="374">
        <v>0</v>
      </c>
      <c r="AK1321" s="374">
        <v>0</v>
      </c>
      <c r="AL1321" s="374">
        <v>0</v>
      </c>
      <c r="AM1321" s="374">
        <v>0</v>
      </c>
      <c r="AN1321" s="374">
        <v>0</v>
      </c>
      <c r="AO1321" s="374" t="s">
        <v>954</v>
      </c>
      <c r="AP1321" s="374" t="s">
        <v>1021</v>
      </c>
      <c r="AQ1321" s="374" t="s">
        <v>1021</v>
      </c>
      <c r="AR1321" s="374" t="s">
        <v>3316</v>
      </c>
      <c r="AS1321" s="374" t="s">
        <v>3320</v>
      </c>
    </row>
    <row r="1322" spans="2:45" s="359" customFormat="1" ht="17.25" customHeight="1">
      <c r="B1322" s="356" t="b">
        <v>0</v>
      </c>
      <c r="C1322" s="356"/>
      <c r="D1322" s="357" t="str">
        <f t="shared" si="62"/>
        <v>Finishing Work_Door &amp; Window Work</v>
      </c>
      <c r="E1322" s="356" t="str">
        <f t="shared" si="63"/>
        <v>M2</v>
      </c>
      <c r="F1322" s="357" t="str">
        <f t="shared" si="61"/>
        <v xml:space="preserve">A04AR320-00006 Finishing Work Door &amp; Window Work Ballistic Resistant Door w/ Steel Frame, Panic Bar (UoM: M2) Fire Protective Rating: 3-hrs     w/ Hardware &amp; Accessories  </v>
      </c>
      <c r="G1322" s="373" t="str" cm="1">
        <f t="array" ref="G1322:H1322">_xlfn.TEXTSPLIT(I1322,"-")</f>
        <v>A04AR320</v>
      </c>
      <c r="H1322" s="373" t="str">
        <v>00006</v>
      </c>
      <c r="I1322" s="374" t="s">
        <v>3321</v>
      </c>
      <c r="J1322" s="374" t="s">
        <v>946</v>
      </c>
      <c r="K1322" s="374" t="s">
        <v>2352</v>
      </c>
      <c r="L1322" s="374" t="s">
        <v>2353</v>
      </c>
      <c r="M1322" s="374" t="s">
        <v>946</v>
      </c>
      <c r="N1322" s="374" t="s">
        <v>2743</v>
      </c>
      <c r="O1322" s="374" t="s">
        <v>3314</v>
      </c>
      <c r="P1322" s="374" t="s">
        <v>3315</v>
      </c>
      <c r="Q1322" s="374" t="s">
        <v>2758</v>
      </c>
      <c r="R1322" s="374" t="s">
        <v>2759</v>
      </c>
      <c r="S1322" s="374" t="s">
        <v>954</v>
      </c>
      <c r="T1322" s="374">
        <v>0</v>
      </c>
      <c r="U1322" s="374" t="s">
        <v>954</v>
      </c>
      <c r="V1322" s="374">
        <v>0</v>
      </c>
      <c r="W1322" s="374" t="s">
        <v>954</v>
      </c>
      <c r="X1322" s="374">
        <v>0</v>
      </c>
      <c r="Y1322" s="374" t="s">
        <v>954</v>
      </c>
      <c r="Z1322" s="374">
        <v>0</v>
      </c>
      <c r="AA1322" s="374" t="s">
        <v>1664</v>
      </c>
      <c r="AB1322" s="374" t="s">
        <v>2747</v>
      </c>
      <c r="AC1322" s="374" t="s">
        <v>954</v>
      </c>
      <c r="AD1322" s="374">
        <v>0</v>
      </c>
      <c r="AE1322" s="374" t="s">
        <v>954</v>
      </c>
      <c r="AF1322" s="374">
        <v>0</v>
      </c>
      <c r="AG1322" s="374">
        <v>0</v>
      </c>
      <c r="AH1322" s="374">
        <v>0</v>
      </c>
      <c r="AI1322" s="374">
        <v>0</v>
      </c>
      <c r="AJ1322" s="374">
        <v>0</v>
      </c>
      <c r="AK1322" s="374">
        <v>0</v>
      </c>
      <c r="AL1322" s="374">
        <v>0</v>
      </c>
      <c r="AM1322" s="374">
        <v>0</v>
      </c>
      <c r="AN1322" s="374">
        <v>0</v>
      </c>
      <c r="AO1322" s="374" t="s">
        <v>954</v>
      </c>
      <c r="AP1322" s="374" t="s">
        <v>1021</v>
      </c>
      <c r="AQ1322" s="374" t="s">
        <v>1021</v>
      </c>
      <c r="AR1322" s="374" t="s">
        <v>3316</v>
      </c>
      <c r="AS1322" s="374" t="s">
        <v>3321</v>
      </c>
    </row>
    <row r="1323" spans="2:45" s="359" customFormat="1" ht="17.25" customHeight="1">
      <c r="B1323" s="356" t="b">
        <v>0</v>
      </c>
      <c r="C1323" s="356"/>
      <c r="D1323" s="357" t="str">
        <f t="shared" si="62"/>
        <v>Finishing Work_Door &amp; Window Work</v>
      </c>
      <c r="E1323" s="356" t="str">
        <f t="shared" si="63"/>
        <v>EA</v>
      </c>
      <c r="F1323" s="357" t="str">
        <f t="shared" si="61"/>
        <v xml:space="preserve">A04AR321-00001 Finishing Work Door &amp; Window Work Ballistic Resistant Door w/ Steel Frame, Panic Bar (UoM: EA) Fire Protective Rating: N/A, Single Door     w/ Hardware &amp; Accessories  </v>
      </c>
      <c r="G1323" s="373" t="str" cm="1">
        <f t="array" ref="G1323:H1323">_xlfn.TEXTSPLIT(I1323,"-")</f>
        <v>A04AR321</v>
      </c>
      <c r="H1323" s="373" t="str">
        <v>00001</v>
      </c>
      <c r="I1323" s="374" t="s">
        <v>3322</v>
      </c>
      <c r="J1323" s="374" t="s">
        <v>946</v>
      </c>
      <c r="K1323" s="374" t="s">
        <v>2352</v>
      </c>
      <c r="L1323" s="374" t="s">
        <v>2353</v>
      </c>
      <c r="M1323" s="374" t="s">
        <v>946</v>
      </c>
      <c r="N1323" s="374" t="s">
        <v>2743</v>
      </c>
      <c r="O1323" s="374" t="s">
        <v>3323</v>
      </c>
      <c r="P1323" s="374" t="s">
        <v>3324</v>
      </c>
      <c r="Q1323" s="374" t="s">
        <v>1074</v>
      </c>
      <c r="R1323" s="374" t="s">
        <v>2763</v>
      </c>
      <c r="S1323" s="374" t="s">
        <v>954</v>
      </c>
      <c r="T1323" s="374">
        <v>0</v>
      </c>
      <c r="U1323" s="374" t="s">
        <v>954</v>
      </c>
      <c r="V1323" s="374">
        <v>0</v>
      </c>
      <c r="W1323" s="374" t="s">
        <v>954</v>
      </c>
      <c r="X1323" s="374">
        <v>0</v>
      </c>
      <c r="Y1323" s="374" t="s">
        <v>954</v>
      </c>
      <c r="Z1323" s="374">
        <v>0</v>
      </c>
      <c r="AA1323" s="374" t="s">
        <v>1664</v>
      </c>
      <c r="AB1323" s="374" t="s">
        <v>2747</v>
      </c>
      <c r="AC1323" s="374" t="s">
        <v>954</v>
      </c>
      <c r="AD1323" s="374">
        <v>0</v>
      </c>
      <c r="AE1323" s="374" t="s">
        <v>954</v>
      </c>
      <c r="AF1323" s="374">
        <v>0</v>
      </c>
      <c r="AG1323" s="374">
        <v>0</v>
      </c>
      <c r="AH1323" s="374" t="s">
        <v>2764</v>
      </c>
      <c r="AI1323" s="374">
        <v>0</v>
      </c>
      <c r="AJ1323" s="374">
        <v>0</v>
      </c>
      <c r="AK1323" s="374">
        <v>0</v>
      </c>
      <c r="AL1323" s="374">
        <v>0</v>
      </c>
      <c r="AM1323" s="374">
        <v>0</v>
      </c>
      <c r="AN1323" s="374">
        <v>0</v>
      </c>
      <c r="AO1323" s="374" t="s">
        <v>954</v>
      </c>
      <c r="AP1323" s="374" t="s">
        <v>1480</v>
      </c>
      <c r="AQ1323" s="374" t="s">
        <v>1480</v>
      </c>
      <c r="AR1323" s="374" t="s">
        <v>3325</v>
      </c>
      <c r="AS1323" s="374" t="s">
        <v>3322</v>
      </c>
    </row>
    <row r="1324" spans="2:45" s="359" customFormat="1" ht="17.25" customHeight="1">
      <c r="B1324" s="356" t="b">
        <v>0</v>
      </c>
      <c r="C1324" s="356"/>
      <c r="D1324" s="357" t="str">
        <f t="shared" si="62"/>
        <v>Finishing Work_Door &amp; Window Work</v>
      </c>
      <c r="E1324" s="356" t="str">
        <f t="shared" si="63"/>
        <v>EA</v>
      </c>
      <c r="F1324" s="357"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3" t="str" cm="1">
        <f t="array" ref="G1324:H1324">_xlfn.TEXTSPLIT(I1324,"-")</f>
        <v>A04AR321</v>
      </c>
      <c r="H1324" s="373" t="str">
        <v>00002</v>
      </c>
      <c r="I1324" s="374" t="s">
        <v>3326</v>
      </c>
      <c r="J1324" s="374" t="s">
        <v>946</v>
      </c>
      <c r="K1324" s="374" t="s">
        <v>2352</v>
      </c>
      <c r="L1324" s="374" t="s">
        <v>2353</v>
      </c>
      <c r="M1324" s="374" t="s">
        <v>946</v>
      </c>
      <c r="N1324" s="374" t="s">
        <v>2743</v>
      </c>
      <c r="O1324" s="374" t="s">
        <v>3323</v>
      </c>
      <c r="P1324" s="374" t="s">
        <v>3324</v>
      </c>
      <c r="Q1324" s="374" t="s">
        <v>1098</v>
      </c>
      <c r="R1324" s="374" t="s">
        <v>2767</v>
      </c>
      <c r="S1324" s="374" t="s">
        <v>954</v>
      </c>
      <c r="T1324" s="374">
        <v>0</v>
      </c>
      <c r="U1324" s="374" t="s">
        <v>954</v>
      </c>
      <c r="V1324" s="374">
        <v>0</v>
      </c>
      <c r="W1324" s="374" t="s">
        <v>954</v>
      </c>
      <c r="X1324" s="374">
        <v>0</v>
      </c>
      <c r="Y1324" s="374" t="s">
        <v>954</v>
      </c>
      <c r="Z1324" s="374">
        <v>0</v>
      </c>
      <c r="AA1324" s="374" t="s">
        <v>1664</v>
      </c>
      <c r="AB1324" s="374" t="s">
        <v>2747</v>
      </c>
      <c r="AC1324" s="374" t="s">
        <v>954</v>
      </c>
      <c r="AD1324" s="374">
        <v>0</v>
      </c>
      <c r="AE1324" s="374" t="s">
        <v>954</v>
      </c>
      <c r="AF1324" s="374">
        <v>0</v>
      </c>
      <c r="AG1324" s="374">
        <v>0</v>
      </c>
      <c r="AH1324" s="374" t="s">
        <v>2764</v>
      </c>
      <c r="AI1324" s="374">
        <v>0</v>
      </c>
      <c r="AJ1324" s="374">
        <v>0</v>
      </c>
      <c r="AK1324" s="374">
        <v>0</v>
      </c>
      <c r="AL1324" s="374">
        <v>0</v>
      </c>
      <c r="AM1324" s="374">
        <v>0</v>
      </c>
      <c r="AN1324" s="374">
        <v>0</v>
      </c>
      <c r="AO1324" s="374" t="s">
        <v>954</v>
      </c>
      <c r="AP1324" s="374" t="s">
        <v>1480</v>
      </c>
      <c r="AQ1324" s="374" t="s">
        <v>1480</v>
      </c>
      <c r="AR1324" s="374" t="s">
        <v>3325</v>
      </c>
      <c r="AS1324" s="374" t="s">
        <v>3326</v>
      </c>
    </row>
    <row r="1325" spans="2:45" s="359" customFormat="1" ht="17.25" customHeight="1">
      <c r="B1325" s="356" t="b">
        <v>0</v>
      </c>
      <c r="C1325" s="356"/>
      <c r="D1325" s="357" t="str">
        <f t="shared" si="62"/>
        <v>Finishing Work_Door &amp; Window Work</v>
      </c>
      <c r="E1325" s="356" t="str">
        <f t="shared" si="63"/>
        <v>EA</v>
      </c>
      <c r="F1325" s="357" t="str">
        <f t="shared" si="64"/>
        <v xml:space="preserve">A04AR321-00003 Finishing Work Door &amp; Window Work Ballistic Resistant Door w/ Steel Frame, Panic Bar (UoM: EA) Fire Protective Rating: 0.5-hr, Single Door     w/ Hardware &amp; Accessories  </v>
      </c>
      <c r="G1325" s="373" t="str" cm="1">
        <f t="array" ref="G1325:H1325">_xlfn.TEXTSPLIT(I1325,"-")</f>
        <v>A04AR321</v>
      </c>
      <c r="H1325" s="373" t="str">
        <v>00003</v>
      </c>
      <c r="I1325" s="374" t="s">
        <v>3327</v>
      </c>
      <c r="J1325" s="374" t="s">
        <v>946</v>
      </c>
      <c r="K1325" s="374" t="s">
        <v>2352</v>
      </c>
      <c r="L1325" s="374" t="s">
        <v>2353</v>
      </c>
      <c r="M1325" s="374" t="s">
        <v>946</v>
      </c>
      <c r="N1325" s="374" t="s">
        <v>2743</v>
      </c>
      <c r="O1325" s="374" t="s">
        <v>3323</v>
      </c>
      <c r="P1325" s="374" t="s">
        <v>3324</v>
      </c>
      <c r="Q1325" s="374" t="s">
        <v>1108</v>
      </c>
      <c r="R1325" s="374" t="s">
        <v>2769</v>
      </c>
      <c r="S1325" s="374" t="s">
        <v>954</v>
      </c>
      <c r="T1325" s="374">
        <v>0</v>
      </c>
      <c r="U1325" s="374" t="s">
        <v>954</v>
      </c>
      <c r="V1325" s="374">
        <v>0</v>
      </c>
      <c r="W1325" s="374" t="s">
        <v>954</v>
      </c>
      <c r="X1325" s="374">
        <v>0</v>
      </c>
      <c r="Y1325" s="374" t="s">
        <v>954</v>
      </c>
      <c r="Z1325" s="374">
        <v>0</v>
      </c>
      <c r="AA1325" s="374" t="s">
        <v>1664</v>
      </c>
      <c r="AB1325" s="374" t="s">
        <v>2747</v>
      </c>
      <c r="AC1325" s="374" t="s">
        <v>954</v>
      </c>
      <c r="AD1325" s="374">
        <v>0</v>
      </c>
      <c r="AE1325" s="374" t="s">
        <v>954</v>
      </c>
      <c r="AF1325" s="374">
        <v>0</v>
      </c>
      <c r="AG1325" s="374">
        <v>0</v>
      </c>
      <c r="AH1325" s="374" t="s">
        <v>2764</v>
      </c>
      <c r="AI1325" s="374">
        <v>0</v>
      </c>
      <c r="AJ1325" s="374">
        <v>0</v>
      </c>
      <c r="AK1325" s="374">
        <v>0</v>
      </c>
      <c r="AL1325" s="374">
        <v>0</v>
      </c>
      <c r="AM1325" s="374">
        <v>0</v>
      </c>
      <c r="AN1325" s="374">
        <v>0</v>
      </c>
      <c r="AO1325" s="374" t="s">
        <v>954</v>
      </c>
      <c r="AP1325" s="374" t="s">
        <v>1480</v>
      </c>
      <c r="AQ1325" s="374" t="s">
        <v>1480</v>
      </c>
      <c r="AR1325" s="374" t="s">
        <v>3325</v>
      </c>
      <c r="AS1325" s="374" t="s">
        <v>3327</v>
      </c>
    </row>
    <row r="1326" spans="2:45" s="359" customFormat="1" ht="17.25" customHeight="1">
      <c r="B1326" s="356" t="b">
        <v>0</v>
      </c>
      <c r="C1326" s="356"/>
      <c r="D1326" s="357" t="str">
        <f t="shared" si="62"/>
        <v>Finishing Work_Door &amp; Window Work</v>
      </c>
      <c r="E1326" s="356" t="str">
        <f t="shared" si="63"/>
        <v>EA</v>
      </c>
      <c r="F1326" s="357" t="str">
        <f t="shared" si="64"/>
        <v xml:space="preserve">A04AR321-00004 Finishing Work Door &amp; Window Work Ballistic Resistant Door w/ Steel Frame, Panic Bar (UoM: EA) Fire Protective Rating: 0.5-hr, Double Door     w/ Hardware &amp; Accessories  </v>
      </c>
      <c r="G1326" s="373" t="str" cm="1">
        <f t="array" ref="G1326:H1326">_xlfn.TEXTSPLIT(I1326,"-")</f>
        <v>A04AR321</v>
      </c>
      <c r="H1326" s="373" t="str">
        <v>00004</v>
      </c>
      <c r="I1326" s="374" t="s">
        <v>3328</v>
      </c>
      <c r="J1326" s="374" t="s">
        <v>946</v>
      </c>
      <c r="K1326" s="374" t="s">
        <v>2352</v>
      </c>
      <c r="L1326" s="374" t="s">
        <v>2353</v>
      </c>
      <c r="M1326" s="374" t="s">
        <v>946</v>
      </c>
      <c r="N1326" s="374" t="s">
        <v>2743</v>
      </c>
      <c r="O1326" s="374" t="s">
        <v>3323</v>
      </c>
      <c r="P1326" s="374" t="s">
        <v>3324</v>
      </c>
      <c r="Q1326" s="374" t="s">
        <v>1111</v>
      </c>
      <c r="R1326" s="374" t="s">
        <v>2771</v>
      </c>
      <c r="S1326" s="374" t="s">
        <v>954</v>
      </c>
      <c r="T1326" s="374">
        <v>0</v>
      </c>
      <c r="U1326" s="374" t="s">
        <v>954</v>
      </c>
      <c r="V1326" s="374">
        <v>0</v>
      </c>
      <c r="W1326" s="374" t="s">
        <v>954</v>
      </c>
      <c r="X1326" s="374">
        <v>0</v>
      </c>
      <c r="Y1326" s="374" t="s">
        <v>954</v>
      </c>
      <c r="Z1326" s="374">
        <v>0</v>
      </c>
      <c r="AA1326" s="374" t="s">
        <v>1664</v>
      </c>
      <c r="AB1326" s="374" t="s">
        <v>2747</v>
      </c>
      <c r="AC1326" s="374" t="s">
        <v>954</v>
      </c>
      <c r="AD1326" s="374">
        <v>0</v>
      </c>
      <c r="AE1326" s="374" t="s">
        <v>954</v>
      </c>
      <c r="AF1326" s="374">
        <v>0</v>
      </c>
      <c r="AG1326" s="374">
        <v>0</v>
      </c>
      <c r="AH1326" s="374" t="s">
        <v>2764</v>
      </c>
      <c r="AI1326" s="374">
        <v>0</v>
      </c>
      <c r="AJ1326" s="374">
        <v>0</v>
      </c>
      <c r="AK1326" s="374">
        <v>0</v>
      </c>
      <c r="AL1326" s="374">
        <v>0</v>
      </c>
      <c r="AM1326" s="374">
        <v>0</v>
      </c>
      <c r="AN1326" s="374">
        <v>0</v>
      </c>
      <c r="AO1326" s="374" t="s">
        <v>954</v>
      </c>
      <c r="AP1326" s="374" t="s">
        <v>1480</v>
      </c>
      <c r="AQ1326" s="374" t="s">
        <v>1480</v>
      </c>
      <c r="AR1326" s="374" t="s">
        <v>3325</v>
      </c>
      <c r="AS1326" s="374" t="s">
        <v>3328</v>
      </c>
    </row>
    <row r="1327" spans="2:45" s="359" customFormat="1" ht="17.25" customHeight="1">
      <c r="B1327" s="356" t="b">
        <v>0</v>
      </c>
      <c r="C1327" s="356"/>
      <c r="D1327" s="357" t="str">
        <f t="shared" si="62"/>
        <v>Finishing Work_Door &amp; Window Work</v>
      </c>
      <c r="E1327" s="356" t="str">
        <f t="shared" si="63"/>
        <v>EA</v>
      </c>
      <c r="F1327" s="357" t="str">
        <f t="shared" si="64"/>
        <v xml:space="preserve">A04AR321-00005 Finishing Work Door &amp; Window Work Ballistic Resistant Door w/ Steel Frame, Panic Bar (UoM: EA) Fire Protective Rating: 1-hr, Single Door     w/ Hardware &amp; Accessories  </v>
      </c>
      <c r="G1327" s="373" t="str" cm="1">
        <f t="array" ref="G1327:H1327">_xlfn.TEXTSPLIT(I1327,"-")</f>
        <v>A04AR321</v>
      </c>
      <c r="H1327" s="373" t="str">
        <v>00005</v>
      </c>
      <c r="I1327" s="374" t="s">
        <v>3329</v>
      </c>
      <c r="J1327" s="374" t="s">
        <v>946</v>
      </c>
      <c r="K1327" s="374" t="s">
        <v>2352</v>
      </c>
      <c r="L1327" s="374" t="s">
        <v>2353</v>
      </c>
      <c r="M1327" s="374" t="s">
        <v>946</v>
      </c>
      <c r="N1327" s="374" t="s">
        <v>2743</v>
      </c>
      <c r="O1327" s="374" t="s">
        <v>3323</v>
      </c>
      <c r="P1327" s="374" t="s">
        <v>3324</v>
      </c>
      <c r="Q1327" s="374" t="s">
        <v>1091</v>
      </c>
      <c r="R1327" s="374" t="s">
        <v>2773</v>
      </c>
      <c r="S1327" s="374" t="s">
        <v>954</v>
      </c>
      <c r="T1327" s="374">
        <v>0</v>
      </c>
      <c r="U1327" s="374" t="s">
        <v>954</v>
      </c>
      <c r="V1327" s="374">
        <v>0</v>
      </c>
      <c r="W1327" s="374" t="s">
        <v>954</v>
      </c>
      <c r="X1327" s="374">
        <v>0</v>
      </c>
      <c r="Y1327" s="374" t="s">
        <v>954</v>
      </c>
      <c r="Z1327" s="374">
        <v>0</v>
      </c>
      <c r="AA1327" s="374" t="s">
        <v>1664</v>
      </c>
      <c r="AB1327" s="374" t="s">
        <v>2747</v>
      </c>
      <c r="AC1327" s="374" t="s">
        <v>954</v>
      </c>
      <c r="AD1327" s="374">
        <v>0</v>
      </c>
      <c r="AE1327" s="374" t="s">
        <v>954</v>
      </c>
      <c r="AF1327" s="374">
        <v>0</v>
      </c>
      <c r="AG1327" s="374">
        <v>0</v>
      </c>
      <c r="AH1327" s="374" t="s">
        <v>2764</v>
      </c>
      <c r="AI1327" s="374">
        <v>0</v>
      </c>
      <c r="AJ1327" s="374">
        <v>0</v>
      </c>
      <c r="AK1327" s="374">
        <v>0</v>
      </c>
      <c r="AL1327" s="374">
        <v>0</v>
      </c>
      <c r="AM1327" s="374">
        <v>0</v>
      </c>
      <c r="AN1327" s="374">
        <v>0</v>
      </c>
      <c r="AO1327" s="374" t="s">
        <v>954</v>
      </c>
      <c r="AP1327" s="374" t="s">
        <v>1480</v>
      </c>
      <c r="AQ1327" s="374" t="s">
        <v>1480</v>
      </c>
      <c r="AR1327" s="374" t="s">
        <v>3325</v>
      </c>
      <c r="AS1327" s="374" t="s">
        <v>3329</v>
      </c>
    </row>
    <row r="1328" spans="2:45" s="359" customFormat="1" ht="17.25" customHeight="1">
      <c r="B1328" s="356" t="b">
        <v>0</v>
      </c>
      <c r="C1328" s="356"/>
      <c r="D1328" s="357" t="str">
        <f t="shared" si="62"/>
        <v>Finishing Work_Door &amp; Window Work</v>
      </c>
      <c r="E1328" s="356" t="str">
        <f t="shared" si="63"/>
        <v>EA</v>
      </c>
      <c r="F1328" s="357" t="str">
        <f t="shared" si="64"/>
        <v xml:space="preserve">A04AR321-00006 Finishing Work Door &amp; Window Work Ballistic Resistant Door w/ Steel Frame, Panic Bar (UoM: EA) Fire Protective Rating: 1-hr, Double Door     w/ Hardware &amp; Accessories  </v>
      </c>
      <c r="G1328" s="373" t="str" cm="1">
        <f t="array" ref="G1328:H1328">_xlfn.TEXTSPLIT(I1328,"-")</f>
        <v>A04AR321</v>
      </c>
      <c r="H1328" s="373" t="str">
        <v>00006</v>
      </c>
      <c r="I1328" s="374" t="s">
        <v>3330</v>
      </c>
      <c r="J1328" s="374" t="s">
        <v>946</v>
      </c>
      <c r="K1328" s="374" t="s">
        <v>2352</v>
      </c>
      <c r="L1328" s="374" t="s">
        <v>2353</v>
      </c>
      <c r="M1328" s="374" t="s">
        <v>946</v>
      </c>
      <c r="N1328" s="374" t="s">
        <v>2743</v>
      </c>
      <c r="O1328" s="374" t="s">
        <v>3323</v>
      </c>
      <c r="P1328" s="374" t="s">
        <v>3324</v>
      </c>
      <c r="Q1328" s="374" t="s">
        <v>1185</v>
      </c>
      <c r="R1328" s="374" t="s">
        <v>2775</v>
      </c>
      <c r="S1328" s="374" t="s">
        <v>954</v>
      </c>
      <c r="T1328" s="374">
        <v>0</v>
      </c>
      <c r="U1328" s="374" t="s">
        <v>954</v>
      </c>
      <c r="V1328" s="374">
        <v>0</v>
      </c>
      <c r="W1328" s="374" t="s">
        <v>954</v>
      </c>
      <c r="X1328" s="374">
        <v>0</v>
      </c>
      <c r="Y1328" s="374" t="s">
        <v>954</v>
      </c>
      <c r="Z1328" s="374">
        <v>0</v>
      </c>
      <c r="AA1328" s="374" t="s">
        <v>1664</v>
      </c>
      <c r="AB1328" s="374" t="s">
        <v>2747</v>
      </c>
      <c r="AC1328" s="374" t="s">
        <v>954</v>
      </c>
      <c r="AD1328" s="374">
        <v>0</v>
      </c>
      <c r="AE1328" s="374" t="s">
        <v>954</v>
      </c>
      <c r="AF1328" s="374">
        <v>0</v>
      </c>
      <c r="AG1328" s="374">
        <v>0</v>
      </c>
      <c r="AH1328" s="374" t="s">
        <v>2764</v>
      </c>
      <c r="AI1328" s="374">
        <v>0</v>
      </c>
      <c r="AJ1328" s="374">
        <v>0</v>
      </c>
      <c r="AK1328" s="374">
        <v>0</v>
      </c>
      <c r="AL1328" s="374">
        <v>0</v>
      </c>
      <c r="AM1328" s="374">
        <v>0</v>
      </c>
      <c r="AN1328" s="374">
        <v>0</v>
      </c>
      <c r="AO1328" s="374" t="s">
        <v>954</v>
      </c>
      <c r="AP1328" s="374" t="s">
        <v>1480</v>
      </c>
      <c r="AQ1328" s="374" t="s">
        <v>1480</v>
      </c>
      <c r="AR1328" s="374" t="s">
        <v>3325</v>
      </c>
      <c r="AS1328" s="374" t="s">
        <v>3330</v>
      </c>
    </row>
    <row r="1329" spans="1:45" s="359" customFormat="1" ht="17.25" customHeight="1">
      <c r="B1329" s="356" t="b">
        <v>0</v>
      </c>
      <c r="C1329" s="356"/>
      <c r="D1329" s="357" t="str">
        <f t="shared" si="62"/>
        <v>Finishing Work_Door &amp; Window Work</v>
      </c>
      <c r="E1329" s="356" t="str">
        <f t="shared" si="63"/>
        <v>EA</v>
      </c>
      <c r="F1329" s="357" t="str">
        <f t="shared" si="64"/>
        <v xml:space="preserve">A04AR321-00007 Finishing Work Door &amp; Window Work Ballistic Resistant Door w/ Steel Frame, Panic Bar (UoM: EA) Fire Protective Rating: 1.5-hrs, Single Door     w/ Hardware &amp; Accessories  </v>
      </c>
      <c r="G1329" s="373" t="str" cm="1">
        <f t="array" ref="G1329:H1329">_xlfn.TEXTSPLIT(I1329,"-")</f>
        <v>A04AR321</v>
      </c>
      <c r="H1329" s="373" t="str">
        <v>00007</v>
      </c>
      <c r="I1329" s="374" t="s">
        <v>3331</v>
      </c>
      <c r="J1329" s="374" t="s">
        <v>946</v>
      </c>
      <c r="K1329" s="374" t="s">
        <v>2352</v>
      </c>
      <c r="L1329" s="374" t="s">
        <v>2353</v>
      </c>
      <c r="M1329" s="374" t="s">
        <v>946</v>
      </c>
      <c r="N1329" s="374" t="s">
        <v>2743</v>
      </c>
      <c r="O1329" s="374" t="s">
        <v>3323</v>
      </c>
      <c r="P1329" s="374" t="s">
        <v>3324</v>
      </c>
      <c r="Q1329" s="374" t="s">
        <v>1192</v>
      </c>
      <c r="R1329" s="374" t="s">
        <v>2777</v>
      </c>
      <c r="S1329" s="374" t="s">
        <v>954</v>
      </c>
      <c r="T1329" s="374">
        <v>0</v>
      </c>
      <c r="U1329" s="374" t="s">
        <v>954</v>
      </c>
      <c r="V1329" s="374">
        <v>0</v>
      </c>
      <c r="W1329" s="374" t="s">
        <v>954</v>
      </c>
      <c r="X1329" s="374">
        <v>0</v>
      </c>
      <c r="Y1329" s="374" t="s">
        <v>954</v>
      </c>
      <c r="Z1329" s="374">
        <v>0</v>
      </c>
      <c r="AA1329" s="374" t="s">
        <v>1664</v>
      </c>
      <c r="AB1329" s="374" t="s">
        <v>2747</v>
      </c>
      <c r="AC1329" s="374" t="s">
        <v>954</v>
      </c>
      <c r="AD1329" s="374">
        <v>0</v>
      </c>
      <c r="AE1329" s="374" t="s">
        <v>954</v>
      </c>
      <c r="AF1329" s="374">
        <v>0</v>
      </c>
      <c r="AG1329" s="374">
        <v>0</v>
      </c>
      <c r="AH1329" s="374" t="s">
        <v>2764</v>
      </c>
      <c r="AI1329" s="374">
        <v>0</v>
      </c>
      <c r="AJ1329" s="374">
        <v>0</v>
      </c>
      <c r="AK1329" s="374">
        <v>0</v>
      </c>
      <c r="AL1329" s="374">
        <v>0</v>
      </c>
      <c r="AM1329" s="374">
        <v>0</v>
      </c>
      <c r="AN1329" s="374">
        <v>0</v>
      </c>
      <c r="AO1329" s="374" t="s">
        <v>954</v>
      </c>
      <c r="AP1329" s="374" t="s">
        <v>1480</v>
      </c>
      <c r="AQ1329" s="374" t="s">
        <v>1480</v>
      </c>
      <c r="AR1329" s="374" t="s">
        <v>3325</v>
      </c>
      <c r="AS1329" s="374" t="s">
        <v>3331</v>
      </c>
    </row>
    <row r="1330" spans="1:45" s="359" customFormat="1" ht="17.25" customHeight="1">
      <c r="B1330" s="356" t="b">
        <v>0</v>
      </c>
      <c r="C1330" s="356"/>
      <c r="D1330" s="357" t="str">
        <f t="shared" si="62"/>
        <v>Finishing Work_Door &amp; Window Work</v>
      </c>
      <c r="E1330" s="356" t="str">
        <f t="shared" si="63"/>
        <v>EA</v>
      </c>
      <c r="F1330" s="357" t="str">
        <f t="shared" si="64"/>
        <v xml:space="preserve">A04AR321-00008 Finishing Work Door &amp; Window Work Ballistic Resistant Door w/ Steel Frame, Panic Bar (UoM: EA) Fire Protective Rating: 1.5-hrs, Double Door     w/ Hardware &amp; Accessories  </v>
      </c>
      <c r="G1330" s="373" t="str" cm="1">
        <f t="array" ref="G1330:H1330">_xlfn.TEXTSPLIT(I1330,"-")</f>
        <v>A04AR321</v>
      </c>
      <c r="H1330" s="373" t="str">
        <v>00008</v>
      </c>
      <c r="I1330" s="374" t="s">
        <v>3332</v>
      </c>
      <c r="J1330" s="374" t="s">
        <v>946</v>
      </c>
      <c r="K1330" s="374" t="s">
        <v>2352</v>
      </c>
      <c r="L1330" s="374" t="s">
        <v>2353</v>
      </c>
      <c r="M1330" s="374" t="s">
        <v>946</v>
      </c>
      <c r="N1330" s="374" t="s">
        <v>2743</v>
      </c>
      <c r="O1330" s="374" t="s">
        <v>3323</v>
      </c>
      <c r="P1330" s="374" t="s">
        <v>3324</v>
      </c>
      <c r="Q1330" s="374" t="s">
        <v>1195</v>
      </c>
      <c r="R1330" s="374" t="s">
        <v>2779</v>
      </c>
      <c r="S1330" s="374" t="s">
        <v>954</v>
      </c>
      <c r="T1330" s="374">
        <v>0</v>
      </c>
      <c r="U1330" s="374" t="s">
        <v>954</v>
      </c>
      <c r="V1330" s="374">
        <v>0</v>
      </c>
      <c r="W1330" s="374" t="s">
        <v>954</v>
      </c>
      <c r="X1330" s="374">
        <v>0</v>
      </c>
      <c r="Y1330" s="374" t="s">
        <v>954</v>
      </c>
      <c r="Z1330" s="374">
        <v>0</v>
      </c>
      <c r="AA1330" s="374" t="s">
        <v>1664</v>
      </c>
      <c r="AB1330" s="374" t="s">
        <v>2747</v>
      </c>
      <c r="AC1330" s="374" t="s">
        <v>954</v>
      </c>
      <c r="AD1330" s="374">
        <v>0</v>
      </c>
      <c r="AE1330" s="374" t="s">
        <v>954</v>
      </c>
      <c r="AF1330" s="374">
        <v>0</v>
      </c>
      <c r="AG1330" s="374">
        <v>0</v>
      </c>
      <c r="AH1330" s="374" t="s">
        <v>2764</v>
      </c>
      <c r="AI1330" s="374">
        <v>0</v>
      </c>
      <c r="AJ1330" s="374">
        <v>0</v>
      </c>
      <c r="AK1330" s="374">
        <v>0</v>
      </c>
      <c r="AL1330" s="374">
        <v>0</v>
      </c>
      <c r="AM1330" s="374">
        <v>0</v>
      </c>
      <c r="AN1330" s="374">
        <v>0</v>
      </c>
      <c r="AO1330" s="374" t="s">
        <v>954</v>
      </c>
      <c r="AP1330" s="374" t="s">
        <v>1480</v>
      </c>
      <c r="AQ1330" s="374" t="s">
        <v>1480</v>
      </c>
      <c r="AR1330" s="374" t="s">
        <v>3325</v>
      </c>
      <c r="AS1330" s="374" t="s">
        <v>3332</v>
      </c>
    </row>
    <row r="1331" spans="1:45" s="359" customFormat="1" ht="17.25" customHeight="1">
      <c r="B1331" s="356" t="b">
        <v>0</v>
      </c>
      <c r="C1331" s="356"/>
      <c r="D1331" s="357" t="str">
        <f t="shared" si="62"/>
        <v>Finishing Work_Door &amp; Window Work</v>
      </c>
      <c r="E1331" s="356" t="str">
        <f t="shared" si="63"/>
        <v>EA</v>
      </c>
      <c r="F1331" s="357" t="str">
        <f t="shared" si="64"/>
        <v xml:space="preserve">A04AR321-00009 Finishing Work Door &amp; Window Work Ballistic Resistant Door w/ Steel Frame, Panic Bar (UoM: EA) Fire Protective Rating: 2-hrs, Single Door     w/ Hardware &amp; Accessories  </v>
      </c>
      <c r="G1331" s="373" t="str" cm="1">
        <f t="array" ref="G1331:H1331">_xlfn.TEXTSPLIT(I1331,"-")</f>
        <v>A04AR321</v>
      </c>
      <c r="H1331" s="373" t="str">
        <v>00009</v>
      </c>
      <c r="I1331" s="374" t="s">
        <v>3333</v>
      </c>
      <c r="J1331" s="374" t="s">
        <v>946</v>
      </c>
      <c r="K1331" s="374" t="s">
        <v>2352</v>
      </c>
      <c r="L1331" s="374" t="s">
        <v>2353</v>
      </c>
      <c r="M1331" s="374" t="s">
        <v>946</v>
      </c>
      <c r="N1331" s="374" t="s">
        <v>2743</v>
      </c>
      <c r="O1331" s="374" t="s">
        <v>3323</v>
      </c>
      <c r="P1331" s="374" t="s">
        <v>3324</v>
      </c>
      <c r="Q1331" s="374" t="s">
        <v>1201</v>
      </c>
      <c r="R1331" s="374" t="s">
        <v>2781</v>
      </c>
      <c r="S1331" s="374" t="s">
        <v>954</v>
      </c>
      <c r="T1331" s="374">
        <v>0</v>
      </c>
      <c r="U1331" s="374" t="s">
        <v>954</v>
      </c>
      <c r="V1331" s="374">
        <v>0</v>
      </c>
      <c r="W1331" s="374" t="s">
        <v>954</v>
      </c>
      <c r="X1331" s="374">
        <v>0</v>
      </c>
      <c r="Y1331" s="374" t="s">
        <v>954</v>
      </c>
      <c r="Z1331" s="374">
        <v>0</v>
      </c>
      <c r="AA1331" s="374" t="s">
        <v>1664</v>
      </c>
      <c r="AB1331" s="374" t="s">
        <v>2747</v>
      </c>
      <c r="AC1331" s="374" t="s">
        <v>954</v>
      </c>
      <c r="AD1331" s="374">
        <v>0</v>
      </c>
      <c r="AE1331" s="374" t="s">
        <v>954</v>
      </c>
      <c r="AF1331" s="374">
        <v>0</v>
      </c>
      <c r="AG1331" s="374">
        <v>0</v>
      </c>
      <c r="AH1331" s="374" t="s">
        <v>2764</v>
      </c>
      <c r="AI1331" s="374">
        <v>0</v>
      </c>
      <c r="AJ1331" s="374">
        <v>0</v>
      </c>
      <c r="AK1331" s="374">
        <v>0</v>
      </c>
      <c r="AL1331" s="374">
        <v>0</v>
      </c>
      <c r="AM1331" s="374">
        <v>0</v>
      </c>
      <c r="AN1331" s="374">
        <v>0</v>
      </c>
      <c r="AO1331" s="374" t="s">
        <v>954</v>
      </c>
      <c r="AP1331" s="374" t="s">
        <v>1480</v>
      </c>
      <c r="AQ1331" s="374" t="s">
        <v>1480</v>
      </c>
      <c r="AR1331" s="374" t="s">
        <v>3325</v>
      </c>
      <c r="AS1331" s="374" t="s">
        <v>3333</v>
      </c>
    </row>
    <row r="1332" spans="1:45" s="359" customFormat="1" ht="17.25" customHeight="1">
      <c r="B1332" s="356" t="b">
        <v>0</v>
      </c>
      <c r="C1332" s="356"/>
      <c r="D1332" s="357" t="str">
        <f t="shared" si="62"/>
        <v>Finishing Work_Door &amp; Window Work</v>
      </c>
      <c r="E1332" s="356" t="str">
        <f t="shared" si="63"/>
        <v>EA</v>
      </c>
      <c r="F1332" s="357" t="str">
        <f t="shared" si="64"/>
        <v xml:space="preserve">A04AR321-00010 Finishing Work Door &amp; Window Work Ballistic Resistant Door w/ Steel Frame, Panic Bar (UoM: EA) Fire Protective Rating: 2-hrs, Double Door     w/ Hardware &amp; Accessories  </v>
      </c>
      <c r="G1332" s="373" t="str" cm="1">
        <f t="array" ref="G1332:H1332">_xlfn.TEXTSPLIT(I1332,"-")</f>
        <v>A04AR321</v>
      </c>
      <c r="H1332" s="373" t="str">
        <v>00010</v>
      </c>
      <c r="I1332" s="374" t="s">
        <v>3334</v>
      </c>
      <c r="J1332" s="374" t="s">
        <v>946</v>
      </c>
      <c r="K1332" s="374" t="s">
        <v>2352</v>
      </c>
      <c r="L1332" s="374" t="s">
        <v>2353</v>
      </c>
      <c r="M1332" s="374" t="s">
        <v>946</v>
      </c>
      <c r="N1332" s="374" t="s">
        <v>2743</v>
      </c>
      <c r="O1332" s="374" t="s">
        <v>3323</v>
      </c>
      <c r="P1332" s="374" t="s">
        <v>3324</v>
      </c>
      <c r="Q1332" s="374" t="s">
        <v>1204</v>
      </c>
      <c r="R1332" s="374" t="s">
        <v>2783</v>
      </c>
      <c r="S1332" s="374" t="s">
        <v>954</v>
      </c>
      <c r="T1332" s="374">
        <v>0</v>
      </c>
      <c r="U1332" s="374" t="s">
        <v>954</v>
      </c>
      <c r="V1332" s="374">
        <v>0</v>
      </c>
      <c r="W1332" s="374" t="s">
        <v>954</v>
      </c>
      <c r="X1332" s="374">
        <v>0</v>
      </c>
      <c r="Y1332" s="374" t="s">
        <v>954</v>
      </c>
      <c r="Z1332" s="374">
        <v>0</v>
      </c>
      <c r="AA1332" s="374" t="s">
        <v>1664</v>
      </c>
      <c r="AB1332" s="374" t="s">
        <v>2747</v>
      </c>
      <c r="AC1332" s="374" t="s">
        <v>954</v>
      </c>
      <c r="AD1332" s="374">
        <v>0</v>
      </c>
      <c r="AE1332" s="374" t="s">
        <v>954</v>
      </c>
      <c r="AF1332" s="374">
        <v>0</v>
      </c>
      <c r="AG1332" s="374">
        <v>0</v>
      </c>
      <c r="AH1332" s="374" t="s">
        <v>2764</v>
      </c>
      <c r="AI1332" s="374">
        <v>0</v>
      </c>
      <c r="AJ1332" s="374">
        <v>0</v>
      </c>
      <c r="AK1332" s="374">
        <v>0</v>
      </c>
      <c r="AL1332" s="374">
        <v>0</v>
      </c>
      <c r="AM1332" s="374">
        <v>0</v>
      </c>
      <c r="AN1332" s="374">
        <v>0</v>
      </c>
      <c r="AO1332" s="374" t="s">
        <v>954</v>
      </c>
      <c r="AP1332" s="374" t="s">
        <v>1480</v>
      </c>
      <c r="AQ1332" s="374" t="s">
        <v>1480</v>
      </c>
      <c r="AR1332" s="374" t="s">
        <v>3325</v>
      </c>
      <c r="AS1332" s="374" t="s">
        <v>3334</v>
      </c>
    </row>
    <row r="1333" spans="1:45" s="359" customFormat="1" ht="17.25" customHeight="1">
      <c r="B1333" s="356" t="b">
        <v>0</v>
      </c>
      <c r="C1333" s="356"/>
      <c r="D1333" s="357" t="str">
        <f t="shared" si="62"/>
        <v>Finishing Work_Door &amp; Window Work</v>
      </c>
      <c r="E1333" s="356" t="str">
        <f t="shared" si="63"/>
        <v>EA</v>
      </c>
      <c r="F1333" s="357" t="str">
        <f t="shared" si="64"/>
        <v xml:space="preserve">A04AR321-00011 Finishing Work Door &amp; Window Work Ballistic Resistant Door w/ Steel Frame, Panic Bar (UoM: EA) Fire Protective Rating: 3-hrs, Single Door     w/ Hardware &amp; Accessories  </v>
      </c>
      <c r="G1333" s="373" t="str" cm="1">
        <f t="array" ref="G1333:H1333">_xlfn.TEXTSPLIT(I1333,"-")</f>
        <v>A04AR321</v>
      </c>
      <c r="H1333" s="373" t="str">
        <v>00011</v>
      </c>
      <c r="I1333" s="374" t="s">
        <v>3335</v>
      </c>
      <c r="J1333" s="374" t="s">
        <v>946</v>
      </c>
      <c r="K1333" s="374" t="s">
        <v>2352</v>
      </c>
      <c r="L1333" s="374" t="s">
        <v>2353</v>
      </c>
      <c r="M1333" s="374" t="s">
        <v>946</v>
      </c>
      <c r="N1333" s="374" t="s">
        <v>2743</v>
      </c>
      <c r="O1333" s="374" t="s">
        <v>3323</v>
      </c>
      <c r="P1333" s="374" t="s">
        <v>3324</v>
      </c>
      <c r="Q1333" s="374" t="s">
        <v>2785</v>
      </c>
      <c r="R1333" s="374" t="s">
        <v>2786</v>
      </c>
      <c r="S1333" s="374" t="s">
        <v>954</v>
      </c>
      <c r="T1333" s="374">
        <v>0</v>
      </c>
      <c r="U1333" s="374" t="s">
        <v>954</v>
      </c>
      <c r="V1333" s="374">
        <v>0</v>
      </c>
      <c r="W1333" s="374" t="s">
        <v>954</v>
      </c>
      <c r="X1333" s="374">
        <v>0</v>
      </c>
      <c r="Y1333" s="374" t="s">
        <v>954</v>
      </c>
      <c r="Z1333" s="374">
        <v>0</v>
      </c>
      <c r="AA1333" s="374" t="s">
        <v>1664</v>
      </c>
      <c r="AB1333" s="374" t="s">
        <v>2747</v>
      </c>
      <c r="AC1333" s="374" t="s">
        <v>954</v>
      </c>
      <c r="AD1333" s="374">
        <v>0</v>
      </c>
      <c r="AE1333" s="374" t="s">
        <v>954</v>
      </c>
      <c r="AF1333" s="374">
        <v>0</v>
      </c>
      <c r="AG1333" s="374">
        <v>0</v>
      </c>
      <c r="AH1333" s="374" t="s">
        <v>2764</v>
      </c>
      <c r="AI1333" s="374">
        <v>0</v>
      </c>
      <c r="AJ1333" s="374">
        <v>0</v>
      </c>
      <c r="AK1333" s="374">
        <v>0</v>
      </c>
      <c r="AL1333" s="374">
        <v>0</v>
      </c>
      <c r="AM1333" s="374">
        <v>0</v>
      </c>
      <c r="AN1333" s="374">
        <v>0</v>
      </c>
      <c r="AO1333" s="374" t="s">
        <v>954</v>
      </c>
      <c r="AP1333" s="374" t="s">
        <v>1480</v>
      </c>
      <c r="AQ1333" s="374" t="s">
        <v>1480</v>
      </c>
      <c r="AR1333" s="374" t="s">
        <v>3325</v>
      </c>
      <c r="AS1333" s="374" t="s">
        <v>3335</v>
      </c>
    </row>
    <row r="1334" spans="1:45" s="359" customFormat="1" ht="17.25" customHeight="1">
      <c r="B1334" s="356" t="b">
        <v>0</v>
      </c>
      <c r="C1334" s="356"/>
      <c r="D1334" s="357" t="str">
        <f t="shared" si="62"/>
        <v>Finishing Work_Door &amp; Window Work</v>
      </c>
      <c r="E1334" s="356" t="str">
        <f t="shared" si="63"/>
        <v>EA</v>
      </c>
      <c r="F1334" s="357" t="str">
        <f t="shared" si="64"/>
        <v xml:space="preserve">A04AR321-00012 Finishing Work Door &amp; Window Work Ballistic Resistant Door w/ Steel Frame, Panic Bar (UoM: EA) Fire Protective Rating: 3-hrs, Double Door     w/ Hardware &amp; Accessories  </v>
      </c>
      <c r="G1334" s="373" t="str" cm="1">
        <f t="array" ref="G1334:H1334">_xlfn.TEXTSPLIT(I1334,"-")</f>
        <v>A04AR321</v>
      </c>
      <c r="H1334" s="373" t="str">
        <v>00012</v>
      </c>
      <c r="I1334" s="374" t="s">
        <v>3336</v>
      </c>
      <c r="J1334" s="374" t="s">
        <v>946</v>
      </c>
      <c r="K1334" s="374" t="s">
        <v>2352</v>
      </c>
      <c r="L1334" s="374" t="s">
        <v>2353</v>
      </c>
      <c r="M1334" s="374" t="s">
        <v>946</v>
      </c>
      <c r="N1334" s="374" t="s">
        <v>2743</v>
      </c>
      <c r="O1334" s="374" t="s">
        <v>3323</v>
      </c>
      <c r="P1334" s="374" t="s">
        <v>3324</v>
      </c>
      <c r="Q1334" s="374" t="s">
        <v>2788</v>
      </c>
      <c r="R1334" s="374" t="s">
        <v>2789</v>
      </c>
      <c r="S1334" s="374" t="s">
        <v>954</v>
      </c>
      <c r="T1334" s="374">
        <v>0</v>
      </c>
      <c r="U1334" s="374" t="s">
        <v>954</v>
      </c>
      <c r="V1334" s="374">
        <v>0</v>
      </c>
      <c r="W1334" s="374" t="s">
        <v>954</v>
      </c>
      <c r="X1334" s="374">
        <v>0</v>
      </c>
      <c r="Y1334" s="374" t="s">
        <v>954</v>
      </c>
      <c r="Z1334" s="374">
        <v>0</v>
      </c>
      <c r="AA1334" s="374" t="s">
        <v>1664</v>
      </c>
      <c r="AB1334" s="374" t="s">
        <v>2747</v>
      </c>
      <c r="AC1334" s="374" t="s">
        <v>954</v>
      </c>
      <c r="AD1334" s="374">
        <v>0</v>
      </c>
      <c r="AE1334" s="374" t="s">
        <v>954</v>
      </c>
      <c r="AF1334" s="374">
        <v>0</v>
      </c>
      <c r="AG1334" s="374">
        <v>0</v>
      </c>
      <c r="AH1334" s="374" t="s">
        <v>2764</v>
      </c>
      <c r="AI1334" s="374">
        <v>0</v>
      </c>
      <c r="AJ1334" s="374">
        <v>0</v>
      </c>
      <c r="AK1334" s="374">
        <v>0</v>
      </c>
      <c r="AL1334" s="374">
        <v>0</v>
      </c>
      <c r="AM1334" s="374">
        <v>0</v>
      </c>
      <c r="AN1334" s="374">
        <v>0</v>
      </c>
      <c r="AO1334" s="374" t="s">
        <v>954</v>
      </c>
      <c r="AP1334" s="374" t="s">
        <v>1480</v>
      </c>
      <c r="AQ1334" s="374" t="s">
        <v>1480</v>
      </c>
      <c r="AR1334" s="374" t="s">
        <v>3325</v>
      </c>
      <c r="AS1334" s="374" t="s">
        <v>3336</v>
      </c>
    </row>
    <row r="1335" spans="1:45" ht="17.25" customHeight="1">
      <c r="B1335" s="349" t="b">
        <v>0</v>
      </c>
      <c r="C1335" s="349"/>
      <c r="D1335" s="352" t="str">
        <f t="shared" si="62"/>
        <v>Finishing Work_Exterior/Interior Finish Work</v>
      </c>
      <c r="E1335" s="349" t="str">
        <f t="shared" si="63"/>
        <v>M2</v>
      </c>
      <c r="F1335" s="352" t="str">
        <f t="shared" si="64"/>
        <v>A04AS038-00001 Finishing Work Exterior/Interior Finish Work Welded Wire Fabric        DIA≤6mm</v>
      </c>
      <c r="G1335" s="343" t="str" cm="1">
        <f t="array" ref="G1335:H1335">_xlfn.TEXTSPLIT(I1335,"-")</f>
        <v>A04AS038</v>
      </c>
      <c r="H1335" s="343" t="str">
        <v>00001</v>
      </c>
      <c r="I1335" t="s">
        <v>3337</v>
      </c>
      <c r="J1335" t="s">
        <v>946</v>
      </c>
      <c r="K1335" t="s">
        <v>2352</v>
      </c>
      <c r="L1335" t="s">
        <v>2353</v>
      </c>
      <c r="M1335" t="s">
        <v>1438</v>
      </c>
      <c r="N1335" t="s">
        <v>3338</v>
      </c>
      <c r="O1335" t="s">
        <v>1781</v>
      </c>
      <c r="P1335" t="s">
        <v>1782</v>
      </c>
      <c r="Q1335" t="s">
        <v>954</v>
      </c>
      <c r="R1335">
        <v>0</v>
      </c>
      <c r="S1335" t="s">
        <v>954</v>
      </c>
      <c r="T1335">
        <v>0</v>
      </c>
      <c r="U1335" t="s">
        <v>954</v>
      </c>
      <c r="V1335">
        <v>0</v>
      </c>
      <c r="W1335" t="s">
        <v>954</v>
      </c>
      <c r="X1335">
        <v>0</v>
      </c>
      <c r="Y1335" t="s">
        <v>954</v>
      </c>
      <c r="Z1335">
        <v>0</v>
      </c>
      <c r="AA1335" t="s">
        <v>954</v>
      </c>
      <c r="AB1335">
        <v>0</v>
      </c>
      <c r="AC1335" t="s">
        <v>954</v>
      </c>
      <c r="AD1335">
        <v>0</v>
      </c>
      <c r="AE1335" t="s">
        <v>1783</v>
      </c>
      <c r="AF1335" t="s">
        <v>1784</v>
      </c>
      <c r="AG1335">
        <v>0</v>
      </c>
      <c r="AH1335" t="s">
        <v>1785</v>
      </c>
      <c r="AI1335">
        <v>0</v>
      </c>
      <c r="AJ1335">
        <v>0</v>
      </c>
      <c r="AK1335">
        <v>0</v>
      </c>
      <c r="AL1335">
        <v>0</v>
      </c>
      <c r="AM1335">
        <v>0</v>
      </c>
      <c r="AN1335">
        <v>0</v>
      </c>
      <c r="AO1335" t="s">
        <v>954</v>
      </c>
      <c r="AP1335" t="s">
        <v>1021</v>
      </c>
      <c r="AQ1335" t="s">
        <v>1021</v>
      </c>
      <c r="AR1335" t="s">
        <v>3339</v>
      </c>
      <c r="AS1335" t="s">
        <v>3337</v>
      </c>
    </row>
    <row r="1336" spans="1:45" ht="17.25" customHeight="1">
      <c r="B1336" s="349" t="b">
        <v>0</v>
      </c>
      <c r="C1336" s="349"/>
      <c r="D1336" s="352" t="str">
        <f t="shared" si="62"/>
        <v>Finishing Work_Exterior/Interior Finish Work</v>
      </c>
      <c r="E1336" s="349" t="str">
        <f t="shared" si="63"/>
        <v>M2</v>
      </c>
      <c r="F1336" s="352" t="str">
        <f t="shared" si="64"/>
        <v>A04AS038-00002 Finishing Work Exterior/Interior Finish Work Welded Wire Fabric        DIA&gt;6mm</v>
      </c>
      <c r="G1336" s="343" t="str" cm="1">
        <f t="array" ref="G1336:H1336">_xlfn.TEXTSPLIT(I1336,"-")</f>
        <v>A04AS038</v>
      </c>
      <c r="H1336" s="343" t="str">
        <v>00002</v>
      </c>
      <c r="I1336" t="s">
        <v>3340</v>
      </c>
      <c r="J1336" t="s">
        <v>946</v>
      </c>
      <c r="K1336" t="s">
        <v>2352</v>
      </c>
      <c r="L1336" t="s">
        <v>2353</v>
      </c>
      <c r="M1336" t="s">
        <v>1438</v>
      </c>
      <c r="N1336" t="s">
        <v>3338</v>
      </c>
      <c r="O1336" t="s">
        <v>1781</v>
      </c>
      <c r="P1336" t="s">
        <v>1782</v>
      </c>
      <c r="Q1336" t="s">
        <v>954</v>
      </c>
      <c r="R1336">
        <v>0</v>
      </c>
      <c r="S1336" t="s">
        <v>954</v>
      </c>
      <c r="T1336">
        <v>0</v>
      </c>
      <c r="U1336" t="s">
        <v>954</v>
      </c>
      <c r="V1336">
        <v>0</v>
      </c>
      <c r="W1336" t="s">
        <v>954</v>
      </c>
      <c r="X1336">
        <v>0</v>
      </c>
      <c r="Y1336" t="s">
        <v>954</v>
      </c>
      <c r="Z1336">
        <v>0</v>
      </c>
      <c r="AA1336" t="s">
        <v>954</v>
      </c>
      <c r="AB1336">
        <v>0</v>
      </c>
      <c r="AC1336" t="s">
        <v>954</v>
      </c>
      <c r="AD1336">
        <v>0</v>
      </c>
      <c r="AE1336" t="s">
        <v>1788</v>
      </c>
      <c r="AF1336" t="s">
        <v>1789</v>
      </c>
      <c r="AG1336">
        <v>0</v>
      </c>
      <c r="AH1336" t="s">
        <v>1785</v>
      </c>
      <c r="AI1336">
        <v>0</v>
      </c>
      <c r="AJ1336">
        <v>0</v>
      </c>
      <c r="AK1336">
        <v>0</v>
      </c>
      <c r="AL1336">
        <v>0</v>
      </c>
      <c r="AM1336">
        <v>0</v>
      </c>
      <c r="AN1336">
        <v>0</v>
      </c>
      <c r="AO1336" t="s">
        <v>954</v>
      </c>
      <c r="AP1336" t="s">
        <v>1021</v>
      </c>
      <c r="AQ1336" t="s">
        <v>1021</v>
      </c>
      <c r="AR1336" t="s">
        <v>3339</v>
      </c>
      <c r="AS1336" t="s">
        <v>3340</v>
      </c>
    </row>
    <row r="1337" spans="1:45" ht="17.25" customHeight="1">
      <c r="B1337" s="356" t="b">
        <v>0</v>
      </c>
      <c r="C1337" s="356"/>
      <c r="D1337" s="357" t="str">
        <f t="shared" si="62"/>
        <v>Finishing Work_Exterior/Interior Finish Work</v>
      </c>
      <c r="E1337" s="356" t="str">
        <f t="shared" si="63"/>
        <v>M</v>
      </c>
      <c r="F1337" s="357" t="str">
        <f t="shared" si="64"/>
        <v xml:space="preserve">A04AS167-00001 Finishing Work Exterior/Interior Finish Work Marble Window Sill      w/ Mortar Bond Coat or Adhesive  </v>
      </c>
      <c r="G1337" s="343" t="str" cm="1">
        <f t="array" ref="G1337:H1337">_xlfn.TEXTSPLIT(I1337,"-")</f>
        <v>A04AS167</v>
      </c>
      <c r="H1337" s="343" t="str">
        <v>00001</v>
      </c>
      <c r="I1337" t="s">
        <v>3341</v>
      </c>
      <c r="J1337" t="s">
        <v>946</v>
      </c>
      <c r="K1337" t="s">
        <v>2352</v>
      </c>
      <c r="L1337" t="s">
        <v>2353</v>
      </c>
      <c r="M1337" t="s">
        <v>1438</v>
      </c>
      <c r="N1337" t="s">
        <v>3338</v>
      </c>
      <c r="O1337" t="s">
        <v>3342</v>
      </c>
      <c r="P1337" t="s">
        <v>3343</v>
      </c>
      <c r="Q1337" t="s">
        <v>954</v>
      </c>
      <c r="R1337">
        <v>0</v>
      </c>
      <c r="S1337" t="s">
        <v>954</v>
      </c>
      <c r="T1337">
        <v>0</v>
      </c>
      <c r="U1337" t="s">
        <v>954</v>
      </c>
      <c r="V1337">
        <v>0</v>
      </c>
      <c r="W1337" t="s">
        <v>954</v>
      </c>
      <c r="X1337">
        <v>0</v>
      </c>
      <c r="Y1337" t="s">
        <v>954</v>
      </c>
      <c r="Z1337">
        <v>0</v>
      </c>
      <c r="AA1337" t="s">
        <v>1762</v>
      </c>
      <c r="AB1337" t="s">
        <v>2535</v>
      </c>
      <c r="AC1337" t="s">
        <v>954</v>
      </c>
      <c r="AD1337">
        <v>0</v>
      </c>
      <c r="AE1337" t="s">
        <v>954</v>
      </c>
      <c r="AF1337">
        <v>0</v>
      </c>
      <c r="AG1337">
        <v>0</v>
      </c>
      <c r="AH1337" t="s">
        <v>3344</v>
      </c>
      <c r="AI1337">
        <v>0</v>
      </c>
      <c r="AJ1337">
        <v>0</v>
      </c>
      <c r="AK1337">
        <v>0</v>
      </c>
      <c r="AL1337">
        <v>0</v>
      </c>
      <c r="AM1337">
        <v>0</v>
      </c>
      <c r="AN1337">
        <v>0</v>
      </c>
      <c r="AO1337" t="s">
        <v>954</v>
      </c>
      <c r="AP1337" t="s">
        <v>1102</v>
      </c>
      <c r="AQ1337" t="s">
        <v>1102</v>
      </c>
      <c r="AR1337" t="s">
        <v>3345</v>
      </c>
      <c r="AS1337" t="s">
        <v>3341</v>
      </c>
    </row>
    <row r="1338" spans="1:45" ht="17.25" customHeight="1">
      <c r="B1338" s="349" t="b">
        <v>1</v>
      </c>
      <c r="C1338" s="349"/>
      <c r="D1338" s="352" t="str">
        <f t="shared" si="62"/>
        <v>Finishing Work_Exterior/Interior Finish Work</v>
      </c>
      <c r="E1338" s="349" t="str">
        <f t="shared" si="63"/>
        <v>M2</v>
      </c>
      <c r="F1338" s="352" t="str">
        <f t="shared" si="64"/>
        <v>A04AS168-00001 Finishing Work Exterior/Interior Finish Work Screed      w/o Welded Wire Fabric  THK&lt;50mm</v>
      </c>
      <c r="G1338" s="343" t="str" cm="1">
        <f t="array" ref="G1338:H1338">_xlfn.TEXTSPLIT(I1338,"-")</f>
        <v>A04AS168</v>
      </c>
      <c r="H1338" s="343" t="str">
        <v>00001</v>
      </c>
      <c r="I1338" t="s">
        <v>3346</v>
      </c>
      <c r="J1338" t="s">
        <v>946</v>
      </c>
      <c r="K1338" t="s">
        <v>2352</v>
      </c>
      <c r="L1338" t="s">
        <v>2353</v>
      </c>
      <c r="M1338" t="s">
        <v>1438</v>
      </c>
      <c r="N1338" t="s">
        <v>3338</v>
      </c>
      <c r="O1338" t="s">
        <v>3347</v>
      </c>
      <c r="P1338" t="s">
        <v>784</v>
      </c>
      <c r="Q1338" t="s">
        <v>954</v>
      </c>
      <c r="R1338">
        <v>0</v>
      </c>
      <c r="S1338" t="s">
        <v>954</v>
      </c>
      <c r="T1338">
        <v>0</v>
      </c>
      <c r="U1338" t="s">
        <v>954</v>
      </c>
      <c r="V1338">
        <v>0</v>
      </c>
      <c r="W1338" t="s">
        <v>954</v>
      </c>
      <c r="X1338">
        <v>0</v>
      </c>
      <c r="Y1338" t="s">
        <v>954</v>
      </c>
      <c r="Z1338">
        <v>0</v>
      </c>
      <c r="AA1338" t="s">
        <v>1839</v>
      </c>
      <c r="AB1338" t="s">
        <v>2646</v>
      </c>
      <c r="AC1338" t="s">
        <v>954</v>
      </c>
      <c r="AD1338">
        <v>0</v>
      </c>
      <c r="AE1338" t="s">
        <v>1839</v>
      </c>
      <c r="AF1338" t="s">
        <v>1849</v>
      </c>
      <c r="AG1338">
        <v>0</v>
      </c>
      <c r="AH1338" t="s">
        <v>1019</v>
      </c>
      <c r="AI1338">
        <v>0</v>
      </c>
      <c r="AJ1338">
        <v>0</v>
      </c>
      <c r="AK1338">
        <v>0</v>
      </c>
      <c r="AL1338">
        <v>0</v>
      </c>
      <c r="AM1338">
        <v>0</v>
      </c>
      <c r="AN1338">
        <v>0</v>
      </c>
      <c r="AO1338" t="s">
        <v>954</v>
      </c>
      <c r="AP1338" t="s">
        <v>1021</v>
      </c>
      <c r="AQ1338" t="s">
        <v>1021</v>
      </c>
      <c r="AR1338" t="s">
        <v>3348</v>
      </c>
      <c r="AS1338" t="s">
        <v>3346</v>
      </c>
    </row>
    <row r="1339" spans="1:45" s="370" customFormat="1" ht="17.25" customHeight="1">
      <c r="A1339" s="341"/>
      <c r="B1339" s="349" t="b">
        <v>0</v>
      </c>
      <c r="C1339" s="349"/>
      <c r="D1339" s="352" t="str">
        <f t="shared" si="62"/>
        <v>Finishing Work_Exterior/Interior Finish Work</v>
      </c>
      <c r="E1339" s="349" t="str">
        <f t="shared" si="63"/>
        <v>M2</v>
      </c>
      <c r="F1339" s="352" t="str">
        <f t="shared" si="64"/>
        <v>A04AS168-00002 Finishing Work Exterior/Interior Finish Work Screed      w/o Welded Wire Fabric  50mm≤THK&lt;75mm</v>
      </c>
      <c r="G1339" s="343" t="str" cm="1">
        <f t="array" ref="G1339:H1339">_xlfn.TEXTSPLIT(I1339,"-")</f>
        <v>A04AS168</v>
      </c>
      <c r="H1339" s="343" t="str">
        <v>00002</v>
      </c>
      <c r="I1339" t="s">
        <v>3349</v>
      </c>
      <c r="J1339" t="s">
        <v>946</v>
      </c>
      <c r="K1339" t="s">
        <v>2352</v>
      </c>
      <c r="L1339" t="s">
        <v>2353</v>
      </c>
      <c r="M1339" t="s">
        <v>1438</v>
      </c>
      <c r="N1339" t="s">
        <v>3338</v>
      </c>
      <c r="O1339" t="s">
        <v>3347</v>
      </c>
      <c r="P1339" t="s">
        <v>784</v>
      </c>
      <c r="Q1339" t="s">
        <v>954</v>
      </c>
      <c r="R1339">
        <v>0</v>
      </c>
      <c r="S1339" t="s">
        <v>954</v>
      </c>
      <c r="T1339">
        <v>0</v>
      </c>
      <c r="U1339" t="s">
        <v>954</v>
      </c>
      <c r="V1339">
        <v>0</v>
      </c>
      <c r="W1339" t="s">
        <v>954</v>
      </c>
      <c r="X1339">
        <v>0</v>
      </c>
      <c r="Y1339" t="s">
        <v>954</v>
      </c>
      <c r="Z1339">
        <v>0</v>
      </c>
      <c r="AA1339" t="s">
        <v>1839</v>
      </c>
      <c r="AB1339" t="s">
        <v>2646</v>
      </c>
      <c r="AC1339" t="s">
        <v>954</v>
      </c>
      <c r="AD1339">
        <v>0</v>
      </c>
      <c r="AE1339" t="s">
        <v>1005</v>
      </c>
      <c r="AF1339" t="s">
        <v>1852</v>
      </c>
      <c r="AG1339">
        <v>0</v>
      </c>
      <c r="AH1339" t="s">
        <v>1019</v>
      </c>
      <c r="AI1339">
        <v>0</v>
      </c>
      <c r="AJ1339">
        <v>0</v>
      </c>
      <c r="AK1339">
        <v>0</v>
      </c>
      <c r="AL1339">
        <v>0</v>
      </c>
      <c r="AM1339">
        <v>0</v>
      </c>
      <c r="AN1339">
        <v>0</v>
      </c>
      <c r="AO1339" t="s">
        <v>954</v>
      </c>
      <c r="AP1339" t="s">
        <v>1021</v>
      </c>
      <c r="AQ1339" t="s">
        <v>1021</v>
      </c>
      <c r="AR1339" t="s">
        <v>3348</v>
      </c>
      <c r="AS1339" t="s">
        <v>3349</v>
      </c>
    </row>
    <row r="1340" spans="1:45" s="370" customFormat="1" ht="17.25" customHeight="1">
      <c r="A1340" s="341"/>
      <c r="B1340" s="349" t="b">
        <v>1</v>
      </c>
      <c r="C1340" s="349"/>
      <c r="D1340" s="352" t="str">
        <f t="shared" si="62"/>
        <v>Finishing Work_Exterior/Interior Finish Work</v>
      </c>
      <c r="E1340" s="349" t="str">
        <f t="shared" si="63"/>
        <v>M2</v>
      </c>
      <c r="F1340" s="352" t="str">
        <f t="shared" si="64"/>
        <v>A04AS168-00003 Finishing Work Exterior/Interior Finish Work Screed      w/o Welded Wire Fabric  75mm≤THK</v>
      </c>
      <c r="G1340" s="343" t="str" cm="1">
        <f t="array" ref="G1340:H1340">_xlfn.TEXTSPLIT(I1340,"-")</f>
        <v>A04AS168</v>
      </c>
      <c r="H1340" s="343" t="str">
        <v>00003</v>
      </c>
      <c r="I1340" t="s">
        <v>3350</v>
      </c>
      <c r="J1340" t="s">
        <v>946</v>
      </c>
      <c r="K1340" t="s">
        <v>2352</v>
      </c>
      <c r="L1340" t="s">
        <v>2353</v>
      </c>
      <c r="M1340" t="s">
        <v>1438</v>
      </c>
      <c r="N1340" t="s">
        <v>3338</v>
      </c>
      <c r="O1340" t="s">
        <v>3347</v>
      </c>
      <c r="P1340" t="s">
        <v>784</v>
      </c>
      <c r="Q1340" t="s">
        <v>954</v>
      </c>
      <c r="R1340">
        <v>0</v>
      </c>
      <c r="S1340" t="s">
        <v>954</v>
      </c>
      <c r="T1340">
        <v>0</v>
      </c>
      <c r="U1340" t="s">
        <v>954</v>
      </c>
      <c r="V1340">
        <v>0</v>
      </c>
      <c r="W1340" t="s">
        <v>954</v>
      </c>
      <c r="X1340">
        <v>0</v>
      </c>
      <c r="Y1340" t="s">
        <v>954</v>
      </c>
      <c r="Z1340">
        <v>0</v>
      </c>
      <c r="AA1340" t="s">
        <v>1839</v>
      </c>
      <c r="AB1340" t="s">
        <v>2646</v>
      </c>
      <c r="AC1340" t="s">
        <v>954</v>
      </c>
      <c r="AD1340">
        <v>0</v>
      </c>
      <c r="AE1340" t="s">
        <v>1762</v>
      </c>
      <c r="AF1340" t="s">
        <v>3351</v>
      </c>
      <c r="AG1340">
        <v>0</v>
      </c>
      <c r="AH1340" t="s">
        <v>1019</v>
      </c>
      <c r="AI1340">
        <v>0</v>
      </c>
      <c r="AJ1340">
        <v>0</v>
      </c>
      <c r="AK1340">
        <v>0</v>
      </c>
      <c r="AL1340">
        <v>0</v>
      </c>
      <c r="AM1340">
        <v>0</v>
      </c>
      <c r="AN1340">
        <v>0</v>
      </c>
      <c r="AO1340" t="s">
        <v>954</v>
      </c>
      <c r="AP1340" t="s">
        <v>1021</v>
      </c>
      <c r="AQ1340" t="s">
        <v>1021</v>
      </c>
      <c r="AR1340" t="s">
        <v>3348</v>
      </c>
      <c r="AS1340" t="s">
        <v>3350</v>
      </c>
    </row>
    <row r="1341" spans="1:45" s="370" customFormat="1" ht="17.25" customHeight="1">
      <c r="A1341" s="341"/>
      <c r="B1341" s="356" t="b">
        <v>0</v>
      </c>
      <c r="C1341" s="356"/>
      <c r="D1341" s="357" t="str">
        <f t="shared" si="62"/>
        <v>Finishing Work_Exterior/Interior Finish Work</v>
      </c>
      <c r="E1341" s="356" t="str">
        <f t="shared" si="63"/>
        <v>M2</v>
      </c>
      <c r="F1341" s="357" t="str">
        <f t="shared" si="64"/>
        <v xml:space="preserve">A04AS169-00001 Finishing Work Exterior/Interior Finish Work Carpet        </v>
      </c>
      <c r="G1341" s="343" t="str" cm="1">
        <f t="array" ref="G1341:H1341">_xlfn.TEXTSPLIT(I1341,"-")</f>
        <v>A04AS169</v>
      </c>
      <c r="H1341" s="343" t="str">
        <v>00001</v>
      </c>
      <c r="I1341" t="s">
        <v>3352</v>
      </c>
      <c r="J1341" t="s">
        <v>946</v>
      </c>
      <c r="K1341" t="s">
        <v>2352</v>
      </c>
      <c r="L1341" t="s">
        <v>2353</v>
      </c>
      <c r="M1341" t="s">
        <v>1438</v>
      </c>
      <c r="N1341" t="s">
        <v>3338</v>
      </c>
      <c r="O1341" t="s">
        <v>3353</v>
      </c>
      <c r="P1341" t="s">
        <v>3354</v>
      </c>
      <c r="Q1341" t="s">
        <v>954</v>
      </c>
      <c r="R1341">
        <v>0</v>
      </c>
      <c r="S1341" t="s">
        <v>954</v>
      </c>
      <c r="T1341">
        <v>0</v>
      </c>
      <c r="U1341" t="s">
        <v>954</v>
      </c>
      <c r="V1341">
        <v>0</v>
      </c>
      <c r="W1341" t="s">
        <v>954</v>
      </c>
      <c r="X1341">
        <v>0</v>
      </c>
      <c r="Y1341" t="s">
        <v>954</v>
      </c>
      <c r="Z1341">
        <v>0</v>
      </c>
      <c r="AA1341" t="s">
        <v>954</v>
      </c>
      <c r="AB1341" t="s">
        <v>954</v>
      </c>
      <c r="AC1341" t="s">
        <v>954</v>
      </c>
      <c r="AD1341">
        <v>0</v>
      </c>
      <c r="AE1341" t="s">
        <v>954</v>
      </c>
      <c r="AF1341" t="s">
        <v>954</v>
      </c>
      <c r="AG1341">
        <v>0</v>
      </c>
      <c r="AH1341" t="s">
        <v>954</v>
      </c>
      <c r="AI1341">
        <v>0</v>
      </c>
      <c r="AJ1341">
        <v>0</v>
      </c>
      <c r="AK1341">
        <v>0</v>
      </c>
      <c r="AL1341">
        <v>0</v>
      </c>
      <c r="AM1341">
        <v>0</v>
      </c>
      <c r="AN1341">
        <v>0</v>
      </c>
      <c r="AO1341" t="s">
        <v>954</v>
      </c>
      <c r="AP1341" t="s">
        <v>1021</v>
      </c>
      <c r="AQ1341" t="s">
        <v>1021</v>
      </c>
      <c r="AR1341" t="s">
        <v>3355</v>
      </c>
      <c r="AS1341" t="s">
        <v>3352</v>
      </c>
    </row>
    <row r="1342" spans="1:45" s="370" customFormat="1" ht="17.25" customHeight="1">
      <c r="A1342" s="341"/>
      <c r="B1342" s="356" t="b">
        <v>1</v>
      </c>
      <c r="C1342" s="356"/>
      <c r="D1342" s="357" t="str">
        <f t="shared" si="62"/>
        <v>Finishing Work_Exterior/Interior Finish Work</v>
      </c>
      <c r="E1342" s="356" t="str">
        <f t="shared" si="63"/>
        <v>M2</v>
      </c>
      <c r="F1342" s="357" t="str">
        <f t="shared" si="64"/>
        <v xml:space="preserve">A04AS170-00001 Finishing Work Exterior/Interior Finish Work Carpet Tile        </v>
      </c>
      <c r="G1342" s="343" t="str" cm="1">
        <f t="array" ref="G1342:H1342">_xlfn.TEXTSPLIT(I1342,"-")</f>
        <v>A04AS170</v>
      </c>
      <c r="H1342" s="343" t="str">
        <v>00001</v>
      </c>
      <c r="I1342" t="s">
        <v>3356</v>
      </c>
      <c r="J1342" t="s">
        <v>946</v>
      </c>
      <c r="K1342" t="s">
        <v>2352</v>
      </c>
      <c r="L1342" t="s">
        <v>2353</v>
      </c>
      <c r="M1342" t="s">
        <v>1438</v>
      </c>
      <c r="N1342" t="s">
        <v>3338</v>
      </c>
      <c r="O1342" t="s">
        <v>3357</v>
      </c>
      <c r="P1342" t="s">
        <v>3358</v>
      </c>
      <c r="Q1342" t="s">
        <v>954</v>
      </c>
      <c r="R1342">
        <v>0</v>
      </c>
      <c r="S1342" t="s">
        <v>954</v>
      </c>
      <c r="T1342">
        <v>0</v>
      </c>
      <c r="U1342" t="s">
        <v>954</v>
      </c>
      <c r="V1342">
        <v>0</v>
      </c>
      <c r="W1342" t="s">
        <v>954</v>
      </c>
      <c r="X1342">
        <v>0</v>
      </c>
      <c r="Y1342" t="s">
        <v>954</v>
      </c>
      <c r="Z1342">
        <v>0</v>
      </c>
      <c r="AA1342" t="s">
        <v>954</v>
      </c>
      <c r="AB1342" t="s">
        <v>954</v>
      </c>
      <c r="AC1342" t="s">
        <v>954</v>
      </c>
      <c r="AD1342">
        <v>0</v>
      </c>
      <c r="AE1342" t="s">
        <v>954</v>
      </c>
      <c r="AF1342">
        <v>0</v>
      </c>
      <c r="AG1342">
        <v>0</v>
      </c>
      <c r="AH1342" t="s">
        <v>3359</v>
      </c>
      <c r="AI1342">
        <v>0</v>
      </c>
      <c r="AJ1342">
        <v>0</v>
      </c>
      <c r="AK1342">
        <v>0</v>
      </c>
      <c r="AL1342">
        <v>0</v>
      </c>
      <c r="AM1342">
        <v>0</v>
      </c>
      <c r="AN1342">
        <v>0</v>
      </c>
      <c r="AO1342" t="s">
        <v>954</v>
      </c>
      <c r="AP1342" t="s">
        <v>1021</v>
      </c>
      <c r="AQ1342" t="s">
        <v>1021</v>
      </c>
      <c r="AR1342" t="s">
        <v>3360</v>
      </c>
      <c r="AS1342" t="s">
        <v>3356</v>
      </c>
    </row>
    <row r="1343" spans="1:45" ht="17.25" customHeight="1">
      <c r="B1343" s="356" t="b">
        <v>0</v>
      </c>
      <c r="C1343" s="356"/>
      <c r="D1343" s="357" t="str">
        <f t="shared" si="62"/>
        <v>Finishing Work_Exterior/Interior Finish Work</v>
      </c>
      <c r="E1343" s="356" t="str">
        <f t="shared" si="63"/>
        <v>M2</v>
      </c>
      <c r="F1343" s="357" t="str">
        <f t="shared" si="64"/>
        <v xml:space="preserve">A04AS171-00001 Finishing Work Exterior/Interior Finish Work Recess Floor Mat        </v>
      </c>
      <c r="G1343" s="343" t="str" cm="1">
        <f t="array" ref="G1343:H1343">_xlfn.TEXTSPLIT(I1343,"-")</f>
        <v>A04AS171</v>
      </c>
      <c r="H1343" s="343" t="str">
        <v>00001</v>
      </c>
      <c r="I1343" t="s">
        <v>3361</v>
      </c>
      <c r="J1343" t="s">
        <v>946</v>
      </c>
      <c r="K1343" t="s">
        <v>2352</v>
      </c>
      <c r="L1343" t="s">
        <v>2353</v>
      </c>
      <c r="M1343" t="s">
        <v>1438</v>
      </c>
      <c r="N1343" t="s">
        <v>3338</v>
      </c>
      <c r="O1343" t="s">
        <v>3362</v>
      </c>
      <c r="P1343" t="s">
        <v>3363</v>
      </c>
      <c r="Q1343" t="s">
        <v>954</v>
      </c>
      <c r="R1343">
        <v>0</v>
      </c>
      <c r="S1343" t="s">
        <v>954</v>
      </c>
      <c r="T1343">
        <v>0</v>
      </c>
      <c r="U1343" t="s">
        <v>954</v>
      </c>
      <c r="V1343">
        <v>0</v>
      </c>
      <c r="W1343" t="s">
        <v>954</v>
      </c>
      <c r="X1343">
        <v>0</v>
      </c>
      <c r="Y1343" t="s">
        <v>954</v>
      </c>
      <c r="Z1343">
        <v>0</v>
      </c>
      <c r="AA1343" t="s">
        <v>954</v>
      </c>
      <c r="AB1343" t="s">
        <v>954</v>
      </c>
      <c r="AC1343" t="s">
        <v>954</v>
      </c>
      <c r="AD1343">
        <v>0</v>
      </c>
      <c r="AE1343" t="s">
        <v>954</v>
      </c>
      <c r="AF1343">
        <v>0</v>
      </c>
      <c r="AG1343">
        <v>0</v>
      </c>
      <c r="AH1343" t="s">
        <v>954</v>
      </c>
      <c r="AI1343">
        <v>0</v>
      </c>
      <c r="AJ1343">
        <v>0</v>
      </c>
      <c r="AK1343">
        <v>0</v>
      </c>
      <c r="AL1343">
        <v>0</v>
      </c>
      <c r="AM1343">
        <v>0</v>
      </c>
      <c r="AN1343">
        <v>0</v>
      </c>
      <c r="AO1343" t="s">
        <v>954</v>
      </c>
      <c r="AP1343" t="s">
        <v>1021</v>
      </c>
      <c r="AQ1343" t="s">
        <v>1021</v>
      </c>
      <c r="AR1343" t="s">
        <v>3364</v>
      </c>
      <c r="AS1343" t="s">
        <v>3361</v>
      </c>
    </row>
    <row r="1344" spans="1:45" ht="17.25" customHeight="1">
      <c r="B1344" s="356" t="b">
        <v>1</v>
      </c>
      <c r="C1344" s="356"/>
      <c r="D1344" s="357" t="str">
        <f t="shared" si="62"/>
        <v>Finishing Work_Exterior/Interior Finish Work</v>
      </c>
      <c r="E1344" s="356" t="str">
        <f t="shared" si="63"/>
        <v>M2</v>
      </c>
      <c r="F1344" s="357" t="str">
        <f t="shared" si="64"/>
        <v xml:space="preserve">A04AS172-00001 Finishing Work Exterior/Interior Finish Work Entrance Floor Mats and Frame        </v>
      </c>
      <c r="G1344" s="343" t="str" cm="1">
        <f t="array" ref="G1344:H1344">_xlfn.TEXTSPLIT(I1344,"-")</f>
        <v>A04AS172</v>
      </c>
      <c r="H1344" s="343" t="str">
        <v>00001</v>
      </c>
      <c r="I1344" t="s">
        <v>3365</v>
      </c>
      <c r="J1344" t="s">
        <v>946</v>
      </c>
      <c r="K1344" t="s">
        <v>2352</v>
      </c>
      <c r="L1344" t="s">
        <v>2353</v>
      </c>
      <c r="M1344" t="s">
        <v>1438</v>
      </c>
      <c r="N1344" t="s">
        <v>3338</v>
      </c>
      <c r="O1344" t="s">
        <v>3366</v>
      </c>
      <c r="P1344" t="s">
        <v>3367</v>
      </c>
      <c r="Q1344" t="s">
        <v>954</v>
      </c>
      <c r="R1344">
        <v>0</v>
      </c>
      <c r="S1344" t="s">
        <v>954</v>
      </c>
      <c r="T1344">
        <v>0</v>
      </c>
      <c r="U1344" t="s">
        <v>954</v>
      </c>
      <c r="V1344">
        <v>0</v>
      </c>
      <c r="W1344" t="s">
        <v>954</v>
      </c>
      <c r="X1344">
        <v>0</v>
      </c>
      <c r="Y1344" t="s">
        <v>954</v>
      </c>
      <c r="Z1344">
        <v>0</v>
      </c>
      <c r="AA1344" t="s">
        <v>954</v>
      </c>
      <c r="AB1344" t="s">
        <v>954</v>
      </c>
      <c r="AC1344" t="s">
        <v>954</v>
      </c>
      <c r="AD1344">
        <v>0</v>
      </c>
      <c r="AE1344" t="s">
        <v>954</v>
      </c>
      <c r="AF1344" t="s">
        <v>954</v>
      </c>
      <c r="AG1344">
        <v>0</v>
      </c>
      <c r="AH1344" t="s">
        <v>954</v>
      </c>
      <c r="AI1344">
        <v>0</v>
      </c>
      <c r="AJ1344">
        <v>0</v>
      </c>
      <c r="AK1344">
        <v>0</v>
      </c>
      <c r="AL1344">
        <v>0</v>
      </c>
      <c r="AM1344">
        <v>0</v>
      </c>
      <c r="AN1344">
        <v>0</v>
      </c>
      <c r="AO1344" t="s">
        <v>954</v>
      </c>
      <c r="AP1344" t="s">
        <v>1021</v>
      </c>
      <c r="AQ1344" t="s">
        <v>1021</v>
      </c>
      <c r="AR1344" t="s">
        <v>3368</v>
      </c>
      <c r="AS1344" t="s">
        <v>3365</v>
      </c>
    </row>
    <row r="1345" spans="1:45" ht="17.25" customHeight="1">
      <c r="B1345" s="356" t="b">
        <v>0</v>
      </c>
      <c r="C1345" s="356"/>
      <c r="D1345" s="357" t="str">
        <f t="shared" si="62"/>
        <v>Finishing Work_Exterior/Interior Finish Work</v>
      </c>
      <c r="E1345" s="356" t="str">
        <f t="shared" si="63"/>
        <v>M2</v>
      </c>
      <c r="F1345" s="357" t="str">
        <f t="shared" si="64"/>
        <v xml:space="preserve">A04AS172-00002 Finishing Work Exterior/Interior Finish Work Entrance Floor Mats and Frame Embedded Type       </v>
      </c>
      <c r="G1345" s="343" t="str" cm="1">
        <f t="array" ref="G1345:H1345">_xlfn.TEXTSPLIT(I1345,"-")</f>
        <v>A04AS172</v>
      </c>
      <c r="H1345" s="343" t="str">
        <v>00002</v>
      </c>
      <c r="I1345" t="s">
        <v>3369</v>
      </c>
      <c r="J1345" t="s">
        <v>946</v>
      </c>
      <c r="K1345" t="s">
        <v>2352</v>
      </c>
      <c r="L1345" t="s">
        <v>2353</v>
      </c>
      <c r="M1345" t="s">
        <v>1438</v>
      </c>
      <c r="N1345" t="s">
        <v>3338</v>
      </c>
      <c r="O1345" t="s">
        <v>3366</v>
      </c>
      <c r="P1345" t="s">
        <v>3367</v>
      </c>
      <c r="Q1345" t="s">
        <v>3370</v>
      </c>
      <c r="R1345" t="s">
        <v>3371</v>
      </c>
      <c r="S1345" t="s">
        <v>954</v>
      </c>
      <c r="T1345">
        <v>0</v>
      </c>
      <c r="U1345" t="s">
        <v>954</v>
      </c>
      <c r="V1345">
        <v>0</v>
      </c>
      <c r="W1345" t="s">
        <v>954</v>
      </c>
      <c r="X1345">
        <v>0</v>
      </c>
      <c r="Y1345" t="s">
        <v>954</v>
      </c>
      <c r="Z1345">
        <v>0</v>
      </c>
      <c r="AA1345" t="s">
        <v>954</v>
      </c>
      <c r="AB1345" t="s">
        <v>954</v>
      </c>
      <c r="AC1345" t="s">
        <v>954</v>
      </c>
      <c r="AD1345">
        <v>0</v>
      </c>
      <c r="AE1345" t="s">
        <v>954</v>
      </c>
      <c r="AF1345" t="s">
        <v>954</v>
      </c>
      <c r="AG1345">
        <v>0</v>
      </c>
      <c r="AH1345" t="s">
        <v>954</v>
      </c>
      <c r="AI1345">
        <v>0</v>
      </c>
      <c r="AJ1345">
        <v>0</v>
      </c>
      <c r="AK1345">
        <v>0</v>
      </c>
      <c r="AL1345">
        <v>0</v>
      </c>
      <c r="AM1345">
        <v>0</v>
      </c>
      <c r="AN1345">
        <v>0</v>
      </c>
      <c r="AO1345" t="s">
        <v>954</v>
      </c>
      <c r="AP1345" t="s">
        <v>1021</v>
      </c>
      <c r="AQ1345" t="s">
        <v>1021</v>
      </c>
      <c r="AR1345" t="s">
        <v>3368</v>
      </c>
      <c r="AS1345" t="s">
        <v>3369</v>
      </c>
    </row>
    <row r="1346" spans="1:45" ht="37.9" customHeight="1">
      <c r="B1346" s="349" t="b">
        <v>1</v>
      </c>
      <c r="C1346" s="349" t="s">
        <v>1039</v>
      </c>
      <c r="D1346" s="352" t="str">
        <f t="shared" si="62"/>
        <v>Finishing Work_Exterior/Interior Finish Work</v>
      </c>
      <c r="E1346" s="349" t="str">
        <f t="shared" si="63"/>
        <v>M2</v>
      </c>
      <c r="F1346" s="352" t="str">
        <f t="shared" si="64"/>
        <v xml:space="preserve">A04AS173-00001 Finishing Work Exterior/Interior Finish Work Steel Trowel Finish        </v>
      </c>
      <c r="G1346" s="343" t="str" cm="1">
        <f t="array" ref="G1346:H1346">_xlfn.TEXTSPLIT(I1346,"-")</f>
        <v>A04AS173</v>
      </c>
      <c r="H1346" s="343" t="str">
        <v>00001</v>
      </c>
      <c r="I1346" t="s">
        <v>3372</v>
      </c>
      <c r="J1346" t="s">
        <v>946</v>
      </c>
      <c r="K1346" t="s">
        <v>2352</v>
      </c>
      <c r="L1346" t="s">
        <v>2353</v>
      </c>
      <c r="M1346" t="s">
        <v>1438</v>
      </c>
      <c r="N1346" t="s">
        <v>3338</v>
      </c>
      <c r="O1346" t="s">
        <v>3373</v>
      </c>
      <c r="P1346" t="s">
        <v>3374</v>
      </c>
      <c r="Q1346" t="s">
        <v>954</v>
      </c>
      <c r="R1346">
        <v>0</v>
      </c>
      <c r="S1346" t="s">
        <v>954</v>
      </c>
      <c r="T1346">
        <v>0</v>
      </c>
      <c r="U1346" t="s">
        <v>954</v>
      </c>
      <c r="V1346">
        <v>0</v>
      </c>
      <c r="W1346" t="s">
        <v>954</v>
      </c>
      <c r="X1346">
        <v>0</v>
      </c>
      <c r="Y1346" t="s">
        <v>954</v>
      </c>
      <c r="Z1346">
        <v>0</v>
      </c>
      <c r="AA1346" t="s">
        <v>954</v>
      </c>
      <c r="AB1346" t="s">
        <v>954</v>
      </c>
      <c r="AC1346" t="s">
        <v>954</v>
      </c>
      <c r="AD1346">
        <v>0</v>
      </c>
      <c r="AE1346" t="s">
        <v>954</v>
      </c>
      <c r="AF1346" t="s">
        <v>954</v>
      </c>
      <c r="AG1346">
        <v>0</v>
      </c>
      <c r="AH1346" t="s">
        <v>954</v>
      </c>
      <c r="AI1346">
        <v>0</v>
      </c>
      <c r="AJ1346">
        <v>0</v>
      </c>
      <c r="AK1346">
        <v>0</v>
      </c>
      <c r="AL1346">
        <v>0</v>
      </c>
      <c r="AM1346">
        <v>0</v>
      </c>
      <c r="AN1346">
        <v>0</v>
      </c>
      <c r="AO1346" t="s">
        <v>954</v>
      </c>
      <c r="AP1346" t="s">
        <v>1021</v>
      </c>
      <c r="AQ1346" t="s">
        <v>1021</v>
      </c>
      <c r="AR1346" t="s">
        <v>3375</v>
      </c>
      <c r="AS1346" t="s">
        <v>3372</v>
      </c>
    </row>
    <row r="1347" spans="1:45" ht="41.45" customHeight="1">
      <c r="B1347" s="349" t="b">
        <v>1</v>
      </c>
      <c r="C1347" s="349" t="s">
        <v>1039</v>
      </c>
      <c r="D1347" s="352" t="str">
        <f t="shared" si="62"/>
        <v>Finishing Work_Exterior/Interior Finish Work</v>
      </c>
      <c r="E1347" s="349" t="str">
        <f t="shared" si="63"/>
        <v>M2</v>
      </c>
      <c r="F1347" s="352" t="str">
        <f t="shared" si="64"/>
        <v xml:space="preserve">A04AS173-00002 Finishing Work Exterior/Interior Finish Work Steel Trowel Finish Brushed(Broom) Finish       </v>
      </c>
      <c r="G1347" s="343" t="str" cm="1">
        <f t="array" ref="G1347:H1347">_xlfn.TEXTSPLIT(I1347,"-")</f>
        <v>A04AS173</v>
      </c>
      <c r="H1347" s="343" t="str">
        <v>00002</v>
      </c>
      <c r="I1347" t="s">
        <v>3376</v>
      </c>
      <c r="J1347" t="s">
        <v>946</v>
      </c>
      <c r="K1347" t="s">
        <v>2352</v>
      </c>
      <c r="L1347" t="s">
        <v>2353</v>
      </c>
      <c r="M1347" t="s">
        <v>1438</v>
      </c>
      <c r="N1347" t="s">
        <v>3338</v>
      </c>
      <c r="O1347" t="s">
        <v>3373</v>
      </c>
      <c r="P1347" t="s">
        <v>3374</v>
      </c>
      <c r="Q1347" t="s">
        <v>3377</v>
      </c>
      <c r="R1347" t="s">
        <v>3378</v>
      </c>
      <c r="S1347" t="s">
        <v>954</v>
      </c>
      <c r="T1347">
        <v>0</v>
      </c>
      <c r="U1347" t="s">
        <v>954</v>
      </c>
      <c r="V1347">
        <v>0</v>
      </c>
      <c r="W1347" t="s">
        <v>954</v>
      </c>
      <c r="X1347">
        <v>0</v>
      </c>
      <c r="Y1347" t="s">
        <v>954</v>
      </c>
      <c r="Z1347">
        <v>0</v>
      </c>
      <c r="AA1347" t="s">
        <v>954</v>
      </c>
      <c r="AB1347" t="s">
        <v>954</v>
      </c>
      <c r="AC1347" t="s">
        <v>954</v>
      </c>
      <c r="AD1347">
        <v>0</v>
      </c>
      <c r="AE1347" t="s">
        <v>954</v>
      </c>
      <c r="AF1347" t="s">
        <v>954</v>
      </c>
      <c r="AG1347">
        <v>0</v>
      </c>
      <c r="AH1347" t="s">
        <v>954</v>
      </c>
      <c r="AI1347">
        <v>0</v>
      </c>
      <c r="AJ1347">
        <v>0</v>
      </c>
      <c r="AK1347">
        <v>0</v>
      </c>
      <c r="AL1347">
        <v>0</v>
      </c>
      <c r="AM1347">
        <v>0</v>
      </c>
      <c r="AN1347">
        <v>0</v>
      </c>
      <c r="AO1347" t="s">
        <v>954</v>
      </c>
      <c r="AP1347" t="s">
        <v>1021</v>
      </c>
      <c r="AQ1347" t="s">
        <v>1021</v>
      </c>
      <c r="AR1347" t="s">
        <v>3375</v>
      </c>
      <c r="AS1347" t="s">
        <v>3376</v>
      </c>
    </row>
    <row r="1348" spans="1:45" ht="39.6" customHeight="1">
      <c r="B1348" s="380" t="b">
        <v>0</v>
      </c>
      <c r="C1348" s="380" t="s">
        <v>1039</v>
      </c>
      <c r="D1348" s="381" t="str">
        <f t="shared" si="62"/>
        <v>Finishing Work_Exterior/Interior Finish Work</v>
      </c>
      <c r="E1348" s="380" t="str">
        <f t="shared" si="63"/>
        <v>M2</v>
      </c>
      <c r="F1348" s="381" t="str">
        <f t="shared" si="64"/>
        <v xml:space="preserve">A04AS173-00003 Finishing Work Exterior/Interior Finish Work Steel Trowel Finish Hardener Finish(Powder Type)       </v>
      </c>
      <c r="G1348" s="343" t="str" cm="1">
        <f t="array" ref="G1348:H1348">_xlfn.TEXTSPLIT(I1348,"-")</f>
        <v>A04AS173</v>
      </c>
      <c r="H1348" s="343" t="str">
        <v>00003</v>
      </c>
      <c r="I1348" t="s">
        <v>3379</v>
      </c>
      <c r="J1348" t="s">
        <v>946</v>
      </c>
      <c r="K1348" t="s">
        <v>2352</v>
      </c>
      <c r="L1348" t="s">
        <v>2353</v>
      </c>
      <c r="M1348" t="s">
        <v>1438</v>
      </c>
      <c r="N1348" t="s">
        <v>3338</v>
      </c>
      <c r="O1348" t="s">
        <v>3373</v>
      </c>
      <c r="P1348" t="s">
        <v>3374</v>
      </c>
      <c r="Q1348" t="s">
        <v>3380</v>
      </c>
      <c r="R1348" t="s">
        <v>3381</v>
      </c>
      <c r="S1348" t="s">
        <v>954</v>
      </c>
      <c r="T1348">
        <v>0</v>
      </c>
      <c r="U1348" t="s">
        <v>954</v>
      </c>
      <c r="V1348">
        <v>0</v>
      </c>
      <c r="W1348" t="s">
        <v>954</v>
      </c>
      <c r="X1348">
        <v>0</v>
      </c>
      <c r="Y1348" t="s">
        <v>954</v>
      </c>
      <c r="Z1348">
        <v>0</v>
      </c>
      <c r="AA1348" t="s">
        <v>954</v>
      </c>
      <c r="AB1348" t="s">
        <v>954</v>
      </c>
      <c r="AC1348" t="s">
        <v>954</v>
      </c>
      <c r="AD1348">
        <v>0</v>
      </c>
      <c r="AE1348" t="s">
        <v>954</v>
      </c>
      <c r="AF1348" t="s">
        <v>954</v>
      </c>
      <c r="AG1348">
        <v>0</v>
      </c>
      <c r="AH1348" t="s">
        <v>954</v>
      </c>
      <c r="AI1348">
        <v>0</v>
      </c>
      <c r="AJ1348">
        <v>0</v>
      </c>
      <c r="AK1348">
        <v>0</v>
      </c>
      <c r="AL1348">
        <v>0</v>
      </c>
      <c r="AM1348">
        <v>0</v>
      </c>
      <c r="AN1348">
        <v>0</v>
      </c>
      <c r="AO1348" t="s">
        <v>954</v>
      </c>
      <c r="AP1348" t="s">
        <v>1021</v>
      </c>
      <c r="AQ1348" t="s">
        <v>1021</v>
      </c>
      <c r="AR1348" t="s">
        <v>3375</v>
      </c>
      <c r="AS1348" t="s">
        <v>3379</v>
      </c>
    </row>
    <row r="1349" spans="1:45" ht="28.15" customHeight="1">
      <c r="B1349" s="380" t="b">
        <v>0</v>
      </c>
      <c r="C1349" s="380" t="s">
        <v>1039</v>
      </c>
      <c r="D1349" s="381" t="str">
        <f t="shared" si="62"/>
        <v>Finishing Work_Exterior/Interior Finish Work</v>
      </c>
      <c r="E1349" s="380" t="str">
        <f t="shared" si="63"/>
        <v>M2</v>
      </c>
      <c r="F1349" s="381" t="str">
        <f t="shared" si="64"/>
        <v xml:space="preserve">A04AS173-00004 Finishing Work Exterior/Interior Finish Work Steel Trowel Finish Hardener Finish(Liquid Type)       </v>
      </c>
      <c r="G1349" s="343" t="str" cm="1">
        <f t="array" ref="G1349:H1349">_xlfn.TEXTSPLIT(I1349,"-")</f>
        <v>A04AS173</v>
      </c>
      <c r="H1349" s="343" t="str">
        <v>00004</v>
      </c>
      <c r="I1349" t="s">
        <v>3382</v>
      </c>
      <c r="J1349" t="s">
        <v>946</v>
      </c>
      <c r="K1349" t="s">
        <v>2352</v>
      </c>
      <c r="L1349" t="s">
        <v>2353</v>
      </c>
      <c r="M1349" t="s">
        <v>1438</v>
      </c>
      <c r="N1349" t="s">
        <v>3338</v>
      </c>
      <c r="O1349" t="s">
        <v>3373</v>
      </c>
      <c r="P1349" t="s">
        <v>3374</v>
      </c>
      <c r="Q1349" t="s">
        <v>3383</v>
      </c>
      <c r="R1349" t="s">
        <v>3384</v>
      </c>
      <c r="S1349" t="s">
        <v>954</v>
      </c>
      <c r="T1349">
        <v>0</v>
      </c>
      <c r="U1349" t="s">
        <v>954</v>
      </c>
      <c r="V1349">
        <v>0</v>
      </c>
      <c r="W1349" t="s">
        <v>954</v>
      </c>
      <c r="X1349">
        <v>0</v>
      </c>
      <c r="Y1349" t="s">
        <v>954</v>
      </c>
      <c r="Z1349">
        <v>0</v>
      </c>
      <c r="AA1349" t="s">
        <v>954</v>
      </c>
      <c r="AB1349" t="s">
        <v>954</v>
      </c>
      <c r="AC1349" t="s">
        <v>954</v>
      </c>
      <c r="AD1349">
        <v>0</v>
      </c>
      <c r="AE1349" t="s">
        <v>954</v>
      </c>
      <c r="AF1349" t="s">
        <v>954</v>
      </c>
      <c r="AG1349">
        <v>0</v>
      </c>
      <c r="AH1349" t="s">
        <v>954</v>
      </c>
      <c r="AI1349">
        <v>0</v>
      </c>
      <c r="AJ1349">
        <v>0</v>
      </c>
      <c r="AK1349">
        <v>0</v>
      </c>
      <c r="AL1349">
        <v>0</v>
      </c>
      <c r="AM1349">
        <v>0</v>
      </c>
      <c r="AN1349">
        <v>0</v>
      </c>
      <c r="AO1349" t="s">
        <v>954</v>
      </c>
      <c r="AP1349" t="s">
        <v>1021</v>
      </c>
      <c r="AQ1349" t="s">
        <v>1021</v>
      </c>
      <c r="AR1349" t="s">
        <v>3375</v>
      </c>
      <c r="AS1349" t="s">
        <v>3382</v>
      </c>
    </row>
    <row r="1350" spans="1:45" ht="31.9" customHeight="1">
      <c r="B1350" s="356" t="b">
        <v>0</v>
      </c>
      <c r="C1350" s="356" t="s">
        <v>1039</v>
      </c>
      <c r="D1350" s="357" t="str">
        <f t="shared" si="62"/>
        <v>Finishing Work_Exterior/Interior Finish Work</v>
      </c>
      <c r="E1350" s="356" t="str">
        <f t="shared" si="63"/>
        <v>M2</v>
      </c>
      <c r="F1350" s="357" t="str">
        <f t="shared" si="64"/>
        <v>A04AS174-00001 Finishing Work Exterior/Interior Finish Work Raised Floor Top Finish: Anti-Static Vinyl Tile       600mm x 600mm / H≤600mm</v>
      </c>
      <c r="G1350" s="343" t="str" cm="1">
        <f t="array" ref="G1350:H1350">_xlfn.TEXTSPLIT(I1350,"-")</f>
        <v>A04AS174</v>
      </c>
      <c r="H1350" s="343" t="str">
        <v>00001</v>
      </c>
      <c r="I1350" t="s">
        <v>3385</v>
      </c>
      <c r="J1350" t="s">
        <v>946</v>
      </c>
      <c r="K1350" t="s">
        <v>2352</v>
      </c>
      <c r="L1350" t="s">
        <v>2353</v>
      </c>
      <c r="M1350" t="s">
        <v>1438</v>
      </c>
      <c r="N1350" t="s">
        <v>3338</v>
      </c>
      <c r="O1350" t="s">
        <v>3386</v>
      </c>
      <c r="P1350" t="s">
        <v>3387</v>
      </c>
      <c r="Q1350" t="s">
        <v>3388</v>
      </c>
      <c r="R1350" t="s">
        <v>3389</v>
      </c>
      <c r="S1350" t="s">
        <v>954</v>
      </c>
      <c r="T1350">
        <v>0</v>
      </c>
      <c r="U1350" t="s">
        <v>954</v>
      </c>
      <c r="V1350">
        <v>0</v>
      </c>
      <c r="W1350" t="s">
        <v>954</v>
      </c>
      <c r="X1350">
        <v>0</v>
      </c>
      <c r="Y1350" t="s">
        <v>954</v>
      </c>
      <c r="Z1350">
        <v>0</v>
      </c>
      <c r="AA1350" t="s">
        <v>954</v>
      </c>
      <c r="AB1350" t="s">
        <v>954</v>
      </c>
      <c r="AC1350" t="s">
        <v>954</v>
      </c>
      <c r="AD1350">
        <v>0</v>
      </c>
      <c r="AE1350" t="s">
        <v>2578</v>
      </c>
      <c r="AF1350" t="s">
        <v>3390</v>
      </c>
      <c r="AG1350">
        <v>0</v>
      </c>
      <c r="AH1350" t="s">
        <v>2510</v>
      </c>
      <c r="AI1350">
        <v>0</v>
      </c>
      <c r="AJ1350">
        <v>0</v>
      </c>
      <c r="AK1350">
        <v>0</v>
      </c>
      <c r="AL1350">
        <v>0</v>
      </c>
      <c r="AM1350">
        <v>0</v>
      </c>
      <c r="AN1350">
        <v>0</v>
      </c>
      <c r="AO1350" t="s">
        <v>954</v>
      </c>
      <c r="AP1350" t="s">
        <v>1021</v>
      </c>
      <c r="AQ1350" t="s">
        <v>1021</v>
      </c>
      <c r="AR1350" t="s">
        <v>3391</v>
      </c>
      <c r="AS1350" t="s">
        <v>3385</v>
      </c>
    </row>
    <row r="1351" spans="1:45" s="362" customFormat="1" ht="17.25" customHeight="1">
      <c r="A1351" s="341"/>
      <c r="B1351" s="356" t="b">
        <v>1</v>
      </c>
      <c r="C1351" s="356" t="s">
        <v>1039</v>
      </c>
      <c r="D1351" s="357" t="str">
        <f t="shared" si="62"/>
        <v>Finishing Work_Exterior/Interior Finish Work</v>
      </c>
      <c r="E1351" s="356" t="str">
        <f t="shared" si="63"/>
        <v>M2</v>
      </c>
      <c r="F1351" s="357" t="str">
        <f t="shared" si="64"/>
        <v>A04AS174-00002 Finishing Work Exterior/Interior Finish Work Raised Floor Top Finish: Anti-Static Vinyl Tile       600mm x 600mm / 600mm&lt;H≤1000mm</v>
      </c>
      <c r="G1351" s="343" t="str" cm="1">
        <f t="array" ref="G1351:H1351">_xlfn.TEXTSPLIT(I1351,"-")</f>
        <v>A04AS174</v>
      </c>
      <c r="H1351" s="343" t="str">
        <v>00002</v>
      </c>
      <c r="I1351" t="s">
        <v>3392</v>
      </c>
      <c r="J1351" t="s">
        <v>946</v>
      </c>
      <c r="K1351" t="s">
        <v>2352</v>
      </c>
      <c r="L1351" t="s">
        <v>2353</v>
      </c>
      <c r="M1351" t="s">
        <v>1438</v>
      </c>
      <c r="N1351" t="s">
        <v>3338</v>
      </c>
      <c r="O1351" t="s">
        <v>3386</v>
      </c>
      <c r="P1351" t="s">
        <v>3387</v>
      </c>
      <c r="Q1351" t="s">
        <v>3388</v>
      </c>
      <c r="R1351" t="s">
        <v>3389</v>
      </c>
      <c r="S1351" t="s">
        <v>954</v>
      </c>
      <c r="T1351">
        <v>0</v>
      </c>
      <c r="U1351" t="s">
        <v>954</v>
      </c>
      <c r="V1351">
        <v>0</v>
      </c>
      <c r="W1351" t="s">
        <v>954</v>
      </c>
      <c r="X1351">
        <v>0</v>
      </c>
      <c r="Y1351" t="s">
        <v>954</v>
      </c>
      <c r="Z1351">
        <v>0</v>
      </c>
      <c r="AA1351" t="s">
        <v>954</v>
      </c>
      <c r="AB1351" t="s">
        <v>954</v>
      </c>
      <c r="AC1351" t="s">
        <v>954</v>
      </c>
      <c r="AD1351">
        <v>0</v>
      </c>
      <c r="AE1351" t="s">
        <v>2455</v>
      </c>
      <c r="AF1351" t="s">
        <v>3393</v>
      </c>
      <c r="AG1351">
        <v>0</v>
      </c>
      <c r="AH1351" t="s">
        <v>2510</v>
      </c>
      <c r="AI1351">
        <v>0</v>
      </c>
      <c r="AJ1351">
        <v>0</v>
      </c>
      <c r="AK1351">
        <v>0</v>
      </c>
      <c r="AL1351">
        <v>0</v>
      </c>
      <c r="AM1351">
        <v>0</v>
      </c>
      <c r="AN1351">
        <v>0</v>
      </c>
      <c r="AO1351" t="s">
        <v>954</v>
      </c>
      <c r="AP1351" t="s">
        <v>1021</v>
      </c>
      <c r="AQ1351" t="s">
        <v>1021</v>
      </c>
      <c r="AR1351" t="s">
        <v>3391</v>
      </c>
      <c r="AS1351" t="s">
        <v>3392</v>
      </c>
    </row>
    <row r="1352" spans="1:45" s="362" customFormat="1" ht="17.25" customHeight="1">
      <c r="A1352" s="341"/>
      <c r="B1352" s="356" t="b">
        <v>1</v>
      </c>
      <c r="C1352" s="356" t="s">
        <v>1039</v>
      </c>
      <c r="D1352" s="357" t="str">
        <f t="shared" ref="D1352:D1415" si="65">L1352&amp;"_"&amp;N1352</f>
        <v>Finishing Work_Exterior/Interior Finish Work</v>
      </c>
      <c r="E1352" s="356" t="str">
        <f t="shared" ref="E1352:E1415" si="66">AP1352</f>
        <v>M2</v>
      </c>
      <c r="F1352" s="357" t="str">
        <f t="shared" si="64"/>
        <v>A04AS174-00003 Finishing Work Exterior/Interior Finish Work Raised Floor Top Finish: Anti-Static Vinyl Tile       600mm x 600mm / 1000mm&lt;H≤1500mm</v>
      </c>
      <c r="G1352" s="343" t="str" cm="1">
        <f t="array" ref="G1352:H1352">_xlfn.TEXTSPLIT(I1352,"-")</f>
        <v>A04AS174</v>
      </c>
      <c r="H1352" s="343" t="str">
        <v>00003</v>
      </c>
      <c r="I1352" t="s">
        <v>3394</v>
      </c>
      <c r="J1352" t="s">
        <v>946</v>
      </c>
      <c r="K1352" t="s">
        <v>2352</v>
      </c>
      <c r="L1352" t="s">
        <v>2353</v>
      </c>
      <c r="M1352" t="s">
        <v>1438</v>
      </c>
      <c r="N1352" t="s">
        <v>3338</v>
      </c>
      <c r="O1352" t="s">
        <v>3386</v>
      </c>
      <c r="P1352" t="s">
        <v>3387</v>
      </c>
      <c r="Q1352" t="s">
        <v>3388</v>
      </c>
      <c r="R1352" t="s">
        <v>3389</v>
      </c>
      <c r="S1352" t="s">
        <v>954</v>
      </c>
      <c r="T1352">
        <v>0</v>
      </c>
      <c r="U1352" t="s">
        <v>954</v>
      </c>
      <c r="V1352">
        <v>0</v>
      </c>
      <c r="W1352" t="s">
        <v>954</v>
      </c>
      <c r="X1352">
        <v>0</v>
      </c>
      <c r="Y1352" t="s">
        <v>954</v>
      </c>
      <c r="Z1352">
        <v>0</v>
      </c>
      <c r="AA1352" t="s">
        <v>954</v>
      </c>
      <c r="AB1352" t="s">
        <v>954</v>
      </c>
      <c r="AC1352" t="s">
        <v>954</v>
      </c>
      <c r="AD1352">
        <v>0</v>
      </c>
      <c r="AE1352" t="s">
        <v>2644</v>
      </c>
      <c r="AF1352" t="s">
        <v>3395</v>
      </c>
      <c r="AG1352">
        <v>0</v>
      </c>
      <c r="AH1352" t="s">
        <v>2510</v>
      </c>
      <c r="AI1352">
        <v>0</v>
      </c>
      <c r="AJ1352">
        <v>0</v>
      </c>
      <c r="AK1352">
        <v>0</v>
      </c>
      <c r="AL1352">
        <v>0</v>
      </c>
      <c r="AM1352">
        <v>0</v>
      </c>
      <c r="AN1352">
        <v>0</v>
      </c>
      <c r="AO1352" t="s">
        <v>954</v>
      </c>
      <c r="AP1352" t="s">
        <v>1021</v>
      </c>
      <c r="AQ1352" t="s">
        <v>1021</v>
      </c>
      <c r="AR1352" t="s">
        <v>3391</v>
      </c>
      <c r="AS1352" t="s">
        <v>3394</v>
      </c>
    </row>
    <row r="1353" spans="1:45" ht="17.25" customHeight="1">
      <c r="B1353" s="356" t="b">
        <v>0</v>
      </c>
      <c r="C1353" s="356" t="s">
        <v>1039</v>
      </c>
      <c r="D1353" s="357" t="str">
        <f t="shared" si="65"/>
        <v>Finishing Work_Exterior/Interior Finish Work</v>
      </c>
      <c r="E1353" s="356" t="str">
        <f t="shared" si="66"/>
        <v>M2</v>
      </c>
      <c r="F1353" s="357" t="str">
        <f t="shared" si="64"/>
        <v>A04AS174-00004 Finishing Work Exterior/Interior Finish Work Raised Floor Top Finish: Carpet Tile       600mm x 600mm / H≤600mm</v>
      </c>
      <c r="G1353" s="343" t="str" cm="1">
        <f t="array" ref="G1353:H1353">_xlfn.TEXTSPLIT(I1353,"-")</f>
        <v>A04AS174</v>
      </c>
      <c r="H1353" s="343" t="str">
        <v>00004</v>
      </c>
      <c r="I1353" t="s">
        <v>3396</v>
      </c>
      <c r="J1353" t="s">
        <v>946</v>
      </c>
      <c r="K1353" t="s">
        <v>2352</v>
      </c>
      <c r="L1353" t="s">
        <v>2353</v>
      </c>
      <c r="M1353" t="s">
        <v>1438</v>
      </c>
      <c r="N1353" t="s">
        <v>3338</v>
      </c>
      <c r="O1353" t="s">
        <v>3386</v>
      </c>
      <c r="P1353" t="s">
        <v>3387</v>
      </c>
      <c r="Q1353" t="s">
        <v>3397</v>
      </c>
      <c r="R1353" t="s">
        <v>3398</v>
      </c>
      <c r="S1353" t="s">
        <v>954</v>
      </c>
      <c r="T1353">
        <v>0</v>
      </c>
      <c r="U1353" t="s">
        <v>954</v>
      </c>
      <c r="V1353">
        <v>0</v>
      </c>
      <c r="W1353" t="s">
        <v>954</v>
      </c>
      <c r="X1353">
        <v>0</v>
      </c>
      <c r="Y1353" t="s">
        <v>954</v>
      </c>
      <c r="Z1353">
        <v>0</v>
      </c>
      <c r="AA1353" t="s">
        <v>954</v>
      </c>
      <c r="AB1353" t="s">
        <v>954</v>
      </c>
      <c r="AC1353" t="s">
        <v>954</v>
      </c>
      <c r="AD1353">
        <v>0</v>
      </c>
      <c r="AE1353" t="s">
        <v>2578</v>
      </c>
      <c r="AF1353" t="s">
        <v>3390</v>
      </c>
      <c r="AG1353">
        <v>0</v>
      </c>
      <c r="AH1353" t="s">
        <v>2510</v>
      </c>
      <c r="AI1353">
        <v>0</v>
      </c>
      <c r="AJ1353">
        <v>0</v>
      </c>
      <c r="AK1353">
        <v>0</v>
      </c>
      <c r="AL1353">
        <v>0</v>
      </c>
      <c r="AM1353">
        <v>0</v>
      </c>
      <c r="AN1353">
        <v>0</v>
      </c>
      <c r="AO1353" t="s">
        <v>954</v>
      </c>
      <c r="AP1353" t="s">
        <v>1021</v>
      </c>
      <c r="AQ1353" t="s">
        <v>1021</v>
      </c>
      <c r="AR1353" t="s">
        <v>3391</v>
      </c>
      <c r="AS1353" t="s">
        <v>3396</v>
      </c>
    </row>
    <row r="1354" spans="1:45" ht="17.25" customHeight="1">
      <c r="B1354" s="356" t="b">
        <v>0</v>
      </c>
      <c r="C1354" s="356" t="s">
        <v>1039</v>
      </c>
      <c r="D1354" s="357" t="str">
        <f t="shared" si="65"/>
        <v>Finishing Work_Exterior/Interior Finish Work</v>
      </c>
      <c r="E1354" s="356" t="str">
        <f t="shared" si="66"/>
        <v>M2</v>
      </c>
      <c r="F1354" s="357" t="str">
        <f t="shared" si="64"/>
        <v>A04AS174-00005 Finishing Work Exterior/Interior Finish Work Raised Floor Top Finish: Carpet Tile       600mm x 600mm / 600mm&lt;H≤1000mm</v>
      </c>
      <c r="G1354" s="343" t="str" cm="1">
        <f t="array" ref="G1354:H1354">_xlfn.TEXTSPLIT(I1354,"-")</f>
        <v>A04AS174</v>
      </c>
      <c r="H1354" s="343" t="str">
        <v>00005</v>
      </c>
      <c r="I1354" t="s">
        <v>3399</v>
      </c>
      <c r="J1354" t="s">
        <v>946</v>
      </c>
      <c r="K1354" t="s">
        <v>2352</v>
      </c>
      <c r="L1354" t="s">
        <v>2353</v>
      </c>
      <c r="M1354" t="s">
        <v>1438</v>
      </c>
      <c r="N1354" t="s">
        <v>3338</v>
      </c>
      <c r="O1354" t="s">
        <v>3386</v>
      </c>
      <c r="P1354" t="s">
        <v>3387</v>
      </c>
      <c r="Q1354" t="s">
        <v>3397</v>
      </c>
      <c r="R1354" t="s">
        <v>3398</v>
      </c>
      <c r="S1354" t="s">
        <v>954</v>
      </c>
      <c r="T1354">
        <v>0</v>
      </c>
      <c r="U1354" t="s">
        <v>954</v>
      </c>
      <c r="V1354">
        <v>0</v>
      </c>
      <c r="W1354" t="s">
        <v>954</v>
      </c>
      <c r="X1354">
        <v>0</v>
      </c>
      <c r="Y1354" t="s">
        <v>954</v>
      </c>
      <c r="Z1354">
        <v>0</v>
      </c>
      <c r="AA1354" t="s">
        <v>954</v>
      </c>
      <c r="AB1354" t="s">
        <v>954</v>
      </c>
      <c r="AC1354" t="s">
        <v>954</v>
      </c>
      <c r="AD1354">
        <v>0</v>
      </c>
      <c r="AE1354" t="s">
        <v>2455</v>
      </c>
      <c r="AF1354" t="s">
        <v>3393</v>
      </c>
      <c r="AG1354">
        <v>0</v>
      </c>
      <c r="AH1354" t="s">
        <v>2510</v>
      </c>
      <c r="AI1354">
        <v>0</v>
      </c>
      <c r="AJ1354">
        <v>0</v>
      </c>
      <c r="AK1354">
        <v>0</v>
      </c>
      <c r="AL1354">
        <v>0</v>
      </c>
      <c r="AM1354">
        <v>0</v>
      </c>
      <c r="AN1354">
        <v>0</v>
      </c>
      <c r="AO1354" t="s">
        <v>954</v>
      </c>
      <c r="AP1354" t="s">
        <v>1021</v>
      </c>
      <c r="AQ1354" t="s">
        <v>1021</v>
      </c>
      <c r="AR1354" t="s">
        <v>3391</v>
      </c>
      <c r="AS1354" t="s">
        <v>3399</v>
      </c>
    </row>
    <row r="1355" spans="1:45" ht="17.25" customHeight="1">
      <c r="B1355" s="356" t="b">
        <v>0</v>
      </c>
      <c r="C1355" s="356" t="s">
        <v>1039</v>
      </c>
      <c r="D1355" s="357" t="str">
        <f t="shared" si="65"/>
        <v>Finishing Work_Exterior/Interior Finish Work</v>
      </c>
      <c r="E1355" s="356" t="str">
        <f t="shared" si="66"/>
        <v>M2</v>
      </c>
      <c r="F1355" s="357" t="str">
        <f t="shared" si="64"/>
        <v>A04AS174-00006 Finishing Work Exterior/Interior Finish Work Raised Floor Top Finish: Carpet Tile       600mm x 600mm / 1000mm&lt;H≤1500mm</v>
      </c>
      <c r="G1355" s="343" t="str" cm="1">
        <f t="array" ref="G1355:H1355">_xlfn.TEXTSPLIT(I1355,"-")</f>
        <v>A04AS174</v>
      </c>
      <c r="H1355" s="343" t="str">
        <v>00006</v>
      </c>
      <c r="I1355" t="s">
        <v>3400</v>
      </c>
      <c r="J1355" t="s">
        <v>946</v>
      </c>
      <c r="K1355" t="s">
        <v>2352</v>
      </c>
      <c r="L1355" t="s">
        <v>2353</v>
      </c>
      <c r="M1355" t="s">
        <v>1438</v>
      </c>
      <c r="N1355" t="s">
        <v>3338</v>
      </c>
      <c r="O1355" t="s">
        <v>3386</v>
      </c>
      <c r="P1355" t="s">
        <v>3387</v>
      </c>
      <c r="Q1355" t="s">
        <v>3397</v>
      </c>
      <c r="R1355" t="s">
        <v>3398</v>
      </c>
      <c r="S1355" t="s">
        <v>954</v>
      </c>
      <c r="T1355">
        <v>0</v>
      </c>
      <c r="U1355" t="s">
        <v>954</v>
      </c>
      <c r="V1355">
        <v>0</v>
      </c>
      <c r="W1355" t="s">
        <v>954</v>
      </c>
      <c r="X1355">
        <v>0</v>
      </c>
      <c r="Y1355" t="s">
        <v>954</v>
      </c>
      <c r="Z1355">
        <v>0</v>
      </c>
      <c r="AA1355" t="s">
        <v>954</v>
      </c>
      <c r="AB1355" t="s">
        <v>954</v>
      </c>
      <c r="AC1355" t="s">
        <v>954</v>
      </c>
      <c r="AD1355">
        <v>0</v>
      </c>
      <c r="AE1355" t="s">
        <v>2644</v>
      </c>
      <c r="AF1355" t="s">
        <v>3395</v>
      </c>
      <c r="AG1355">
        <v>0</v>
      </c>
      <c r="AH1355" t="s">
        <v>2510</v>
      </c>
      <c r="AI1355">
        <v>0</v>
      </c>
      <c r="AJ1355">
        <v>0</v>
      </c>
      <c r="AK1355">
        <v>0</v>
      </c>
      <c r="AL1355">
        <v>0</v>
      </c>
      <c r="AM1355">
        <v>0</v>
      </c>
      <c r="AN1355">
        <v>0</v>
      </c>
      <c r="AO1355" t="s">
        <v>954</v>
      </c>
      <c r="AP1355" t="s">
        <v>1021</v>
      </c>
      <c r="AQ1355" t="s">
        <v>1021</v>
      </c>
      <c r="AR1355" t="s">
        <v>3391</v>
      </c>
      <c r="AS1355" t="s">
        <v>3400</v>
      </c>
    </row>
    <row r="1356" spans="1:45" s="362" customFormat="1" ht="28.15" customHeight="1">
      <c r="A1356" s="341"/>
      <c r="B1356" s="356" t="b">
        <v>0</v>
      </c>
      <c r="C1356" s="356" t="s">
        <v>1039</v>
      </c>
      <c r="D1356" s="357" t="str">
        <f t="shared" si="65"/>
        <v>Finishing Work_Exterior/Interior Finish Work</v>
      </c>
      <c r="E1356" s="356" t="str">
        <f t="shared" si="66"/>
        <v>M2</v>
      </c>
      <c r="F1356" s="357" t="str">
        <f t="shared" si="64"/>
        <v>A04AS174-00007 Finishing Work Exterior/Interior Finish Work Raised Floor Top Finish: Marble       600mm x 600mm / H≤600mm</v>
      </c>
      <c r="G1356" s="343" t="str" cm="1">
        <f t="array" ref="G1356:H1356">_xlfn.TEXTSPLIT(I1356,"-")</f>
        <v>A04AS174</v>
      </c>
      <c r="H1356" s="343" t="str">
        <v>00007</v>
      </c>
      <c r="I1356" t="s">
        <v>3401</v>
      </c>
      <c r="J1356" t="s">
        <v>946</v>
      </c>
      <c r="K1356" t="s">
        <v>2352</v>
      </c>
      <c r="L1356" t="s">
        <v>2353</v>
      </c>
      <c r="M1356" t="s">
        <v>1438</v>
      </c>
      <c r="N1356" t="s">
        <v>3338</v>
      </c>
      <c r="O1356" t="s">
        <v>3386</v>
      </c>
      <c r="P1356" t="s">
        <v>3387</v>
      </c>
      <c r="Q1356" t="s">
        <v>3402</v>
      </c>
      <c r="R1356" t="s">
        <v>3403</v>
      </c>
      <c r="S1356" t="s">
        <v>954</v>
      </c>
      <c r="T1356">
        <v>0</v>
      </c>
      <c r="U1356" t="s">
        <v>954</v>
      </c>
      <c r="V1356">
        <v>0</v>
      </c>
      <c r="W1356" t="s">
        <v>954</v>
      </c>
      <c r="X1356">
        <v>0</v>
      </c>
      <c r="Y1356" t="s">
        <v>954</v>
      </c>
      <c r="Z1356">
        <v>0</v>
      </c>
      <c r="AA1356" t="s">
        <v>954</v>
      </c>
      <c r="AB1356" t="s">
        <v>954</v>
      </c>
      <c r="AC1356" t="s">
        <v>954</v>
      </c>
      <c r="AD1356">
        <v>0</v>
      </c>
      <c r="AE1356" t="s">
        <v>2578</v>
      </c>
      <c r="AF1356" t="s">
        <v>3390</v>
      </c>
      <c r="AG1356">
        <v>0</v>
      </c>
      <c r="AH1356" t="s">
        <v>2510</v>
      </c>
      <c r="AI1356">
        <v>0</v>
      </c>
      <c r="AJ1356">
        <v>0</v>
      </c>
      <c r="AK1356">
        <v>0</v>
      </c>
      <c r="AL1356">
        <v>0</v>
      </c>
      <c r="AM1356">
        <v>0</v>
      </c>
      <c r="AN1356">
        <v>0</v>
      </c>
      <c r="AO1356" t="s">
        <v>954</v>
      </c>
      <c r="AP1356" t="s">
        <v>1021</v>
      </c>
      <c r="AQ1356" t="s">
        <v>1021</v>
      </c>
      <c r="AR1356" t="s">
        <v>3391</v>
      </c>
      <c r="AS1356" t="s">
        <v>3401</v>
      </c>
    </row>
    <row r="1357" spans="1:45" s="362" customFormat="1" ht="26.45" customHeight="1">
      <c r="A1357" s="341"/>
      <c r="B1357" s="356" t="b">
        <v>0</v>
      </c>
      <c r="C1357" s="356" t="s">
        <v>1039</v>
      </c>
      <c r="D1357" s="357" t="str">
        <f t="shared" si="65"/>
        <v>Finishing Work_Exterior/Interior Finish Work</v>
      </c>
      <c r="E1357" s="356" t="str">
        <f t="shared" si="66"/>
        <v>M2</v>
      </c>
      <c r="F1357" s="357" t="str">
        <f t="shared" si="64"/>
        <v>A04AS174-00008 Finishing Work Exterior/Interior Finish Work Raised Floor Top Finish: Marble       600mm x 600mm / 600mm&lt;H≤1000mm</v>
      </c>
      <c r="G1357" s="343" t="str" cm="1">
        <f t="array" ref="G1357:H1357">_xlfn.TEXTSPLIT(I1357,"-")</f>
        <v>A04AS174</v>
      </c>
      <c r="H1357" s="343" t="str">
        <v>00008</v>
      </c>
      <c r="I1357" t="s">
        <v>3404</v>
      </c>
      <c r="J1357" t="s">
        <v>946</v>
      </c>
      <c r="K1357" t="s">
        <v>2352</v>
      </c>
      <c r="L1357" t="s">
        <v>2353</v>
      </c>
      <c r="M1357" t="s">
        <v>1438</v>
      </c>
      <c r="N1357" t="s">
        <v>3338</v>
      </c>
      <c r="O1357" t="s">
        <v>3386</v>
      </c>
      <c r="P1357" t="s">
        <v>3387</v>
      </c>
      <c r="Q1357" t="s">
        <v>3402</v>
      </c>
      <c r="R1357" t="s">
        <v>3403</v>
      </c>
      <c r="S1357" t="s">
        <v>954</v>
      </c>
      <c r="T1357">
        <v>0</v>
      </c>
      <c r="U1357" t="s">
        <v>954</v>
      </c>
      <c r="V1357">
        <v>0</v>
      </c>
      <c r="W1357" t="s">
        <v>954</v>
      </c>
      <c r="X1357">
        <v>0</v>
      </c>
      <c r="Y1357" t="s">
        <v>954</v>
      </c>
      <c r="Z1357">
        <v>0</v>
      </c>
      <c r="AA1357" t="s">
        <v>954</v>
      </c>
      <c r="AB1357" t="s">
        <v>954</v>
      </c>
      <c r="AC1357" t="s">
        <v>954</v>
      </c>
      <c r="AD1357">
        <v>0</v>
      </c>
      <c r="AE1357" t="s">
        <v>2455</v>
      </c>
      <c r="AF1357" t="s">
        <v>3393</v>
      </c>
      <c r="AG1357">
        <v>0</v>
      </c>
      <c r="AH1357" t="s">
        <v>2510</v>
      </c>
      <c r="AI1357">
        <v>0</v>
      </c>
      <c r="AJ1357">
        <v>0</v>
      </c>
      <c r="AK1357">
        <v>0</v>
      </c>
      <c r="AL1357">
        <v>0</v>
      </c>
      <c r="AM1357">
        <v>0</v>
      </c>
      <c r="AN1357">
        <v>0</v>
      </c>
      <c r="AO1357" t="s">
        <v>954</v>
      </c>
      <c r="AP1357" t="s">
        <v>1021</v>
      </c>
      <c r="AQ1357" t="s">
        <v>1021</v>
      </c>
      <c r="AR1357" t="s">
        <v>3391</v>
      </c>
      <c r="AS1357" t="s">
        <v>3404</v>
      </c>
    </row>
    <row r="1358" spans="1:45" ht="17.25" customHeight="1">
      <c r="B1358" s="356" t="b">
        <v>0</v>
      </c>
      <c r="C1358" s="356" t="s">
        <v>1039</v>
      </c>
      <c r="D1358" s="357" t="str">
        <f t="shared" si="65"/>
        <v>Finishing Work_Exterior/Interior Finish Work</v>
      </c>
      <c r="E1358" s="356" t="str">
        <f t="shared" si="66"/>
        <v>M2</v>
      </c>
      <c r="F1358" s="357" t="str">
        <f t="shared" si="64"/>
        <v>A04AS174-00009 Finishing Work Exterior/Interior Finish Work Raised Floor Top Finish: Marble       600mm x 600mm / 1000mm&lt;H≤1500mm</v>
      </c>
      <c r="G1358" s="343" t="str" cm="1">
        <f t="array" ref="G1358:H1358">_xlfn.TEXTSPLIT(I1358,"-")</f>
        <v>A04AS174</v>
      </c>
      <c r="H1358" s="343" t="str">
        <v>00009</v>
      </c>
      <c r="I1358" t="s">
        <v>3405</v>
      </c>
      <c r="J1358" t="s">
        <v>946</v>
      </c>
      <c r="K1358" t="s">
        <v>2352</v>
      </c>
      <c r="L1358" t="s">
        <v>2353</v>
      </c>
      <c r="M1358" t="s">
        <v>1438</v>
      </c>
      <c r="N1358" t="s">
        <v>3338</v>
      </c>
      <c r="O1358" t="s">
        <v>3386</v>
      </c>
      <c r="P1358" t="s">
        <v>3387</v>
      </c>
      <c r="Q1358" t="s">
        <v>3402</v>
      </c>
      <c r="R1358" t="s">
        <v>3403</v>
      </c>
      <c r="S1358" t="s">
        <v>954</v>
      </c>
      <c r="T1358">
        <v>0</v>
      </c>
      <c r="U1358" t="s">
        <v>954</v>
      </c>
      <c r="V1358">
        <v>0</v>
      </c>
      <c r="W1358" t="s">
        <v>954</v>
      </c>
      <c r="X1358">
        <v>0</v>
      </c>
      <c r="Y1358" t="s">
        <v>954</v>
      </c>
      <c r="Z1358">
        <v>0</v>
      </c>
      <c r="AA1358" t="s">
        <v>954</v>
      </c>
      <c r="AB1358" t="s">
        <v>954</v>
      </c>
      <c r="AC1358" t="s">
        <v>954</v>
      </c>
      <c r="AD1358">
        <v>0</v>
      </c>
      <c r="AE1358" t="s">
        <v>2644</v>
      </c>
      <c r="AF1358" t="s">
        <v>3395</v>
      </c>
      <c r="AG1358">
        <v>0</v>
      </c>
      <c r="AH1358" t="s">
        <v>2510</v>
      </c>
      <c r="AI1358">
        <v>0</v>
      </c>
      <c r="AJ1358">
        <v>0</v>
      </c>
      <c r="AK1358">
        <v>0</v>
      </c>
      <c r="AL1358">
        <v>0</v>
      </c>
      <c r="AM1358">
        <v>0</v>
      </c>
      <c r="AN1358">
        <v>0</v>
      </c>
      <c r="AO1358" t="s">
        <v>954</v>
      </c>
      <c r="AP1358" t="s">
        <v>1021</v>
      </c>
      <c r="AQ1358" t="s">
        <v>1021</v>
      </c>
      <c r="AR1358" t="s">
        <v>3391</v>
      </c>
      <c r="AS1358" t="s">
        <v>3405</v>
      </c>
    </row>
    <row r="1359" spans="1:45" ht="17.25" customHeight="1">
      <c r="B1359" s="356" t="b">
        <v>0</v>
      </c>
      <c r="C1359" s="356" t="s">
        <v>1039</v>
      </c>
      <c r="D1359" s="357" t="str">
        <f t="shared" si="65"/>
        <v>Finishing Work_Exterior/Interior Finish Work</v>
      </c>
      <c r="E1359" s="356" t="str">
        <f t="shared" si="66"/>
        <v>M2</v>
      </c>
      <c r="F1359" s="357" t="str">
        <f t="shared" si="64"/>
        <v>A04AS174-00010 Finishing Work Exterior/Interior Finish Work Raised Floor Top Finish: Anti-Static Vinyl Tile       600mm x 600mm / 1500mm≤H</v>
      </c>
      <c r="G1359" s="343" t="str" cm="1">
        <f t="array" ref="G1359:H1359">_xlfn.TEXTSPLIT(I1359,"-")</f>
        <v>A04AS174</v>
      </c>
      <c r="H1359" s="343" t="str">
        <v>00010</v>
      </c>
      <c r="I1359" t="s">
        <v>3406</v>
      </c>
      <c r="J1359" t="s">
        <v>946</v>
      </c>
      <c r="K1359" t="s">
        <v>2352</v>
      </c>
      <c r="L1359" t="s">
        <v>2353</v>
      </c>
      <c r="M1359" t="s">
        <v>1438</v>
      </c>
      <c r="N1359" t="s">
        <v>3338</v>
      </c>
      <c r="O1359" t="s">
        <v>3386</v>
      </c>
      <c r="P1359" t="s">
        <v>3387</v>
      </c>
      <c r="Q1359" t="s">
        <v>3388</v>
      </c>
      <c r="R1359" t="s">
        <v>3389</v>
      </c>
      <c r="S1359" t="s">
        <v>954</v>
      </c>
      <c r="T1359">
        <v>0</v>
      </c>
      <c r="U1359" t="s">
        <v>954</v>
      </c>
      <c r="V1359">
        <v>0</v>
      </c>
      <c r="W1359" t="s">
        <v>954</v>
      </c>
      <c r="X1359">
        <v>0</v>
      </c>
      <c r="Y1359" t="s">
        <v>954</v>
      </c>
      <c r="Z1359">
        <v>0</v>
      </c>
      <c r="AA1359" t="s">
        <v>954</v>
      </c>
      <c r="AB1359" t="s">
        <v>954</v>
      </c>
      <c r="AC1359" t="s">
        <v>954</v>
      </c>
      <c r="AD1359">
        <v>0</v>
      </c>
      <c r="AE1359" t="s">
        <v>3041</v>
      </c>
      <c r="AF1359" t="s">
        <v>3407</v>
      </c>
      <c r="AG1359">
        <v>0</v>
      </c>
      <c r="AH1359" t="s">
        <v>2510</v>
      </c>
      <c r="AI1359">
        <v>0</v>
      </c>
      <c r="AJ1359">
        <v>0</v>
      </c>
      <c r="AK1359">
        <v>0</v>
      </c>
      <c r="AL1359">
        <v>0</v>
      </c>
      <c r="AM1359">
        <v>0</v>
      </c>
      <c r="AN1359">
        <v>0</v>
      </c>
      <c r="AO1359" t="s">
        <v>954</v>
      </c>
      <c r="AP1359" t="s">
        <v>1021</v>
      </c>
      <c r="AQ1359" t="s">
        <v>1021</v>
      </c>
      <c r="AR1359" t="s">
        <v>3391</v>
      </c>
      <c r="AS1359" t="s">
        <v>3406</v>
      </c>
    </row>
    <row r="1360" spans="1:45" ht="17.25" customHeight="1">
      <c r="B1360" s="356" t="b">
        <v>0</v>
      </c>
      <c r="C1360" s="356" t="s">
        <v>1039</v>
      </c>
      <c r="D1360" s="357" t="str">
        <f t="shared" si="65"/>
        <v>Finishing Work_Exterior/Interior Finish Work</v>
      </c>
      <c r="E1360" s="356" t="str">
        <f t="shared" si="66"/>
        <v>M2</v>
      </c>
      <c r="F1360" s="357" t="str">
        <f t="shared" si="64"/>
        <v>A04AS174-00011 Finishing Work Exterior/Interior Finish Work Raised Floor Top Finish: Carpet Tile       600mm x 600mm / 1500mm≤H</v>
      </c>
      <c r="G1360" s="343" t="str" cm="1">
        <f t="array" ref="G1360:H1360">_xlfn.TEXTSPLIT(I1360,"-")</f>
        <v>A04AS174</v>
      </c>
      <c r="H1360" s="343" t="str">
        <v>00011</v>
      </c>
      <c r="I1360" t="s">
        <v>3408</v>
      </c>
      <c r="J1360" t="s">
        <v>946</v>
      </c>
      <c r="K1360" t="s">
        <v>2352</v>
      </c>
      <c r="L1360" t="s">
        <v>2353</v>
      </c>
      <c r="M1360" t="s">
        <v>1438</v>
      </c>
      <c r="N1360" t="s">
        <v>3338</v>
      </c>
      <c r="O1360" t="s">
        <v>3386</v>
      </c>
      <c r="P1360" t="s">
        <v>3387</v>
      </c>
      <c r="Q1360" t="s">
        <v>3397</v>
      </c>
      <c r="R1360" t="s">
        <v>3398</v>
      </c>
      <c r="S1360" t="s">
        <v>954</v>
      </c>
      <c r="T1360">
        <v>0</v>
      </c>
      <c r="U1360" t="s">
        <v>954</v>
      </c>
      <c r="V1360">
        <v>0</v>
      </c>
      <c r="W1360" t="s">
        <v>954</v>
      </c>
      <c r="X1360">
        <v>0</v>
      </c>
      <c r="Y1360" t="s">
        <v>954</v>
      </c>
      <c r="Z1360">
        <v>0</v>
      </c>
      <c r="AA1360" t="s">
        <v>954</v>
      </c>
      <c r="AB1360" t="s">
        <v>954</v>
      </c>
      <c r="AC1360" t="s">
        <v>954</v>
      </c>
      <c r="AD1360">
        <v>0</v>
      </c>
      <c r="AE1360" t="s">
        <v>3041</v>
      </c>
      <c r="AF1360" t="s">
        <v>3407</v>
      </c>
      <c r="AG1360">
        <v>0</v>
      </c>
      <c r="AH1360" t="s">
        <v>2510</v>
      </c>
      <c r="AI1360">
        <v>0</v>
      </c>
      <c r="AJ1360">
        <v>0</v>
      </c>
      <c r="AK1360">
        <v>0</v>
      </c>
      <c r="AL1360">
        <v>0</v>
      </c>
      <c r="AM1360">
        <v>0</v>
      </c>
      <c r="AN1360">
        <v>0</v>
      </c>
      <c r="AO1360" t="s">
        <v>954</v>
      </c>
      <c r="AP1360" t="s">
        <v>1021</v>
      </c>
      <c r="AQ1360" t="s">
        <v>1021</v>
      </c>
      <c r="AR1360" t="s">
        <v>3391</v>
      </c>
      <c r="AS1360" t="s">
        <v>3408</v>
      </c>
    </row>
    <row r="1361" spans="2:45" ht="17.25" customHeight="1">
      <c r="B1361" s="356" t="b">
        <v>0</v>
      </c>
      <c r="C1361" s="356" t="s">
        <v>1039</v>
      </c>
      <c r="D1361" s="357" t="str">
        <f t="shared" si="65"/>
        <v>Finishing Work_Exterior/Interior Finish Work</v>
      </c>
      <c r="E1361" s="356" t="str">
        <f t="shared" si="66"/>
        <v>M2</v>
      </c>
      <c r="F1361" s="357" t="str">
        <f t="shared" si="64"/>
        <v>A04AS174-00012 Finishing Work Exterior/Interior Finish Work Raised Floor Top Finish: Marble       600mm x 600mm / 1500mm≤H</v>
      </c>
      <c r="G1361" s="343" t="str" cm="1">
        <f t="array" ref="G1361:H1361">_xlfn.TEXTSPLIT(I1361,"-")</f>
        <v>A04AS174</v>
      </c>
      <c r="H1361" s="343" t="str">
        <v>00012</v>
      </c>
      <c r="I1361" t="s">
        <v>3409</v>
      </c>
      <c r="J1361" t="s">
        <v>946</v>
      </c>
      <c r="K1361" t="s">
        <v>2352</v>
      </c>
      <c r="L1361" t="s">
        <v>2353</v>
      </c>
      <c r="M1361" t="s">
        <v>1438</v>
      </c>
      <c r="N1361" t="s">
        <v>3338</v>
      </c>
      <c r="O1361" t="s">
        <v>3386</v>
      </c>
      <c r="P1361" t="s">
        <v>3387</v>
      </c>
      <c r="Q1361" t="s">
        <v>3402</v>
      </c>
      <c r="R1361" t="s">
        <v>3403</v>
      </c>
      <c r="S1361" t="s">
        <v>954</v>
      </c>
      <c r="T1361">
        <v>0</v>
      </c>
      <c r="U1361" t="s">
        <v>954</v>
      </c>
      <c r="V1361">
        <v>0</v>
      </c>
      <c r="W1361" t="s">
        <v>954</v>
      </c>
      <c r="X1361">
        <v>0</v>
      </c>
      <c r="Y1361" t="s">
        <v>954</v>
      </c>
      <c r="Z1361">
        <v>0</v>
      </c>
      <c r="AA1361" t="s">
        <v>954</v>
      </c>
      <c r="AB1361" t="s">
        <v>954</v>
      </c>
      <c r="AC1361" t="s">
        <v>954</v>
      </c>
      <c r="AD1361">
        <v>0</v>
      </c>
      <c r="AE1361" t="s">
        <v>3041</v>
      </c>
      <c r="AF1361" t="s">
        <v>3407</v>
      </c>
      <c r="AG1361">
        <v>0</v>
      </c>
      <c r="AH1361" t="s">
        <v>2510</v>
      </c>
      <c r="AI1361">
        <v>0</v>
      </c>
      <c r="AJ1361">
        <v>0</v>
      </c>
      <c r="AK1361">
        <v>0</v>
      </c>
      <c r="AL1361">
        <v>0</v>
      </c>
      <c r="AM1361">
        <v>0</v>
      </c>
      <c r="AN1361">
        <v>0</v>
      </c>
      <c r="AO1361" t="s">
        <v>954</v>
      </c>
      <c r="AP1361" t="s">
        <v>1021</v>
      </c>
      <c r="AQ1361" t="s">
        <v>1021</v>
      </c>
      <c r="AR1361" t="s">
        <v>3391</v>
      </c>
      <c r="AS1361" t="s">
        <v>3409</v>
      </c>
    </row>
    <row r="1362" spans="2:45" ht="17.25" customHeight="1">
      <c r="B1362" s="356" t="b">
        <v>0</v>
      </c>
      <c r="C1362" s="356" t="s">
        <v>1039</v>
      </c>
      <c r="D1362" s="357" t="str">
        <f t="shared" si="65"/>
        <v>Finishing Work_Exterior/Interior Finish Work</v>
      </c>
      <c r="E1362" s="356" t="str">
        <f t="shared" si="66"/>
        <v>M2</v>
      </c>
      <c r="F1362" s="357" t="str">
        <f t="shared" si="64"/>
        <v>A04AS174-00013 Finishing Work Exterior/Interior Finish Work Raised Floor Top Finish: Anti-Static Vinyl Tile       600mm x 600mm / 1500mm&lt;H</v>
      </c>
      <c r="G1362" s="343" t="str" cm="1">
        <f t="array" ref="G1362:H1362">_xlfn.TEXTSPLIT(I1362,"-")</f>
        <v>A04AS174</v>
      </c>
      <c r="H1362" s="343" t="str">
        <v>00013</v>
      </c>
      <c r="I1362" t="s">
        <v>3410</v>
      </c>
      <c r="J1362" t="s">
        <v>946</v>
      </c>
      <c r="K1362" t="s">
        <v>2352</v>
      </c>
      <c r="L1362" t="s">
        <v>2353</v>
      </c>
      <c r="M1362" t="s">
        <v>1438</v>
      </c>
      <c r="N1362" t="s">
        <v>3338</v>
      </c>
      <c r="O1362" t="s">
        <v>3386</v>
      </c>
      <c r="P1362" t="s">
        <v>3387</v>
      </c>
      <c r="Q1362" t="s">
        <v>3388</v>
      </c>
      <c r="R1362" t="s">
        <v>3389</v>
      </c>
      <c r="S1362" t="s">
        <v>954</v>
      </c>
      <c r="T1362">
        <v>0</v>
      </c>
      <c r="U1362" t="s">
        <v>954</v>
      </c>
      <c r="V1362">
        <v>0</v>
      </c>
      <c r="W1362" t="s">
        <v>954</v>
      </c>
      <c r="X1362">
        <v>0</v>
      </c>
      <c r="Y1362" t="s">
        <v>954</v>
      </c>
      <c r="Z1362">
        <v>0</v>
      </c>
      <c r="AA1362" t="s">
        <v>954</v>
      </c>
      <c r="AB1362" t="s">
        <v>954</v>
      </c>
      <c r="AC1362" t="s">
        <v>954</v>
      </c>
      <c r="AD1362">
        <v>0</v>
      </c>
      <c r="AE1362" t="s">
        <v>3147</v>
      </c>
      <c r="AF1362" t="s">
        <v>3411</v>
      </c>
      <c r="AG1362">
        <v>0</v>
      </c>
      <c r="AH1362" t="s">
        <v>2510</v>
      </c>
      <c r="AI1362">
        <v>0</v>
      </c>
      <c r="AJ1362">
        <v>0</v>
      </c>
      <c r="AK1362">
        <v>0</v>
      </c>
      <c r="AL1362">
        <v>0</v>
      </c>
      <c r="AM1362">
        <v>0</v>
      </c>
      <c r="AN1362">
        <v>0</v>
      </c>
      <c r="AO1362" t="s">
        <v>954</v>
      </c>
      <c r="AP1362" t="s">
        <v>1021</v>
      </c>
      <c r="AQ1362" t="s">
        <v>1021</v>
      </c>
      <c r="AR1362" t="s">
        <v>3391</v>
      </c>
      <c r="AS1362" t="s">
        <v>3410</v>
      </c>
    </row>
    <row r="1363" spans="2:45" ht="17.25" customHeight="1">
      <c r="B1363" s="356" t="b">
        <v>0</v>
      </c>
      <c r="C1363" s="356" t="s">
        <v>1039</v>
      </c>
      <c r="D1363" s="357" t="str">
        <f t="shared" si="65"/>
        <v>Finishing Work_Exterior/Interior Finish Work</v>
      </c>
      <c r="E1363" s="356" t="str">
        <f t="shared" si="66"/>
        <v>M2</v>
      </c>
      <c r="F1363" s="357" t="str">
        <f t="shared" si="64"/>
        <v>A04AS174-00014 Finishing Work Exterior/Interior Finish Work Raised Floor Top Finish: Carpet Tile       600mm x 600mm / 1500mm&lt;H</v>
      </c>
      <c r="G1363" s="343" t="str" cm="1">
        <f t="array" ref="G1363:H1363">_xlfn.TEXTSPLIT(I1363,"-")</f>
        <v>A04AS174</v>
      </c>
      <c r="H1363" s="343" t="str">
        <v>00014</v>
      </c>
      <c r="I1363" t="s">
        <v>3412</v>
      </c>
      <c r="J1363" t="s">
        <v>946</v>
      </c>
      <c r="K1363" t="s">
        <v>2352</v>
      </c>
      <c r="L1363" t="s">
        <v>2353</v>
      </c>
      <c r="M1363" t="s">
        <v>1438</v>
      </c>
      <c r="N1363" t="s">
        <v>3338</v>
      </c>
      <c r="O1363" t="s">
        <v>3386</v>
      </c>
      <c r="P1363" t="s">
        <v>3387</v>
      </c>
      <c r="Q1363" t="s">
        <v>3397</v>
      </c>
      <c r="R1363" t="s">
        <v>3398</v>
      </c>
      <c r="S1363" t="s">
        <v>954</v>
      </c>
      <c r="T1363">
        <v>0</v>
      </c>
      <c r="U1363" t="s">
        <v>954</v>
      </c>
      <c r="V1363">
        <v>0</v>
      </c>
      <c r="W1363" t="s">
        <v>954</v>
      </c>
      <c r="X1363">
        <v>0</v>
      </c>
      <c r="Y1363" t="s">
        <v>954</v>
      </c>
      <c r="Z1363">
        <v>0</v>
      </c>
      <c r="AA1363" t="s">
        <v>954</v>
      </c>
      <c r="AB1363" t="s">
        <v>954</v>
      </c>
      <c r="AC1363" t="s">
        <v>954</v>
      </c>
      <c r="AD1363">
        <v>0</v>
      </c>
      <c r="AE1363" t="s">
        <v>3147</v>
      </c>
      <c r="AF1363" t="s">
        <v>3411</v>
      </c>
      <c r="AG1363">
        <v>0</v>
      </c>
      <c r="AH1363" t="s">
        <v>2510</v>
      </c>
      <c r="AI1363">
        <v>0</v>
      </c>
      <c r="AJ1363">
        <v>0</v>
      </c>
      <c r="AK1363">
        <v>0</v>
      </c>
      <c r="AL1363">
        <v>0</v>
      </c>
      <c r="AM1363">
        <v>0</v>
      </c>
      <c r="AN1363">
        <v>0</v>
      </c>
      <c r="AO1363" t="s">
        <v>954</v>
      </c>
      <c r="AP1363" t="s">
        <v>1021</v>
      </c>
      <c r="AQ1363" t="s">
        <v>1021</v>
      </c>
      <c r="AR1363" t="s">
        <v>3391</v>
      </c>
      <c r="AS1363" t="s">
        <v>3412</v>
      </c>
    </row>
    <row r="1364" spans="2:45" ht="17.25" customHeight="1">
      <c r="B1364" s="356" t="b">
        <v>0</v>
      </c>
      <c r="C1364" s="356" t="s">
        <v>1039</v>
      </c>
      <c r="D1364" s="357" t="str">
        <f t="shared" si="65"/>
        <v>Finishing Work_Exterior/Interior Finish Work</v>
      </c>
      <c r="E1364" s="356" t="str">
        <f t="shared" si="66"/>
        <v>M2</v>
      </c>
      <c r="F1364" s="357" t="str">
        <f t="shared" si="64"/>
        <v>A04AS174-00015 Finishing Work Exterior/Interior Finish Work Raised Floor Top Finish: Marble       600mm x 600mm / 1500mm&lt;H</v>
      </c>
      <c r="G1364" s="343" t="str" cm="1">
        <f t="array" ref="G1364:H1364">_xlfn.TEXTSPLIT(I1364,"-")</f>
        <v>A04AS174</v>
      </c>
      <c r="H1364" s="343" t="str">
        <v>00015</v>
      </c>
      <c r="I1364" t="s">
        <v>3413</v>
      </c>
      <c r="J1364" t="s">
        <v>946</v>
      </c>
      <c r="K1364" t="s">
        <v>2352</v>
      </c>
      <c r="L1364" t="s">
        <v>2353</v>
      </c>
      <c r="M1364" t="s">
        <v>1438</v>
      </c>
      <c r="N1364" t="s">
        <v>3338</v>
      </c>
      <c r="O1364" t="s">
        <v>3386</v>
      </c>
      <c r="P1364" t="s">
        <v>3387</v>
      </c>
      <c r="Q1364" t="s">
        <v>3402</v>
      </c>
      <c r="R1364" t="s">
        <v>3403</v>
      </c>
      <c r="S1364" t="s">
        <v>954</v>
      </c>
      <c r="T1364">
        <v>0</v>
      </c>
      <c r="U1364" t="s">
        <v>954</v>
      </c>
      <c r="V1364">
        <v>0</v>
      </c>
      <c r="W1364" t="s">
        <v>954</v>
      </c>
      <c r="X1364">
        <v>0</v>
      </c>
      <c r="Y1364" t="s">
        <v>954</v>
      </c>
      <c r="Z1364">
        <v>0</v>
      </c>
      <c r="AA1364" t="s">
        <v>954</v>
      </c>
      <c r="AB1364" t="s">
        <v>954</v>
      </c>
      <c r="AC1364" t="s">
        <v>954</v>
      </c>
      <c r="AD1364">
        <v>0</v>
      </c>
      <c r="AE1364" t="s">
        <v>3147</v>
      </c>
      <c r="AF1364" t="s">
        <v>3411</v>
      </c>
      <c r="AG1364">
        <v>0</v>
      </c>
      <c r="AH1364" t="s">
        <v>2510</v>
      </c>
      <c r="AI1364">
        <v>0</v>
      </c>
      <c r="AJ1364">
        <v>0</v>
      </c>
      <c r="AK1364">
        <v>0</v>
      </c>
      <c r="AL1364">
        <v>0</v>
      </c>
      <c r="AM1364">
        <v>0</v>
      </c>
      <c r="AN1364">
        <v>0</v>
      </c>
      <c r="AO1364" t="s">
        <v>954</v>
      </c>
      <c r="AP1364" t="s">
        <v>1021</v>
      </c>
      <c r="AQ1364" t="s">
        <v>1021</v>
      </c>
      <c r="AR1364" t="s">
        <v>3391</v>
      </c>
      <c r="AS1364" t="s">
        <v>3413</v>
      </c>
    </row>
    <row r="1365" spans="2:45" ht="17.25" customHeight="1">
      <c r="B1365" s="349" t="b">
        <v>0</v>
      </c>
      <c r="C1365" s="349"/>
      <c r="D1365" s="352" t="str">
        <f t="shared" si="65"/>
        <v>Finishing Work_Exterior/Interior Finish Work</v>
      </c>
      <c r="E1365" s="349" t="str">
        <f t="shared" si="66"/>
        <v>M</v>
      </c>
      <c r="F1365" s="352" t="str">
        <f t="shared" si="64"/>
        <v xml:space="preserve">A04AS175-00001 Finishing Work Exterior/Interior Finish Work Material Dividing Strip Stainless Steel       </v>
      </c>
      <c r="G1365" s="343" t="str" cm="1">
        <f t="array" ref="G1365:H1365">_xlfn.TEXTSPLIT(I1365,"-")</f>
        <v>A04AS175</v>
      </c>
      <c r="H1365" s="343" t="str">
        <v>00001</v>
      </c>
      <c r="I1365" t="s">
        <v>3414</v>
      </c>
      <c r="J1365" t="s">
        <v>946</v>
      </c>
      <c r="K1365" t="s">
        <v>2352</v>
      </c>
      <c r="L1365" t="s">
        <v>2353</v>
      </c>
      <c r="M1365" t="s">
        <v>1438</v>
      </c>
      <c r="N1365" t="s">
        <v>3338</v>
      </c>
      <c r="O1365" t="s">
        <v>3415</v>
      </c>
      <c r="P1365" t="s">
        <v>3416</v>
      </c>
      <c r="Q1365" t="s">
        <v>3417</v>
      </c>
      <c r="R1365" t="s">
        <v>3418</v>
      </c>
      <c r="S1365" t="s">
        <v>954</v>
      </c>
      <c r="T1365">
        <v>0</v>
      </c>
      <c r="U1365" t="s">
        <v>954</v>
      </c>
      <c r="V1365">
        <v>0</v>
      </c>
      <c r="W1365" t="s">
        <v>954</v>
      </c>
      <c r="X1365">
        <v>0</v>
      </c>
      <c r="Y1365" t="s">
        <v>954</v>
      </c>
      <c r="Z1365">
        <v>0</v>
      </c>
      <c r="AA1365" t="s">
        <v>954</v>
      </c>
      <c r="AB1365" t="s">
        <v>954</v>
      </c>
      <c r="AC1365" t="s">
        <v>954</v>
      </c>
      <c r="AD1365">
        <v>0</v>
      </c>
      <c r="AE1365" t="s">
        <v>954</v>
      </c>
      <c r="AF1365" t="s">
        <v>954</v>
      </c>
      <c r="AG1365">
        <v>0</v>
      </c>
      <c r="AH1365" t="s">
        <v>954</v>
      </c>
      <c r="AI1365">
        <v>0</v>
      </c>
      <c r="AJ1365">
        <v>0</v>
      </c>
      <c r="AK1365">
        <v>0</v>
      </c>
      <c r="AL1365">
        <v>0</v>
      </c>
      <c r="AM1365">
        <v>0</v>
      </c>
      <c r="AN1365">
        <v>0</v>
      </c>
      <c r="AO1365" t="s">
        <v>954</v>
      </c>
      <c r="AP1365" t="s">
        <v>1102</v>
      </c>
      <c r="AQ1365" t="s">
        <v>1102</v>
      </c>
      <c r="AR1365" t="s">
        <v>3419</v>
      </c>
      <c r="AS1365" t="s">
        <v>3414</v>
      </c>
    </row>
    <row r="1366" spans="2:45" ht="17.25" customHeight="1">
      <c r="B1366" s="380" t="b">
        <v>0</v>
      </c>
      <c r="C1366" s="380"/>
      <c r="D1366" s="381" t="str">
        <f t="shared" si="65"/>
        <v>Finishing Work_Exterior/Interior Finish Work</v>
      </c>
      <c r="E1366" s="380" t="str">
        <f t="shared" si="66"/>
        <v>M2</v>
      </c>
      <c r="F1366" s="381" t="str">
        <f t="shared" si="64"/>
        <v>A04AS176-00001 Finishing Work Exterior/Interior Finish Work Plasterboard Dry Liner System    Mineral Wool (Rock Wool) for Wall To External Side w/ 1-Layer Gypsum Board, Supporting Frame(Stud), Accessories  1-Layer Gypsumboard THK=9.5mm</v>
      </c>
      <c r="G1366" s="343" t="str" cm="1">
        <f t="array" ref="G1366:H1366">_xlfn.TEXTSPLIT(I1366,"-")</f>
        <v>A04AS176</v>
      </c>
      <c r="H1366" s="343" t="str">
        <v>00001</v>
      </c>
      <c r="I1366" t="s">
        <v>3420</v>
      </c>
      <c r="J1366" t="s">
        <v>946</v>
      </c>
      <c r="K1366" t="s">
        <v>2352</v>
      </c>
      <c r="L1366" t="s">
        <v>2353</v>
      </c>
      <c r="M1366" t="s">
        <v>1438</v>
      </c>
      <c r="N1366" t="s">
        <v>3338</v>
      </c>
      <c r="O1366" t="s">
        <v>3421</v>
      </c>
      <c r="P1366" t="s">
        <v>3422</v>
      </c>
      <c r="Q1366" t="s">
        <v>954</v>
      </c>
      <c r="R1366">
        <v>0</v>
      </c>
      <c r="S1366" t="s">
        <v>954</v>
      </c>
      <c r="T1366">
        <v>0</v>
      </c>
      <c r="U1366" t="s">
        <v>954</v>
      </c>
      <c r="V1366">
        <v>0</v>
      </c>
      <c r="W1366" t="s">
        <v>971</v>
      </c>
      <c r="X1366" t="s">
        <v>2418</v>
      </c>
      <c r="Y1366" t="s">
        <v>993</v>
      </c>
      <c r="Z1366" t="s">
        <v>3423</v>
      </c>
      <c r="AA1366" t="s">
        <v>1593</v>
      </c>
      <c r="AB1366" t="s">
        <v>3424</v>
      </c>
      <c r="AC1366" t="s">
        <v>954</v>
      </c>
      <c r="AD1366">
        <v>0</v>
      </c>
      <c r="AE1366" t="s">
        <v>2658</v>
      </c>
      <c r="AF1366" t="s">
        <v>3425</v>
      </c>
      <c r="AG1366">
        <v>0</v>
      </c>
      <c r="AH1366" t="s">
        <v>3426</v>
      </c>
      <c r="AI1366">
        <v>0</v>
      </c>
      <c r="AJ1366">
        <v>0</v>
      </c>
      <c r="AK1366">
        <v>0</v>
      </c>
      <c r="AL1366">
        <v>0</v>
      </c>
      <c r="AM1366">
        <v>0</v>
      </c>
      <c r="AN1366">
        <v>0</v>
      </c>
      <c r="AO1366" t="s">
        <v>954</v>
      </c>
      <c r="AP1366" t="s">
        <v>1021</v>
      </c>
      <c r="AQ1366" t="s">
        <v>1021</v>
      </c>
      <c r="AR1366" t="s">
        <v>3427</v>
      </c>
      <c r="AS1366" t="s">
        <v>3420</v>
      </c>
    </row>
    <row r="1367" spans="2:45" ht="17.25" customHeight="1">
      <c r="B1367" s="380" t="b">
        <v>0</v>
      </c>
      <c r="C1367" s="380"/>
      <c r="D1367" s="381" t="str">
        <f t="shared" si="65"/>
        <v>Finishing Work_Exterior/Interior Finish Work</v>
      </c>
      <c r="E1367" s="380" t="str">
        <f t="shared" si="66"/>
        <v>M2</v>
      </c>
      <c r="F1367" s="381" t="str">
        <f t="shared" si="64"/>
        <v>A04AS176-00002 Finishing Work Exterior/Interior Finish Work Plasterboard Dry Liner System    Mineral Wool (Rock Wool) for Wall To External Side w/ 1-Layer Gypsum Board, Supporting Frame(Stud), Accessories  1-Layer Gypsumboard THK=12.5mm</v>
      </c>
      <c r="G1367" s="343" t="str" cm="1">
        <f t="array" ref="G1367:H1367">_xlfn.TEXTSPLIT(I1367,"-")</f>
        <v>A04AS176</v>
      </c>
      <c r="H1367" s="343" t="str">
        <v>00002</v>
      </c>
      <c r="I1367" t="s">
        <v>3428</v>
      </c>
      <c r="J1367" t="s">
        <v>946</v>
      </c>
      <c r="K1367" t="s">
        <v>2352</v>
      </c>
      <c r="L1367" t="s">
        <v>2353</v>
      </c>
      <c r="M1367" t="s">
        <v>1438</v>
      </c>
      <c r="N1367" t="s">
        <v>3338</v>
      </c>
      <c r="O1367" t="s">
        <v>3421</v>
      </c>
      <c r="P1367" t="s">
        <v>3422</v>
      </c>
      <c r="Q1367" t="s">
        <v>954</v>
      </c>
      <c r="R1367">
        <v>0</v>
      </c>
      <c r="S1367" t="s">
        <v>954</v>
      </c>
      <c r="T1367">
        <v>0</v>
      </c>
      <c r="U1367" t="s">
        <v>954</v>
      </c>
      <c r="V1367">
        <v>0</v>
      </c>
      <c r="W1367" t="s">
        <v>971</v>
      </c>
      <c r="X1367" t="s">
        <v>2418</v>
      </c>
      <c r="Y1367" t="s">
        <v>993</v>
      </c>
      <c r="Z1367" t="s">
        <v>3423</v>
      </c>
      <c r="AA1367" t="s">
        <v>1593</v>
      </c>
      <c r="AB1367" t="s">
        <v>3424</v>
      </c>
      <c r="AC1367" t="s">
        <v>954</v>
      </c>
      <c r="AD1367">
        <v>0</v>
      </c>
      <c r="AE1367" t="s">
        <v>2673</v>
      </c>
      <c r="AF1367" t="s">
        <v>3429</v>
      </c>
      <c r="AG1367">
        <v>0</v>
      </c>
      <c r="AH1367" t="s">
        <v>3426</v>
      </c>
      <c r="AI1367">
        <v>0</v>
      </c>
      <c r="AJ1367">
        <v>0</v>
      </c>
      <c r="AK1367">
        <v>0</v>
      </c>
      <c r="AL1367">
        <v>0</v>
      </c>
      <c r="AM1367">
        <v>0</v>
      </c>
      <c r="AN1367">
        <v>0</v>
      </c>
      <c r="AO1367" t="s">
        <v>954</v>
      </c>
      <c r="AP1367" t="s">
        <v>1021</v>
      </c>
      <c r="AQ1367" t="s">
        <v>1021</v>
      </c>
      <c r="AR1367" t="s">
        <v>3427</v>
      </c>
      <c r="AS1367" t="s">
        <v>3428</v>
      </c>
    </row>
    <row r="1368" spans="2:45" ht="17.25" customHeight="1">
      <c r="B1368" s="380" t="b">
        <v>0</v>
      </c>
      <c r="C1368" s="380"/>
      <c r="D1368" s="381" t="str">
        <f t="shared" si="65"/>
        <v>Finishing Work_Exterior/Interior Finish Work</v>
      </c>
      <c r="E1368" s="380" t="str">
        <f t="shared" si="66"/>
        <v>M2</v>
      </c>
      <c r="F1368" s="381" t="str">
        <f t="shared" si="64"/>
        <v>A04AS176-00003 Finishing Work Exterior/Interior Finish Work Plasterboard Dry Liner System    Mineral Wool (Rock Wool) for Wall To External Side w/ 1-Layer Gypsum Board, Supporting Frame(Stud), Accessories  1-Layer Gypsumboard THK=16mm</v>
      </c>
      <c r="G1368" s="343" t="str" cm="1">
        <f t="array" ref="G1368:H1368">_xlfn.TEXTSPLIT(I1368,"-")</f>
        <v>A04AS176</v>
      </c>
      <c r="H1368" s="343" t="str">
        <v>00003</v>
      </c>
      <c r="I1368" t="s">
        <v>3430</v>
      </c>
      <c r="J1368" t="s">
        <v>946</v>
      </c>
      <c r="K1368" t="s">
        <v>2352</v>
      </c>
      <c r="L1368" t="s">
        <v>2353</v>
      </c>
      <c r="M1368" t="s">
        <v>1438</v>
      </c>
      <c r="N1368" t="s">
        <v>3338</v>
      </c>
      <c r="O1368" t="s">
        <v>3421</v>
      </c>
      <c r="P1368" t="s">
        <v>3422</v>
      </c>
      <c r="Q1368" t="s">
        <v>954</v>
      </c>
      <c r="R1368">
        <v>0</v>
      </c>
      <c r="S1368" t="s">
        <v>954</v>
      </c>
      <c r="T1368">
        <v>0</v>
      </c>
      <c r="U1368" t="s">
        <v>954</v>
      </c>
      <c r="V1368">
        <v>0</v>
      </c>
      <c r="W1368" t="s">
        <v>971</v>
      </c>
      <c r="X1368" t="s">
        <v>2418</v>
      </c>
      <c r="Y1368" t="s">
        <v>993</v>
      </c>
      <c r="Z1368" t="s">
        <v>3423</v>
      </c>
      <c r="AA1368" t="s">
        <v>1593</v>
      </c>
      <c r="AB1368" t="s">
        <v>3424</v>
      </c>
      <c r="AC1368" t="s">
        <v>954</v>
      </c>
      <c r="AD1368">
        <v>0</v>
      </c>
      <c r="AE1368" t="s">
        <v>2678</v>
      </c>
      <c r="AF1368" t="s">
        <v>3431</v>
      </c>
      <c r="AG1368">
        <v>0</v>
      </c>
      <c r="AH1368" t="s">
        <v>3426</v>
      </c>
      <c r="AI1368">
        <v>0</v>
      </c>
      <c r="AJ1368">
        <v>0</v>
      </c>
      <c r="AK1368">
        <v>0</v>
      </c>
      <c r="AL1368">
        <v>0</v>
      </c>
      <c r="AM1368">
        <v>0</v>
      </c>
      <c r="AN1368">
        <v>0</v>
      </c>
      <c r="AO1368" t="s">
        <v>954</v>
      </c>
      <c r="AP1368" t="s">
        <v>1021</v>
      </c>
      <c r="AQ1368" t="s">
        <v>1021</v>
      </c>
      <c r="AR1368" t="s">
        <v>3427</v>
      </c>
      <c r="AS1368" t="s">
        <v>3430</v>
      </c>
    </row>
    <row r="1369" spans="2:45" ht="17.25" customHeight="1">
      <c r="B1369" s="380" t="b">
        <v>0</v>
      </c>
      <c r="C1369" s="380"/>
      <c r="D1369" s="381" t="str">
        <f t="shared" si="65"/>
        <v>Finishing Work_Exterior/Interior Finish Work</v>
      </c>
      <c r="E1369" s="380" t="str">
        <f t="shared" si="66"/>
        <v>M2</v>
      </c>
      <c r="F1369" s="381" t="str">
        <f t="shared" si="64"/>
        <v>A04AS176-00004 Finishing Work Exterior/Interior Finish Work Plasterboard Dry Liner System    Glass Wool (Fiberglass) for Wall To External Side w/ 1-Layer Gypsum Board, Supporting Frame(Stud), Accessories  1-Layer Gypsumboard THK=9.5mm</v>
      </c>
      <c r="G1369" s="343" t="str" cm="1">
        <f t="array" ref="G1369:H1369">_xlfn.TEXTSPLIT(I1369,"-")</f>
        <v>A04AS176</v>
      </c>
      <c r="H1369" s="343" t="str">
        <v>00004</v>
      </c>
      <c r="I1369" t="s">
        <v>3432</v>
      </c>
      <c r="J1369" t="s">
        <v>946</v>
      </c>
      <c r="K1369" t="s">
        <v>2352</v>
      </c>
      <c r="L1369" t="s">
        <v>2353</v>
      </c>
      <c r="M1369" t="s">
        <v>1438</v>
      </c>
      <c r="N1369" t="s">
        <v>3338</v>
      </c>
      <c r="O1369" t="s">
        <v>3421</v>
      </c>
      <c r="P1369" t="s">
        <v>3422</v>
      </c>
      <c r="Q1369" t="s">
        <v>954</v>
      </c>
      <c r="R1369">
        <v>0</v>
      </c>
      <c r="S1369" t="s">
        <v>954</v>
      </c>
      <c r="T1369">
        <v>0</v>
      </c>
      <c r="U1369" t="s">
        <v>954</v>
      </c>
      <c r="V1369">
        <v>0</v>
      </c>
      <c r="W1369" t="s">
        <v>978</v>
      </c>
      <c r="X1369" t="s">
        <v>2425</v>
      </c>
      <c r="Y1369" t="s">
        <v>993</v>
      </c>
      <c r="Z1369" t="s">
        <v>3423</v>
      </c>
      <c r="AA1369" t="s">
        <v>1593</v>
      </c>
      <c r="AB1369" t="s">
        <v>3424</v>
      </c>
      <c r="AC1369" t="s">
        <v>954</v>
      </c>
      <c r="AD1369">
        <v>0</v>
      </c>
      <c r="AE1369" t="s">
        <v>2658</v>
      </c>
      <c r="AF1369" t="s">
        <v>3425</v>
      </c>
      <c r="AG1369">
        <v>0</v>
      </c>
      <c r="AH1369" t="s">
        <v>3426</v>
      </c>
      <c r="AI1369">
        <v>0</v>
      </c>
      <c r="AJ1369">
        <v>0</v>
      </c>
      <c r="AK1369">
        <v>0</v>
      </c>
      <c r="AL1369">
        <v>0</v>
      </c>
      <c r="AM1369">
        <v>0</v>
      </c>
      <c r="AN1369">
        <v>0</v>
      </c>
      <c r="AO1369" t="s">
        <v>954</v>
      </c>
      <c r="AP1369" t="s">
        <v>1021</v>
      </c>
      <c r="AQ1369" t="s">
        <v>1021</v>
      </c>
      <c r="AR1369" t="s">
        <v>3427</v>
      </c>
      <c r="AS1369" t="s">
        <v>3432</v>
      </c>
    </row>
    <row r="1370" spans="2:45" ht="17.25" customHeight="1">
      <c r="B1370" s="380" t="b">
        <v>0</v>
      </c>
      <c r="C1370" s="380"/>
      <c r="D1370" s="381" t="str">
        <f t="shared" si="65"/>
        <v>Finishing Work_Exterior/Interior Finish Work</v>
      </c>
      <c r="E1370" s="380" t="str">
        <f t="shared" si="66"/>
        <v>M2</v>
      </c>
      <c r="F1370" s="381" t="str">
        <f t="shared" si="64"/>
        <v>A04AS176-00005 Finishing Work Exterior/Interior Finish Work Plasterboard Dry Liner System    Glass Wool (Fiberglass) for Wall To External Side w/ 1-Layer Gypsum Board, Supporting Frame(Stud), Accessories  1-Layer Gypsumboard THK=12.5mm</v>
      </c>
      <c r="G1370" s="343" t="str" cm="1">
        <f t="array" ref="G1370:H1370">_xlfn.TEXTSPLIT(I1370,"-")</f>
        <v>A04AS176</v>
      </c>
      <c r="H1370" s="343" t="str">
        <v>00005</v>
      </c>
      <c r="I1370" t="s">
        <v>3433</v>
      </c>
      <c r="J1370" t="s">
        <v>946</v>
      </c>
      <c r="K1370" t="s">
        <v>2352</v>
      </c>
      <c r="L1370" t="s">
        <v>2353</v>
      </c>
      <c r="M1370" t="s">
        <v>1438</v>
      </c>
      <c r="N1370" t="s">
        <v>3338</v>
      </c>
      <c r="O1370" t="s">
        <v>3421</v>
      </c>
      <c r="P1370" t="s">
        <v>3422</v>
      </c>
      <c r="Q1370" t="s">
        <v>954</v>
      </c>
      <c r="R1370">
        <v>0</v>
      </c>
      <c r="S1370" t="s">
        <v>954</v>
      </c>
      <c r="T1370">
        <v>0</v>
      </c>
      <c r="U1370" t="s">
        <v>954</v>
      </c>
      <c r="V1370">
        <v>0</v>
      </c>
      <c r="W1370" t="s">
        <v>978</v>
      </c>
      <c r="X1370" t="s">
        <v>2425</v>
      </c>
      <c r="Y1370" t="s">
        <v>993</v>
      </c>
      <c r="Z1370" t="s">
        <v>3423</v>
      </c>
      <c r="AA1370" t="s">
        <v>1593</v>
      </c>
      <c r="AB1370" t="s">
        <v>3424</v>
      </c>
      <c r="AC1370" t="s">
        <v>954</v>
      </c>
      <c r="AD1370">
        <v>0</v>
      </c>
      <c r="AE1370" t="s">
        <v>2673</v>
      </c>
      <c r="AF1370" t="s">
        <v>3429</v>
      </c>
      <c r="AG1370">
        <v>0</v>
      </c>
      <c r="AH1370" t="s">
        <v>3426</v>
      </c>
      <c r="AI1370">
        <v>0</v>
      </c>
      <c r="AJ1370">
        <v>0</v>
      </c>
      <c r="AK1370">
        <v>0</v>
      </c>
      <c r="AL1370">
        <v>0</v>
      </c>
      <c r="AM1370">
        <v>0</v>
      </c>
      <c r="AN1370">
        <v>0</v>
      </c>
      <c r="AO1370" t="s">
        <v>954</v>
      </c>
      <c r="AP1370" t="s">
        <v>1021</v>
      </c>
      <c r="AQ1370" t="s">
        <v>1021</v>
      </c>
      <c r="AR1370" t="s">
        <v>3427</v>
      </c>
      <c r="AS1370" t="s">
        <v>3433</v>
      </c>
    </row>
    <row r="1371" spans="2:45" ht="17.25" customHeight="1">
      <c r="B1371" s="380" t="b">
        <v>0</v>
      </c>
      <c r="C1371" s="380"/>
      <c r="D1371" s="381" t="str">
        <f t="shared" si="65"/>
        <v>Finishing Work_Exterior/Interior Finish Work</v>
      </c>
      <c r="E1371" s="380" t="str">
        <f t="shared" si="66"/>
        <v>M2</v>
      </c>
      <c r="F1371" s="381" t="str">
        <f t="shared" si="64"/>
        <v>A04AS176-00006 Finishing Work Exterior/Interior Finish Work Plasterboard Dry Liner System    Glass Wool (Fiberglass) for Wall To External Side w/ 1-Layer Gypsum Board, Supporting Frame(Stud), Accessories  1-Layer Gypsumboard THK=16mm</v>
      </c>
      <c r="G1371" s="343" t="str" cm="1">
        <f t="array" ref="G1371:H1371">_xlfn.TEXTSPLIT(I1371,"-")</f>
        <v>A04AS176</v>
      </c>
      <c r="H1371" s="343" t="str">
        <v>00006</v>
      </c>
      <c r="I1371" t="s">
        <v>3434</v>
      </c>
      <c r="J1371" t="s">
        <v>946</v>
      </c>
      <c r="K1371" t="s">
        <v>2352</v>
      </c>
      <c r="L1371" t="s">
        <v>2353</v>
      </c>
      <c r="M1371" t="s">
        <v>1438</v>
      </c>
      <c r="N1371" t="s">
        <v>3338</v>
      </c>
      <c r="O1371" t="s">
        <v>3421</v>
      </c>
      <c r="P1371" t="s">
        <v>3422</v>
      </c>
      <c r="Q1371" t="s">
        <v>954</v>
      </c>
      <c r="R1371">
        <v>0</v>
      </c>
      <c r="S1371" t="s">
        <v>954</v>
      </c>
      <c r="T1371">
        <v>0</v>
      </c>
      <c r="U1371" t="s">
        <v>954</v>
      </c>
      <c r="V1371">
        <v>0</v>
      </c>
      <c r="W1371" t="s">
        <v>978</v>
      </c>
      <c r="X1371" t="s">
        <v>2425</v>
      </c>
      <c r="Y1371" t="s">
        <v>993</v>
      </c>
      <c r="Z1371" t="s">
        <v>3423</v>
      </c>
      <c r="AA1371" t="s">
        <v>1593</v>
      </c>
      <c r="AB1371" t="s">
        <v>3424</v>
      </c>
      <c r="AC1371" t="s">
        <v>954</v>
      </c>
      <c r="AD1371">
        <v>0</v>
      </c>
      <c r="AE1371" t="s">
        <v>2678</v>
      </c>
      <c r="AF1371" t="s">
        <v>3431</v>
      </c>
      <c r="AG1371">
        <v>0</v>
      </c>
      <c r="AH1371" t="s">
        <v>3426</v>
      </c>
      <c r="AI1371">
        <v>0</v>
      </c>
      <c r="AJ1371">
        <v>0</v>
      </c>
      <c r="AK1371">
        <v>0</v>
      </c>
      <c r="AL1371">
        <v>0</v>
      </c>
      <c r="AM1371">
        <v>0</v>
      </c>
      <c r="AN1371">
        <v>0</v>
      </c>
      <c r="AO1371" t="s">
        <v>954</v>
      </c>
      <c r="AP1371" t="s">
        <v>1021</v>
      </c>
      <c r="AQ1371" t="s">
        <v>1021</v>
      </c>
      <c r="AR1371" t="s">
        <v>3427</v>
      </c>
      <c r="AS1371" t="s">
        <v>3434</v>
      </c>
    </row>
    <row r="1372" spans="2:45" ht="28.15" customHeight="1">
      <c r="B1372" s="380" t="b">
        <v>0</v>
      </c>
      <c r="C1372" s="380"/>
      <c r="D1372" s="381" t="str">
        <f t="shared" si="65"/>
        <v>Finishing Work_Exterior/Interior Finish Work</v>
      </c>
      <c r="E1372" s="380" t="str">
        <f t="shared" si="66"/>
        <v>M2</v>
      </c>
      <c r="F1372" s="381" t="str">
        <f t="shared" si="64"/>
        <v>A04AS176-00007 Finishing Work Exterior/Interior Finish Work Plasterboard Dry Liner System    Rigid Insulation for Wall To External Side w/ 1-Layer Gypsum Board, Supporting Frame(Stud), Accessories  1-Layer Gypsumboard THK=9.5mm</v>
      </c>
      <c r="G1372" s="343" t="str" cm="1">
        <f t="array" ref="G1372:H1372">_xlfn.TEXTSPLIT(I1372,"-")</f>
        <v>A04AS176</v>
      </c>
      <c r="H1372" s="343" t="str">
        <v>00007</v>
      </c>
      <c r="I1372" t="s">
        <v>3435</v>
      </c>
      <c r="J1372" t="s">
        <v>946</v>
      </c>
      <c r="K1372" t="s">
        <v>2352</v>
      </c>
      <c r="L1372" t="s">
        <v>2353</v>
      </c>
      <c r="M1372" t="s">
        <v>1438</v>
      </c>
      <c r="N1372" t="s">
        <v>3338</v>
      </c>
      <c r="O1372" t="s">
        <v>3421</v>
      </c>
      <c r="P1372" t="s">
        <v>3422</v>
      </c>
      <c r="Q1372" t="s">
        <v>954</v>
      </c>
      <c r="R1372">
        <v>0</v>
      </c>
      <c r="S1372" t="s">
        <v>954</v>
      </c>
      <c r="T1372">
        <v>0</v>
      </c>
      <c r="U1372" t="s">
        <v>954</v>
      </c>
      <c r="V1372">
        <v>0</v>
      </c>
      <c r="W1372" t="s">
        <v>988</v>
      </c>
      <c r="X1372" t="s">
        <v>3436</v>
      </c>
      <c r="Y1372" t="s">
        <v>993</v>
      </c>
      <c r="Z1372" t="s">
        <v>3423</v>
      </c>
      <c r="AA1372" t="s">
        <v>1593</v>
      </c>
      <c r="AB1372" t="s">
        <v>3424</v>
      </c>
      <c r="AC1372" t="s">
        <v>954</v>
      </c>
      <c r="AD1372">
        <v>0</v>
      </c>
      <c r="AE1372" t="s">
        <v>2658</v>
      </c>
      <c r="AF1372" t="s">
        <v>3425</v>
      </c>
      <c r="AG1372">
        <v>0</v>
      </c>
      <c r="AH1372" t="s">
        <v>3426</v>
      </c>
      <c r="AI1372">
        <v>0</v>
      </c>
      <c r="AJ1372">
        <v>0</v>
      </c>
      <c r="AK1372">
        <v>0</v>
      </c>
      <c r="AL1372">
        <v>0</v>
      </c>
      <c r="AM1372">
        <v>0</v>
      </c>
      <c r="AN1372">
        <v>0</v>
      </c>
      <c r="AO1372" t="s">
        <v>954</v>
      </c>
      <c r="AP1372" t="s">
        <v>1021</v>
      </c>
      <c r="AQ1372" t="s">
        <v>1021</v>
      </c>
      <c r="AR1372" t="s">
        <v>3427</v>
      </c>
      <c r="AS1372" t="s">
        <v>3435</v>
      </c>
    </row>
    <row r="1373" spans="2:45" ht="30.6" customHeight="1">
      <c r="B1373" s="380" t="b">
        <v>0</v>
      </c>
      <c r="C1373" s="380"/>
      <c r="D1373" s="381" t="str">
        <f t="shared" si="65"/>
        <v>Finishing Work_Exterior/Interior Finish Work</v>
      </c>
      <c r="E1373" s="380" t="str">
        <f t="shared" si="66"/>
        <v>M2</v>
      </c>
      <c r="F1373" s="381" t="str">
        <f t="shared" si="64"/>
        <v>A04AS176-00008 Finishing Work Exterior/Interior Finish Work Plasterboard Dry Liner System    Rigid Insulation for Wall To External Side w/ 1-Layer Gypsum Board, Supporting Frame(Stud), Accessories  1-Layer Gypsumboard THK=12.5mm</v>
      </c>
      <c r="G1373" s="343" t="str" cm="1">
        <f t="array" ref="G1373:H1373">_xlfn.TEXTSPLIT(I1373,"-")</f>
        <v>A04AS176</v>
      </c>
      <c r="H1373" s="343" t="str">
        <v>00008</v>
      </c>
      <c r="I1373" t="s">
        <v>3437</v>
      </c>
      <c r="J1373" t="s">
        <v>946</v>
      </c>
      <c r="K1373" t="s">
        <v>2352</v>
      </c>
      <c r="L1373" t="s">
        <v>2353</v>
      </c>
      <c r="M1373" t="s">
        <v>1438</v>
      </c>
      <c r="N1373" t="s">
        <v>3338</v>
      </c>
      <c r="O1373" t="s">
        <v>3421</v>
      </c>
      <c r="P1373" t="s">
        <v>3422</v>
      </c>
      <c r="Q1373" t="s">
        <v>954</v>
      </c>
      <c r="R1373">
        <v>0</v>
      </c>
      <c r="S1373" t="s">
        <v>954</v>
      </c>
      <c r="T1373">
        <v>0</v>
      </c>
      <c r="U1373" t="s">
        <v>954</v>
      </c>
      <c r="V1373">
        <v>0</v>
      </c>
      <c r="W1373" t="s">
        <v>988</v>
      </c>
      <c r="X1373" t="s">
        <v>3436</v>
      </c>
      <c r="Y1373" t="s">
        <v>993</v>
      </c>
      <c r="Z1373" t="s">
        <v>3423</v>
      </c>
      <c r="AA1373" t="s">
        <v>1593</v>
      </c>
      <c r="AB1373" t="s">
        <v>3424</v>
      </c>
      <c r="AC1373" t="s">
        <v>954</v>
      </c>
      <c r="AD1373">
        <v>0</v>
      </c>
      <c r="AE1373" t="s">
        <v>2673</v>
      </c>
      <c r="AF1373" t="s">
        <v>3429</v>
      </c>
      <c r="AG1373">
        <v>0</v>
      </c>
      <c r="AH1373" t="s">
        <v>3426</v>
      </c>
      <c r="AI1373">
        <v>0</v>
      </c>
      <c r="AJ1373">
        <v>0</v>
      </c>
      <c r="AK1373">
        <v>0</v>
      </c>
      <c r="AL1373">
        <v>0</v>
      </c>
      <c r="AM1373">
        <v>0</v>
      </c>
      <c r="AN1373">
        <v>0</v>
      </c>
      <c r="AO1373" t="s">
        <v>954</v>
      </c>
      <c r="AP1373" t="s">
        <v>1021</v>
      </c>
      <c r="AQ1373" t="s">
        <v>1021</v>
      </c>
      <c r="AR1373" t="s">
        <v>3427</v>
      </c>
      <c r="AS1373" t="s">
        <v>3437</v>
      </c>
    </row>
    <row r="1374" spans="2:45" ht="30.6" customHeight="1">
      <c r="B1374" s="380" t="b">
        <v>1</v>
      </c>
      <c r="C1374" s="380"/>
      <c r="D1374" s="381" t="str">
        <f t="shared" si="65"/>
        <v>Finishing Work_Exterior/Interior Finish Work</v>
      </c>
      <c r="E1374" s="380" t="str">
        <f t="shared" si="66"/>
        <v>M2</v>
      </c>
      <c r="F1374" s="381" t="str">
        <f t="shared" si="64"/>
        <v>A04AS176-00009 Finishing Work Exterior/Interior Finish Work Plasterboard Dry Liner System    Rigid Insulation for Wall To External Side w/ 1-Layer Gypsum Board, Supporting Frame(Stud), Accessories  1-Layer Gypsumboard THK=16mm</v>
      </c>
      <c r="G1374" s="343" t="str" cm="1">
        <f t="array" ref="G1374:H1374">_xlfn.TEXTSPLIT(I1374,"-")</f>
        <v>A04AS176</v>
      </c>
      <c r="H1374" s="343" t="str">
        <v>00009</v>
      </c>
      <c r="I1374" t="s">
        <v>3438</v>
      </c>
      <c r="J1374" t="s">
        <v>946</v>
      </c>
      <c r="K1374" t="s">
        <v>2352</v>
      </c>
      <c r="L1374" t="s">
        <v>2353</v>
      </c>
      <c r="M1374" t="s">
        <v>1438</v>
      </c>
      <c r="N1374" t="s">
        <v>3338</v>
      </c>
      <c r="O1374" t="s">
        <v>3421</v>
      </c>
      <c r="P1374" t="s">
        <v>3422</v>
      </c>
      <c r="Q1374" t="s">
        <v>954</v>
      </c>
      <c r="R1374">
        <v>0</v>
      </c>
      <c r="S1374" t="s">
        <v>954</v>
      </c>
      <c r="T1374">
        <v>0</v>
      </c>
      <c r="U1374" t="s">
        <v>954</v>
      </c>
      <c r="V1374">
        <v>0</v>
      </c>
      <c r="W1374" t="s">
        <v>988</v>
      </c>
      <c r="X1374" t="s">
        <v>3436</v>
      </c>
      <c r="Y1374" t="s">
        <v>993</v>
      </c>
      <c r="Z1374" t="s">
        <v>3423</v>
      </c>
      <c r="AA1374" t="s">
        <v>1593</v>
      </c>
      <c r="AB1374" t="s">
        <v>3424</v>
      </c>
      <c r="AC1374" t="s">
        <v>954</v>
      </c>
      <c r="AD1374">
        <v>0</v>
      </c>
      <c r="AE1374" t="s">
        <v>2678</v>
      </c>
      <c r="AF1374" t="s">
        <v>3431</v>
      </c>
      <c r="AG1374">
        <v>0</v>
      </c>
      <c r="AH1374" t="s">
        <v>3426</v>
      </c>
      <c r="AI1374">
        <v>0</v>
      </c>
      <c r="AJ1374">
        <v>0</v>
      </c>
      <c r="AK1374">
        <v>0</v>
      </c>
      <c r="AL1374">
        <v>0</v>
      </c>
      <c r="AM1374">
        <v>0</v>
      </c>
      <c r="AN1374">
        <v>0</v>
      </c>
      <c r="AO1374" t="s">
        <v>954</v>
      </c>
      <c r="AP1374" t="s">
        <v>1021</v>
      </c>
      <c r="AQ1374" t="s">
        <v>1021</v>
      </c>
      <c r="AR1374" t="s">
        <v>3427</v>
      </c>
      <c r="AS1374" t="s">
        <v>3438</v>
      </c>
    </row>
    <row r="1375" spans="2:45" ht="17.25" customHeight="1">
      <c r="B1375" s="356" t="b">
        <v>0</v>
      </c>
      <c r="C1375" s="356" t="s">
        <v>1039</v>
      </c>
      <c r="D1375" s="357" t="str">
        <f t="shared" si="65"/>
        <v>Finishing Work_Exterior/Interior Finish Work</v>
      </c>
      <c r="E1375" s="356" t="str">
        <f t="shared" si="66"/>
        <v>M2</v>
      </c>
      <c r="F1375" s="357" t="str">
        <f t="shared" si="64"/>
        <v>A04AS177-00001 Finishing Work Exterior/Interior Finish Work Gypsumboard Partition Wall (Fixed Type) Fire Protective Rating: N/A, 1-Layer Gypsum Board to One Side   w/o Insulation  Including Supporting Frame(Stud) &amp; Accessories  1-Layer Gypsumboard THK=9.5mm</v>
      </c>
      <c r="G1375" s="343" t="str" cm="1">
        <f t="array" ref="G1375:H1375">_xlfn.TEXTSPLIT(I1375,"-")</f>
        <v>A04AS177</v>
      </c>
      <c r="H1375" s="343" t="str">
        <v>00001</v>
      </c>
      <c r="I1375" t="s">
        <v>3439</v>
      </c>
      <c r="J1375" t="s">
        <v>946</v>
      </c>
      <c r="K1375" t="s">
        <v>2352</v>
      </c>
      <c r="L1375" t="s">
        <v>2353</v>
      </c>
      <c r="M1375" t="s">
        <v>1438</v>
      </c>
      <c r="N1375" t="s">
        <v>3338</v>
      </c>
      <c r="O1375" t="s">
        <v>3440</v>
      </c>
      <c r="P1375" t="s">
        <v>3441</v>
      </c>
      <c r="Q1375" t="s">
        <v>3442</v>
      </c>
      <c r="R1375" t="s">
        <v>3443</v>
      </c>
      <c r="S1375" t="s">
        <v>954</v>
      </c>
      <c r="T1375">
        <v>0</v>
      </c>
      <c r="U1375" t="s">
        <v>954</v>
      </c>
      <c r="V1375">
        <v>0</v>
      </c>
      <c r="W1375" t="s">
        <v>963</v>
      </c>
      <c r="X1375" t="s">
        <v>3444</v>
      </c>
      <c r="Y1375" t="s">
        <v>954</v>
      </c>
      <c r="Z1375">
        <v>0</v>
      </c>
      <c r="AA1375" t="s">
        <v>1596</v>
      </c>
      <c r="AB1375" t="s">
        <v>3445</v>
      </c>
      <c r="AC1375" t="s">
        <v>954</v>
      </c>
      <c r="AD1375">
        <v>0</v>
      </c>
      <c r="AE1375" t="s">
        <v>2658</v>
      </c>
      <c r="AF1375" t="s">
        <v>3425</v>
      </c>
      <c r="AG1375">
        <v>0</v>
      </c>
      <c r="AH1375" t="s">
        <v>954</v>
      </c>
      <c r="AI1375">
        <v>0</v>
      </c>
      <c r="AJ1375">
        <v>0</v>
      </c>
      <c r="AK1375">
        <v>0</v>
      </c>
      <c r="AL1375">
        <v>0</v>
      </c>
      <c r="AM1375">
        <v>0</v>
      </c>
      <c r="AN1375">
        <v>0</v>
      </c>
      <c r="AO1375" t="s">
        <v>954</v>
      </c>
      <c r="AP1375" t="s">
        <v>1021</v>
      </c>
      <c r="AQ1375" t="s">
        <v>1021</v>
      </c>
      <c r="AR1375" t="s">
        <v>3446</v>
      </c>
      <c r="AS1375" t="s">
        <v>3439</v>
      </c>
    </row>
    <row r="1376" spans="2:45" ht="17.25" customHeight="1">
      <c r="B1376" s="356" t="b">
        <v>0</v>
      </c>
      <c r="C1376" s="356" t="s">
        <v>1039</v>
      </c>
      <c r="D1376" s="357" t="str">
        <f t="shared" si="65"/>
        <v>Finishing Work_Exterior/Interior Finish Work</v>
      </c>
      <c r="E1376" s="356" t="str">
        <f t="shared" si="66"/>
        <v>M2</v>
      </c>
      <c r="F1376" s="357"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3" t="str" cm="1">
        <f t="array" ref="G1376:H1376">_xlfn.TEXTSPLIT(I1376,"-")</f>
        <v>A04AS177</v>
      </c>
      <c r="H1376" s="343" t="str">
        <v>00002</v>
      </c>
      <c r="I1376" t="s">
        <v>3447</v>
      </c>
      <c r="J1376" t="s">
        <v>946</v>
      </c>
      <c r="K1376" t="s">
        <v>2352</v>
      </c>
      <c r="L1376" t="s">
        <v>2353</v>
      </c>
      <c r="M1376" t="s">
        <v>1438</v>
      </c>
      <c r="N1376" t="s">
        <v>3338</v>
      </c>
      <c r="O1376" t="s">
        <v>3440</v>
      </c>
      <c r="P1376" t="s">
        <v>3441</v>
      </c>
      <c r="Q1376" t="s">
        <v>3442</v>
      </c>
      <c r="R1376" t="s">
        <v>3443</v>
      </c>
      <c r="S1376" t="s">
        <v>954</v>
      </c>
      <c r="T1376">
        <v>0</v>
      </c>
      <c r="U1376" t="s">
        <v>954</v>
      </c>
      <c r="V1376">
        <v>0</v>
      </c>
      <c r="W1376" t="s">
        <v>963</v>
      </c>
      <c r="X1376" t="s">
        <v>3444</v>
      </c>
      <c r="Y1376" t="s">
        <v>954</v>
      </c>
      <c r="Z1376">
        <v>0</v>
      </c>
      <c r="AA1376" t="s">
        <v>1596</v>
      </c>
      <c r="AB1376" t="s">
        <v>3445</v>
      </c>
      <c r="AC1376" t="s">
        <v>954</v>
      </c>
      <c r="AD1376">
        <v>0</v>
      </c>
      <c r="AE1376" t="s">
        <v>2673</v>
      </c>
      <c r="AF1376" t="s">
        <v>3429</v>
      </c>
      <c r="AG1376">
        <v>0</v>
      </c>
      <c r="AH1376" t="s">
        <v>954</v>
      </c>
      <c r="AI1376">
        <v>0</v>
      </c>
      <c r="AJ1376">
        <v>0</v>
      </c>
      <c r="AK1376">
        <v>0</v>
      </c>
      <c r="AL1376">
        <v>0</v>
      </c>
      <c r="AM1376">
        <v>0</v>
      </c>
      <c r="AN1376">
        <v>0</v>
      </c>
      <c r="AO1376" t="s">
        <v>954</v>
      </c>
      <c r="AP1376" t="s">
        <v>1021</v>
      </c>
      <c r="AQ1376" t="s">
        <v>1021</v>
      </c>
      <c r="AR1376" t="s">
        <v>3446</v>
      </c>
      <c r="AS1376" t="s">
        <v>3447</v>
      </c>
    </row>
    <row r="1377" spans="2:45" ht="16.899999999999999" customHeight="1">
      <c r="B1377" s="356" t="b">
        <v>0</v>
      </c>
      <c r="C1377" s="356" t="s">
        <v>1039</v>
      </c>
      <c r="D1377" s="357" t="str">
        <f t="shared" si="65"/>
        <v>Finishing Work_Exterior/Interior Finish Work</v>
      </c>
      <c r="E1377" s="356" t="str">
        <f t="shared" si="66"/>
        <v>M2</v>
      </c>
      <c r="F1377" s="357" t="str">
        <f t="shared" si="64"/>
        <v>A04AS177-00003 Finishing Work Exterior/Interior Finish Work Gypsumboard Partition Wall (Fixed Type) Fire Protective Rating: N/A, 1-Layer Gypsum Board to One Side   w/o Insulation  Including Supporting Frame(Stud) &amp; Accessories  1-Layer Gypsumboard THK=16mm</v>
      </c>
      <c r="G1377" s="343" t="str" cm="1">
        <f t="array" ref="G1377:H1377">_xlfn.TEXTSPLIT(I1377,"-")</f>
        <v>A04AS177</v>
      </c>
      <c r="H1377" s="343" t="str">
        <v>00003</v>
      </c>
      <c r="I1377" t="s">
        <v>3448</v>
      </c>
      <c r="J1377" t="s">
        <v>946</v>
      </c>
      <c r="K1377" t="s">
        <v>2352</v>
      </c>
      <c r="L1377" t="s">
        <v>2353</v>
      </c>
      <c r="M1377" t="s">
        <v>1438</v>
      </c>
      <c r="N1377" t="s">
        <v>3338</v>
      </c>
      <c r="O1377" t="s">
        <v>3440</v>
      </c>
      <c r="P1377" t="s">
        <v>3441</v>
      </c>
      <c r="Q1377" t="s">
        <v>3442</v>
      </c>
      <c r="R1377" t="s">
        <v>3443</v>
      </c>
      <c r="S1377" t="s">
        <v>954</v>
      </c>
      <c r="T1377">
        <v>0</v>
      </c>
      <c r="U1377" t="s">
        <v>954</v>
      </c>
      <c r="V1377">
        <v>0</v>
      </c>
      <c r="W1377" t="s">
        <v>963</v>
      </c>
      <c r="X1377" t="s">
        <v>3444</v>
      </c>
      <c r="Y1377" t="s">
        <v>954</v>
      </c>
      <c r="Z1377">
        <v>0</v>
      </c>
      <c r="AA1377" t="s">
        <v>1596</v>
      </c>
      <c r="AB1377" t="s">
        <v>3445</v>
      </c>
      <c r="AC1377" t="s">
        <v>954</v>
      </c>
      <c r="AD1377">
        <v>0</v>
      </c>
      <c r="AE1377" t="s">
        <v>2678</v>
      </c>
      <c r="AF1377" t="s">
        <v>3431</v>
      </c>
      <c r="AG1377">
        <v>0</v>
      </c>
      <c r="AH1377" t="s">
        <v>954</v>
      </c>
      <c r="AI1377">
        <v>0</v>
      </c>
      <c r="AJ1377">
        <v>0</v>
      </c>
      <c r="AK1377">
        <v>0</v>
      </c>
      <c r="AL1377">
        <v>0</v>
      </c>
      <c r="AM1377">
        <v>0</v>
      </c>
      <c r="AN1377">
        <v>0</v>
      </c>
      <c r="AO1377" t="s">
        <v>954</v>
      </c>
      <c r="AP1377" t="s">
        <v>1021</v>
      </c>
      <c r="AQ1377" t="s">
        <v>1021</v>
      </c>
      <c r="AR1377" t="s">
        <v>3446</v>
      </c>
      <c r="AS1377" t="s">
        <v>3448</v>
      </c>
    </row>
    <row r="1378" spans="2:45" ht="17.25" customHeight="1">
      <c r="B1378" s="356" t="b">
        <v>0</v>
      </c>
      <c r="C1378" s="356" t="s">
        <v>1039</v>
      </c>
      <c r="D1378" s="357" t="str">
        <f t="shared" si="65"/>
        <v>Finishing Work_Exterior/Interior Finish Work</v>
      </c>
      <c r="E1378" s="356" t="str">
        <f t="shared" si="66"/>
        <v>M2</v>
      </c>
      <c r="F1378" s="357"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3" t="str" cm="1">
        <f t="array" ref="G1378:H1378">_xlfn.TEXTSPLIT(I1378,"-")</f>
        <v>A04AS177</v>
      </c>
      <c r="H1378" s="343" t="str">
        <v>00004</v>
      </c>
      <c r="I1378" t="s">
        <v>3449</v>
      </c>
      <c r="J1378" t="s">
        <v>946</v>
      </c>
      <c r="K1378" t="s">
        <v>2352</v>
      </c>
      <c r="L1378" t="s">
        <v>2353</v>
      </c>
      <c r="M1378" t="s">
        <v>1438</v>
      </c>
      <c r="N1378" t="s">
        <v>3338</v>
      </c>
      <c r="O1378" t="s">
        <v>3440</v>
      </c>
      <c r="P1378" t="s">
        <v>3441</v>
      </c>
      <c r="Q1378" t="s">
        <v>3450</v>
      </c>
      <c r="R1378" t="s">
        <v>3451</v>
      </c>
      <c r="S1378" t="s">
        <v>954</v>
      </c>
      <c r="T1378">
        <v>0</v>
      </c>
      <c r="U1378" t="s">
        <v>954</v>
      </c>
      <c r="V1378">
        <v>0</v>
      </c>
      <c r="W1378" t="s">
        <v>963</v>
      </c>
      <c r="X1378" t="s">
        <v>3444</v>
      </c>
      <c r="Y1378" t="s">
        <v>954</v>
      </c>
      <c r="Z1378">
        <v>0</v>
      </c>
      <c r="AA1378" t="s">
        <v>1596</v>
      </c>
      <c r="AB1378" t="s">
        <v>3445</v>
      </c>
      <c r="AC1378" t="s">
        <v>954</v>
      </c>
      <c r="AD1378">
        <v>0</v>
      </c>
      <c r="AE1378" t="s">
        <v>2658</v>
      </c>
      <c r="AF1378" t="s">
        <v>3425</v>
      </c>
      <c r="AG1378">
        <v>0</v>
      </c>
      <c r="AH1378" t="s">
        <v>954</v>
      </c>
      <c r="AI1378">
        <v>0</v>
      </c>
      <c r="AJ1378">
        <v>0</v>
      </c>
      <c r="AK1378">
        <v>0</v>
      </c>
      <c r="AL1378">
        <v>0</v>
      </c>
      <c r="AM1378">
        <v>0</v>
      </c>
      <c r="AN1378">
        <v>0</v>
      </c>
      <c r="AO1378" t="s">
        <v>954</v>
      </c>
      <c r="AP1378" t="s">
        <v>1021</v>
      </c>
      <c r="AQ1378" t="s">
        <v>1021</v>
      </c>
      <c r="AR1378" t="s">
        <v>3446</v>
      </c>
      <c r="AS1378" t="s">
        <v>3449</v>
      </c>
    </row>
    <row r="1379" spans="2:45" ht="17.25" customHeight="1">
      <c r="B1379" s="356" t="b">
        <v>0</v>
      </c>
      <c r="C1379" s="356" t="s">
        <v>1039</v>
      </c>
      <c r="D1379" s="357" t="str">
        <f t="shared" si="65"/>
        <v>Finishing Work_Exterior/Interior Finish Work</v>
      </c>
      <c r="E1379" s="356" t="str">
        <f t="shared" si="66"/>
        <v>M2</v>
      </c>
      <c r="F1379" s="357"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3" t="str" cm="1">
        <f t="array" ref="G1379:H1379">_xlfn.TEXTSPLIT(I1379,"-")</f>
        <v>A04AS177</v>
      </c>
      <c r="H1379" s="343" t="str">
        <v>00005</v>
      </c>
      <c r="I1379" t="s">
        <v>3452</v>
      </c>
      <c r="J1379" t="s">
        <v>946</v>
      </c>
      <c r="K1379" t="s">
        <v>2352</v>
      </c>
      <c r="L1379" t="s">
        <v>2353</v>
      </c>
      <c r="M1379" t="s">
        <v>1438</v>
      </c>
      <c r="N1379" t="s">
        <v>3338</v>
      </c>
      <c r="O1379" t="s">
        <v>3440</v>
      </c>
      <c r="P1379" t="s">
        <v>3441</v>
      </c>
      <c r="Q1379" t="s">
        <v>3450</v>
      </c>
      <c r="R1379" t="s">
        <v>3451</v>
      </c>
      <c r="S1379" t="s">
        <v>954</v>
      </c>
      <c r="T1379">
        <v>0</v>
      </c>
      <c r="U1379" t="s">
        <v>954</v>
      </c>
      <c r="V1379">
        <v>0</v>
      </c>
      <c r="W1379" t="s">
        <v>963</v>
      </c>
      <c r="X1379" t="s">
        <v>3444</v>
      </c>
      <c r="Y1379" t="s">
        <v>954</v>
      </c>
      <c r="Z1379">
        <v>0</v>
      </c>
      <c r="AA1379" t="s">
        <v>1596</v>
      </c>
      <c r="AB1379" t="s">
        <v>3445</v>
      </c>
      <c r="AC1379" t="s">
        <v>954</v>
      </c>
      <c r="AD1379">
        <v>0</v>
      </c>
      <c r="AE1379" t="s">
        <v>2673</v>
      </c>
      <c r="AF1379" t="s">
        <v>3429</v>
      </c>
      <c r="AG1379">
        <v>0</v>
      </c>
      <c r="AH1379" t="s">
        <v>954</v>
      </c>
      <c r="AI1379">
        <v>0</v>
      </c>
      <c r="AJ1379">
        <v>0</v>
      </c>
      <c r="AK1379">
        <v>0</v>
      </c>
      <c r="AL1379">
        <v>0</v>
      </c>
      <c r="AM1379">
        <v>0</v>
      </c>
      <c r="AN1379">
        <v>0</v>
      </c>
      <c r="AO1379" t="s">
        <v>954</v>
      </c>
      <c r="AP1379" t="s">
        <v>1021</v>
      </c>
      <c r="AQ1379" t="s">
        <v>1021</v>
      </c>
      <c r="AR1379" t="s">
        <v>3446</v>
      </c>
      <c r="AS1379" t="s">
        <v>3452</v>
      </c>
    </row>
    <row r="1380" spans="2:45" ht="17.25" customHeight="1">
      <c r="B1380" s="356" t="b">
        <v>0</v>
      </c>
      <c r="C1380" s="356" t="s">
        <v>1039</v>
      </c>
      <c r="D1380" s="357" t="str">
        <f t="shared" si="65"/>
        <v>Finishing Work_Exterior/Interior Finish Work</v>
      </c>
      <c r="E1380" s="356" t="str">
        <f t="shared" si="66"/>
        <v>M2</v>
      </c>
      <c r="F1380" s="357"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3" t="str" cm="1">
        <f t="array" ref="G1380:H1380">_xlfn.TEXTSPLIT(I1380,"-")</f>
        <v>A04AS177</v>
      </c>
      <c r="H1380" s="343" t="str">
        <v>00006</v>
      </c>
      <c r="I1380" t="s">
        <v>3453</v>
      </c>
      <c r="J1380" t="s">
        <v>946</v>
      </c>
      <c r="K1380" t="s">
        <v>2352</v>
      </c>
      <c r="L1380" t="s">
        <v>2353</v>
      </c>
      <c r="M1380" t="s">
        <v>1438</v>
      </c>
      <c r="N1380" t="s">
        <v>3338</v>
      </c>
      <c r="O1380" t="s">
        <v>3440</v>
      </c>
      <c r="P1380" t="s">
        <v>3441</v>
      </c>
      <c r="Q1380" t="s">
        <v>3450</v>
      </c>
      <c r="R1380" t="s">
        <v>3451</v>
      </c>
      <c r="S1380" t="s">
        <v>954</v>
      </c>
      <c r="T1380">
        <v>0</v>
      </c>
      <c r="U1380" t="s">
        <v>954</v>
      </c>
      <c r="V1380">
        <v>0</v>
      </c>
      <c r="W1380" t="s">
        <v>963</v>
      </c>
      <c r="X1380" t="s">
        <v>3444</v>
      </c>
      <c r="Y1380" t="s">
        <v>954</v>
      </c>
      <c r="Z1380">
        <v>0</v>
      </c>
      <c r="AA1380" t="s">
        <v>1596</v>
      </c>
      <c r="AB1380" t="s">
        <v>3445</v>
      </c>
      <c r="AC1380" t="s">
        <v>954</v>
      </c>
      <c r="AD1380">
        <v>0</v>
      </c>
      <c r="AE1380" t="s">
        <v>2678</v>
      </c>
      <c r="AF1380" t="s">
        <v>3431</v>
      </c>
      <c r="AG1380">
        <v>0</v>
      </c>
      <c r="AH1380" t="s">
        <v>954</v>
      </c>
      <c r="AI1380">
        <v>0</v>
      </c>
      <c r="AJ1380">
        <v>0</v>
      </c>
      <c r="AK1380">
        <v>0</v>
      </c>
      <c r="AL1380">
        <v>0</v>
      </c>
      <c r="AM1380">
        <v>0</v>
      </c>
      <c r="AN1380">
        <v>0</v>
      </c>
      <c r="AO1380" t="s">
        <v>954</v>
      </c>
      <c r="AP1380" t="s">
        <v>1021</v>
      </c>
      <c r="AQ1380" t="s">
        <v>1021</v>
      </c>
      <c r="AR1380" t="s">
        <v>3446</v>
      </c>
      <c r="AS1380" t="s">
        <v>3453</v>
      </c>
    </row>
    <row r="1381" spans="2:45" ht="17.25" customHeight="1">
      <c r="B1381" s="356" t="b">
        <v>0</v>
      </c>
      <c r="C1381" s="356" t="s">
        <v>1039</v>
      </c>
      <c r="D1381" s="357" t="str">
        <f t="shared" si="65"/>
        <v>Finishing Work_Exterior/Interior Finish Work</v>
      </c>
      <c r="E1381" s="356" t="str">
        <f t="shared" si="66"/>
        <v>M2</v>
      </c>
      <c r="F1381" s="357"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3" t="str" cm="1">
        <f t="array" ref="G1381:H1381">_xlfn.TEXTSPLIT(I1381,"-")</f>
        <v>A04AS177</v>
      </c>
      <c r="H1381" s="343" t="str">
        <v>00007</v>
      </c>
      <c r="I1381" t="s">
        <v>3454</v>
      </c>
      <c r="J1381" t="s">
        <v>946</v>
      </c>
      <c r="K1381" t="s">
        <v>2352</v>
      </c>
      <c r="L1381" t="s">
        <v>2353</v>
      </c>
      <c r="M1381" t="s">
        <v>1438</v>
      </c>
      <c r="N1381" t="s">
        <v>3338</v>
      </c>
      <c r="O1381" t="s">
        <v>3440</v>
      </c>
      <c r="P1381" t="s">
        <v>3441</v>
      </c>
      <c r="Q1381" t="s">
        <v>3455</v>
      </c>
      <c r="R1381" t="s">
        <v>3456</v>
      </c>
      <c r="S1381" t="s">
        <v>954</v>
      </c>
      <c r="T1381">
        <v>0</v>
      </c>
      <c r="U1381" t="s">
        <v>954</v>
      </c>
      <c r="V1381">
        <v>0</v>
      </c>
      <c r="W1381" t="s">
        <v>971</v>
      </c>
      <c r="X1381" t="s">
        <v>2418</v>
      </c>
      <c r="Y1381" t="s">
        <v>954</v>
      </c>
      <c r="Z1381">
        <v>0</v>
      </c>
      <c r="AA1381" t="s">
        <v>1596</v>
      </c>
      <c r="AB1381" t="s">
        <v>3445</v>
      </c>
      <c r="AC1381" t="s">
        <v>954</v>
      </c>
      <c r="AD1381">
        <v>0</v>
      </c>
      <c r="AE1381" t="s">
        <v>2658</v>
      </c>
      <c r="AF1381" t="s">
        <v>3425</v>
      </c>
      <c r="AG1381">
        <v>0</v>
      </c>
      <c r="AH1381" t="s">
        <v>3426</v>
      </c>
      <c r="AI1381">
        <v>0</v>
      </c>
      <c r="AJ1381">
        <v>0</v>
      </c>
      <c r="AK1381">
        <v>0</v>
      </c>
      <c r="AL1381">
        <v>0</v>
      </c>
      <c r="AM1381">
        <v>0</v>
      </c>
      <c r="AN1381">
        <v>0</v>
      </c>
      <c r="AO1381" t="s">
        <v>954</v>
      </c>
      <c r="AP1381" t="s">
        <v>1021</v>
      </c>
      <c r="AQ1381" t="s">
        <v>1021</v>
      </c>
      <c r="AR1381" t="s">
        <v>3446</v>
      </c>
      <c r="AS1381" t="s">
        <v>3454</v>
      </c>
    </row>
    <row r="1382" spans="2:45" ht="17.25" customHeight="1">
      <c r="B1382" s="356" t="b">
        <v>0</v>
      </c>
      <c r="C1382" s="356" t="s">
        <v>1039</v>
      </c>
      <c r="D1382" s="357" t="str">
        <f t="shared" si="65"/>
        <v>Finishing Work_Exterior/Interior Finish Work</v>
      </c>
      <c r="E1382" s="356" t="str">
        <f t="shared" si="66"/>
        <v>M2</v>
      </c>
      <c r="F1382" s="357"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3" t="str" cm="1">
        <f t="array" ref="G1382:H1382">_xlfn.TEXTSPLIT(I1382,"-")</f>
        <v>A04AS177</v>
      </c>
      <c r="H1382" s="343" t="str">
        <v>00008</v>
      </c>
      <c r="I1382" t="s">
        <v>3457</v>
      </c>
      <c r="J1382" t="s">
        <v>946</v>
      </c>
      <c r="K1382" t="s">
        <v>2352</v>
      </c>
      <c r="L1382" t="s">
        <v>2353</v>
      </c>
      <c r="M1382" t="s">
        <v>1438</v>
      </c>
      <c r="N1382" t="s">
        <v>3338</v>
      </c>
      <c r="O1382" t="s">
        <v>3440</v>
      </c>
      <c r="P1382" t="s">
        <v>3441</v>
      </c>
      <c r="Q1382" t="s">
        <v>3455</v>
      </c>
      <c r="R1382" t="s">
        <v>3456</v>
      </c>
      <c r="S1382" t="s">
        <v>954</v>
      </c>
      <c r="T1382">
        <v>0</v>
      </c>
      <c r="U1382" t="s">
        <v>954</v>
      </c>
      <c r="V1382">
        <v>0</v>
      </c>
      <c r="W1382" t="s">
        <v>971</v>
      </c>
      <c r="X1382" t="s">
        <v>2418</v>
      </c>
      <c r="Y1382" t="s">
        <v>954</v>
      </c>
      <c r="Z1382">
        <v>0</v>
      </c>
      <c r="AA1382" t="s">
        <v>1596</v>
      </c>
      <c r="AB1382" t="s">
        <v>3445</v>
      </c>
      <c r="AC1382" t="s">
        <v>954</v>
      </c>
      <c r="AD1382">
        <v>0</v>
      </c>
      <c r="AE1382" t="s">
        <v>2673</v>
      </c>
      <c r="AF1382" t="s">
        <v>3429</v>
      </c>
      <c r="AG1382">
        <v>0</v>
      </c>
      <c r="AH1382" t="s">
        <v>3426</v>
      </c>
      <c r="AI1382">
        <v>0</v>
      </c>
      <c r="AJ1382">
        <v>0</v>
      </c>
      <c r="AK1382">
        <v>0</v>
      </c>
      <c r="AL1382">
        <v>0</v>
      </c>
      <c r="AM1382">
        <v>0</v>
      </c>
      <c r="AN1382">
        <v>0</v>
      </c>
      <c r="AO1382" t="s">
        <v>954</v>
      </c>
      <c r="AP1382" t="s">
        <v>1021</v>
      </c>
      <c r="AQ1382" t="s">
        <v>1021</v>
      </c>
      <c r="AR1382" t="s">
        <v>3446</v>
      </c>
      <c r="AS1382" t="s">
        <v>3457</v>
      </c>
    </row>
    <row r="1383" spans="2:45" ht="17.25" customHeight="1">
      <c r="B1383" s="356" t="b">
        <v>0</v>
      </c>
      <c r="C1383" s="356" t="s">
        <v>1039</v>
      </c>
      <c r="D1383" s="357" t="str">
        <f t="shared" si="65"/>
        <v>Finishing Work_Exterior/Interior Finish Work</v>
      </c>
      <c r="E1383" s="356" t="str">
        <f t="shared" si="66"/>
        <v>M2</v>
      </c>
      <c r="F1383" s="357"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3" t="str" cm="1">
        <f t="array" ref="G1383:H1383">_xlfn.TEXTSPLIT(I1383,"-")</f>
        <v>A04AS177</v>
      </c>
      <c r="H1383" s="343" t="str">
        <v>00009</v>
      </c>
      <c r="I1383" t="s">
        <v>3458</v>
      </c>
      <c r="J1383" t="s">
        <v>946</v>
      </c>
      <c r="K1383" t="s">
        <v>2352</v>
      </c>
      <c r="L1383" t="s">
        <v>2353</v>
      </c>
      <c r="M1383" t="s">
        <v>1438</v>
      </c>
      <c r="N1383" t="s">
        <v>3338</v>
      </c>
      <c r="O1383" t="s">
        <v>3440</v>
      </c>
      <c r="P1383" t="s">
        <v>3441</v>
      </c>
      <c r="Q1383" t="s">
        <v>3455</v>
      </c>
      <c r="R1383" t="s">
        <v>3456</v>
      </c>
      <c r="S1383" t="s">
        <v>954</v>
      </c>
      <c r="T1383">
        <v>0</v>
      </c>
      <c r="U1383" t="s">
        <v>954</v>
      </c>
      <c r="V1383">
        <v>0</v>
      </c>
      <c r="W1383" t="s">
        <v>971</v>
      </c>
      <c r="X1383" t="s">
        <v>2418</v>
      </c>
      <c r="Y1383" t="s">
        <v>954</v>
      </c>
      <c r="Z1383">
        <v>0</v>
      </c>
      <c r="AA1383" t="s">
        <v>1596</v>
      </c>
      <c r="AB1383" t="s">
        <v>3445</v>
      </c>
      <c r="AC1383" t="s">
        <v>954</v>
      </c>
      <c r="AD1383">
        <v>0</v>
      </c>
      <c r="AE1383" t="s">
        <v>2678</v>
      </c>
      <c r="AF1383" t="s">
        <v>3431</v>
      </c>
      <c r="AG1383">
        <v>0</v>
      </c>
      <c r="AH1383" t="s">
        <v>3426</v>
      </c>
      <c r="AI1383">
        <v>0</v>
      </c>
      <c r="AJ1383">
        <v>0</v>
      </c>
      <c r="AK1383">
        <v>0</v>
      </c>
      <c r="AL1383">
        <v>0</v>
      </c>
      <c r="AM1383">
        <v>0</v>
      </c>
      <c r="AN1383">
        <v>0</v>
      </c>
      <c r="AO1383" t="s">
        <v>954</v>
      </c>
      <c r="AP1383" t="s">
        <v>1021</v>
      </c>
      <c r="AQ1383" t="s">
        <v>1021</v>
      </c>
      <c r="AR1383" t="s">
        <v>3446</v>
      </c>
      <c r="AS1383" t="s">
        <v>3458</v>
      </c>
    </row>
    <row r="1384" spans="2:45" ht="17.25" customHeight="1">
      <c r="B1384" s="356" t="b">
        <v>0</v>
      </c>
      <c r="C1384" s="356" t="s">
        <v>1039</v>
      </c>
      <c r="D1384" s="357" t="str">
        <f t="shared" si="65"/>
        <v>Finishing Work_Exterior/Interior Finish Work</v>
      </c>
      <c r="E1384" s="356" t="str">
        <f t="shared" si="66"/>
        <v>M2</v>
      </c>
      <c r="F1384" s="357"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3" t="str" cm="1">
        <f t="array" ref="G1384:H1384">_xlfn.TEXTSPLIT(I1384,"-")</f>
        <v>A04AS177</v>
      </c>
      <c r="H1384" s="343" t="str">
        <v>00010</v>
      </c>
      <c r="I1384" t="s">
        <v>3459</v>
      </c>
      <c r="J1384" t="s">
        <v>946</v>
      </c>
      <c r="K1384" t="s">
        <v>2352</v>
      </c>
      <c r="L1384" t="s">
        <v>2353</v>
      </c>
      <c r="M1384" t="s">
        <v>1438</v>
      </c>
      <c r="N1384" t="s">
        <v>3338</v>
      </c>
      <c r="O1384" t="s">
        <v>3440</v>
      </c>
      <c r="P1384" t="s">
        <v>3441</v>
      </c>
      <c r="Q1384" t="s">
        <v>3455</v>
      </c>
      <c r="R1384" t="s">
        <v>3456</v>
      </c>
      <c r="S1384" t="s">
        <v>954</v>
      </c>
      <c r="T1384">
        <v>0</v>
      </c>
      <c r="U1384" t="s">
        <v>954</v>
      </c>
      <c r="V1384">
        <v>0</v>
      </c>
      <c r="W1384" t="s">
        <v>978</v>
      </c>
      <c r="X1384" t="s">
        <v>2425</v>
      </c>
      <c r="Y1384" t="s">
        <v>954</v>
      </c>
      <c r="Z1384">
        <v>0</v>
      </c>
      <c r="AA1384" t="s">
        <v>1596</v>
      </c>
      <c r="AB1384" t="s">
        <v>3445</v>
      </c>
      <c r="AC1384" t="s">
        <v>954</v>
      </c>
      <c r="AD1384">
        <v>0</v>
      </c>
      <c r="AE1384" t="s">
        <v>2658</v>
      </c>
      <c r="AF1384" t="s">
        <v>3425</v>
      </c>
      <c r="AG1384">
        <v>0</v>
      </c>
      <c r="AH1384" t="s">
        <v>3426</v>
      </c>
      <c r="AI1384">
        <v>0</v>
      </c>
      <c r="AJ1384">
        <v>0</v>
      </c>
      <c r="AK1384">
        <v>0</v>
      </c>
      <c r="AL1384">
        <v>0</v>
      </c>
      <c r="AM1384">
        <v>0</v>
      </c>
      <c r="AN1384">
        <v>0</v>
      </c>
      <c r="AO1384" t="s">
        <v>954</v>
      </c>
      <c r="AP1384" t="s">
        <v>1021</v>
      </c>
      <c r="AQ1384" t="s">
        <v>1021</v>
      </c>
      <c r="AR1384" t="s">
        <v>3446</v>
      </c>
      <c r="AS1384" t="s">
        <v>3459</v>
      </c>
    </row>
    <row r="1385" spans="2:45" ht="17.25" customHeight="1">
      <c r="B1385" s="356" t="b">
        <v>0</v>
      </c>
      <c r="C1385" s="356" t="s">
        <v>1039</v>
      </c>
      <c r="D1385" s="357" t="str">
        <f t="shared" si="65"/>
        <v>Finishing Work_Exterior/Interior Finish Work</v>
      </c>
      <c r="E1385" s="356" t="str">
        <f t="shared" si="66"/>
        <v>M2</v>
      </c>
      <c r="F1385" s="357"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3" t="str" cm="1">
        <f t="array" ref="G1385:H1385">_xlfn.TEXTSPLIT(I1385,"-")</f>
        <v>A04AS177</v>
      </c>
      <c r="H1385" s="343" t="str">
        <v>00011</v>
      </c>
      <c r="I1385" t="s">
        <v>3460</v>
      </c>
      <c r="J1385" t="s">
        <v>946</v>
      </c>
      <c r="K1385" t="s">
        <v>2352</v>
      </c>
      <c r="L1385" t="s">
        <v>2353</v>
      </c>
      <c r="M1385" t="s">
        <v>1438</v>
      </c>
      <c r="N1385" t="s">
        <v>3338</v>
      </c>
      <c r="O1385" t="s">
        <v>3440</v>
      </c>
      <c r="P1385" t="s">
        <v>3441</v>
      </c>
      <c r="Q1385" t="s">
        <v>3455</v>
      </c>
      <c r="R1385" t="s">
        <v>3456</v>
      </c>
      <c r="S1385" t="s">
        <v>954</v>
      </c>
      <c r="T1385">
        <v>0</v>
      </c>
      <c r="U1385" t="s">
        <v>954</v>
      </c>
      <c r="V1385">
        <v>0</v>
      </c>
      <c r="W1385" t="s">
        <v>978</v>
      </c>
      <c r="X1385" t="s">
        <v>2425</v>
      </c>
      <c r="Y1385" t="s">
        <v>954</v>
      </c>
      <c r="Z1385">
        <v>0</v>
      </c>
      <c r="AA1385" t="s">
        <v>1596</v>
      </c>
      <c r="AB1385" t="s">
        <v>3445</v>
      </c>
      <c r="AC1385" t="s">
        <v>954</v>
      </c>
      <c r="AD1385">
        <v>0</v>
      </c>
      <c r="AE1385" t="s">
        <v>2673</v>
      </c>
      <c r="AF1385" t="s">
        <v>3429</v>
      </c>
      <c r="AG1385">
        <v>0</v>
      </c>
      <c r="AH1385" t="s">
        <v>3426</v>
      </c>
      <c r="AI1385">
        <v>0</v>
      </c>
      <c r="AJ1385">
        <v>0</v>
      </c>
      <c r="AK1385">
        <v>0</v>
      </c>
      <c r="AL1385">
        <v>0</v>
      </c>
      <c r="AM1385">
        <v>0</v>
      </c>
      <c r="AN1385">
        <v>0</v>
      </c>
      <c r="AO1385" t="s">
        <v>954</v>
      </c>
      <c r="AP1385" t="s">
        <v>1021</v>
      </c>
      <c r="AQ1385" t="s">
        <v>1021</v>
      </c>
      <c r="AR1385" t="s">
        <v>3446</v>
      </c>
      <c r="AS1385" t="s">
        <v>3460</v>
      </c>
    </row>
    <row r="1386" spans="2:45" ht="17.25" customHeight="1">
      <c r="B1386" s="356" t="b">
        <v>0</v>
      </c>
      <c r="C1386" s="356" t="s">
        <v>1039</v>
      </c>
      <c r="D1386" s="357" t="str">
        <f t="shared" si="65"/>
        <v>Finishing Work_Exterior/Interior Finish Work</v>
      </c>
      <c r="E1386" s="356" t="str">
        <f t="shared" si="66"/>
        <v>M2</v>
      </c>
      <c r="F1386" s="357"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3" t="str" cm="1">
        <f t="array" ref="G1386:H1386">_xlfn.TEXTSPLIT(I1386,"-")</f>
        <v>A04AS177</v>
      </c>
      <c r="H1386" s="343" t="str">
        <v>00012</v>
      </c>
      <c r="I1386" t="s">
        <v>3461</v>
      </c>
      <c r="J1386" t="s">
        <v>946</v>
      </c>
      <c r="K1386" t="s">
        <v>2352</v>
      </c>
      <c r="L1386" t="s">
        <v>2353</v>
      </c>
      <c r="M1386" t="s">
        <v>1438</v>
      </c>
      <c r="N1386" t="s">
        <v>3338</v>
      </c>
      <c r="O1386" t="s">
        <v>3440</v>
      </c>
      <c r="P1386" t="s">
        <v>3441</v>
      </c>
      <c r="Q1386" t="s">
        <v>3455</v>
      </c>
      <c r="R1386" t="s">
        <v>3456</v>
      </c>
      <c r="S1386" t="s">
        <v>954</v>
      </c>
      <c r="T1386">
        <v>0</v>
      </c>
      <c r="U1386" t="s">
        <v>954</v>
      </c>
      <c r="V1386">
        <v>0</v>
      </c>
      <c r="W1386" t="s">
        <v>978</v>
      </c>
      <c r="X1386" t="s">
        <v>2425</v>
      </c>
      <c r="Y1386" t="s">
        <v>954</v>
      </c>
      <c r="Z1386">
        <v>0</v>
      </c>
      <c r="AA1386" t="s">
        <v>1596</v>
      </c>
      <c r="AB1386" t="s">
        <v>3445</v>
      </c>
      <c r="AC1386" t="s">
        <v>954</v>
      </c>
      <c r="AD1386">
        <v>0</v>
      </c>
      <c r="AE1386" t="s">
        <v>2678</v>
      </c>
      <c r="AF1386" t="s">
        <v>3431</v>
      </c>
      <c r="AG1386">
        <v>0</v>
      </c>
      <c r="AH1386" t="s">
        <v>3426</v>
      </c>
      <c r="AI1386">
        <v>0</v>
      </c>
      <c r="AJ1386">
        <v>0</v>
      </c>
      <c r="AK1386">
        <v>0</v>
      </c>
      <c r="AL1386">
        <v>0</v>
      </c>
      <c r="AM1386">
        <v>0</v>
      </c>
      <c r="AN1386">
        <v>0</v>
      </c>
      <c r="AO1386" t="s">
        <v>954</v>
      </c>
      <c r="AP1386" t="s">
        <v>1021</v>
      </c>
      <c r="AQ1386" t="s">
        <v>1021</v>
      </c>
      <c r="AR1386" t="s">
        <v>3446</v>
      </c>
      <c r="AS1386" t="s">
        <v>3461</v>
      </c>
    </row>
    <row r="1387" spans="2:45" ht="17.25" customHeight="1">
      <c r="B1387" s="356" t="b">
        <v>0</v>
      </c>
      <c r="C1387" s="356" t="s">
        <v>1039</v>
      </c>
      <c r="D1387" s="357" t="str">
        <f t="shared" si="65"/>
        <v>Finishing Work_Exterior/Interior Finish Work</v>
      </c>
      <c r="E1387" s="356" t="str">
        <f t="shared" si="66"/>
        <v>M2</v>
      </c>
      <c r="F1387" s="357"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3" t="str" cm="1">
        <f t="array" ref="G1387:H1387">_xlfn.TEXTSPLIT(I1387,"-")</f>
        <v>A04AS177</v>
      </c>
      <c r="H1387" s="343" t="str">
        <v>00013</v>
      </c>
      <c r="I1387" t="s">
        <v>3462</v>
      </c>
      <c r="J1387" t="s">
        <v>946</v>
      </c>
      <c r="K1387" t="s">
        <v>2352</v>
      </c>
      <c r="L1387" t="s">
        <v>2353</v>
      </c>
      <c r="M1387" t="s">
        <v>1438</v>
      </c>
      <c r="N1387" t="s">
        <v>3338</v>
      </c>
      <c r="O1387" t="s">
        <v>3440</v>
      </c>
      <c r="P1387" t="s">
        <v>3441</v>
      </c>
      <c r="Q1387" t="s">
        <v>3455</v>
      </c>
      <c r="R1387" t="s">
        <v>3456</v>
      </c>
      <c r="S1387" t="s">
        <v>954</v>
      </c>
      <c r="T1387">
        <v>0</v>
      </c>
      <c r="U1387" t="s">
        <v>954</v>
      </c>
      <c r="V1387">
        <v>0</v>
      </c>
      <c r="W1387" t="s">
        <v>963</v>
      </c>
      <c r="X1387" t="s">
        <v>3444</v>
      </c>
      <c r="Y1387" t="s">
        <v>954</v>
      </c>
      <c r="Z1387">
        <v>0</v>
      </c>
      <c r="AA1387" t="s">
        <v>1596</v>
      </c>
      <c r="AB1387" t="s">
        <v>3445</v>
      </c>
      <c r="AC1387" t="s">
        <v>954</v>
      </c>
      <c r="AD1387">
        <v>0</v>
      </c>
      <c r="AE1387" t="s">
        <v>2658</v>
      </c>
      <c r="AF1387" t="s">
        <v>3425</v>
      </c>
      <c r="AG1387">
        <v>0</v>
      </c>
      <c r="AH1387" t="s">
        <v>954</v>
      </c>
      <c r="AI1387">
        <v>0</v>
      </c>
      <c r="AJ1387">
        <v>0</v>
      </c>
      <c r="AK1387">
        <v>0</v>
      </c>
      <c r="AL1387">
        <v>0</v>
      </c>
      <c r="AM1387">
        <v>0</v>
      </c>
      <c r="AN1387">
        <v>0</v>
      </c>
      <c r="AO1387" t="s">
        <v>954</v>
      </c>
      <c r="AP1387" t="s">
        <v>1021</v>
      </c>
      <c r="AQ1387" t="s">
        <v>1021</v>
      </c>
      <c r="AR1387" t="s">
        <v>3446</v>
      </c>
      <c r="AS1387" t="s">
        <v>3462</v>
      </c>
    </row>
    <row r="1388" spans="2:45" ht="17.25" customHeight="1">
      <c r="B1388" s="356" t="b">
        <v>0</v>
      </c>
      <c r="C1388" s="356" t="s">
        <v>1039</v>
      </c>
      <c r="D1388" s="357" t="str">
        <f t="shared" si="65"/>
        <v>Finishing Work_Exterior/Interior Finish Work</v>
      </c>
      <c r="E1388" s="356" t="str">
        <f t="shared" si="66"/>
        <v>M2</v>
      </c>
      <c r="F1388" s="357"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3" t="str" cm="1">
        <f t="array" ref="G1388:H1388">_xlfn.TEXTSPLIT(I1388,"-")</f>
        <v>A04AS177</v>
      </c>
      <c r="H1388" s="343" t="str">
        <v>00014</v>
      </c>
      <c r="I1388" t="s">
        <v>3463</v>
      </c>
      <c r="J1388" t="s">
        <v>946</v>
      </c>
      <c r="K1388" t="s">
        <v>2352</v>
      </c>
      <c r="L1388" t="s">
        <v>2353</v>
      </c>
      <c r="M1388" t="s">
        <v>1438</v>
      </c>
      <c r="N1388" t="s">
        <v>3338</v>
      </c>
      <c r="O1388" t="s">
        <v>3440</v>
      </c>
      <c r="P1388" t="s">
        <v>3441</v>
      </c>
      <c r="Q1388" t="s">
        <v>3455</v>
      </c>
      <c r="R1388" t="s">
        <v>3456</v>
      </c>
      <c r="S1388" t="s">
        <v>954</v>
      </c>
      <c r="T1388">
        <v>0</v>
      </c>
      <c r="U1388" t="s">
        <v>954</v>
      </c>
      <c r="V1388">
        <v>0</v>
      </c>
      <c r="W1388" t="s">
        <v>963</v>
      </c>
      <c r="X1388" t="s">
        <v>3444</v>
      </c>
      <c r="Y1388" t="s">
        <v>954</v>
      </c>
      <c r="Z1388">
        <v>0</v>
      </c>
      <c r="AA1388" t="s">
        <v>1596</v>
      </c>
      <c r="AB1388" t="s">
        <v>3445</v>
      </c>
      <c r="AC1388" t="s">
        <v>954</v>
      </c>
      <c r="AD1388">
        <v>0</v>
      </c>
      <c r="AE1388" t="s">
        <v>2673</v>
      </c>
      <c r="AF1388" t="s">
        <v>3429</v>
      </c>
      <c r="AG1388">
        <v>0</v>
      </c>
      <c r="AH1388" t="s">
        <v>954</v>
      </c>
      <c r="AI1388">
        <v>0</v>
      </c>
      <c r="AJ1388">
        <v>0</v>
      </c>
      <c r="AK1388">
        <v>0</v>
      </c>
      <c r="AL1388">
        <v>0</v>
      </c>
      <c r="AM1388">
        <v>0</v>
      </c>
      <c r="AN1388">
        <v>0</v>
      </c>
      <c r="AO1388" t="s">
        <v>954</v>
      </c>
      <c r="AP1388" t="s">
        <v>1021</v>
      </c>
      <c r="AQ1388" t="s">
        <v>1021</v>
      </c>
      <c r="AR1388" t="s">
        <v>3446</v>
      </c>
      <c r="AS1388" t="s">
        <v>3463</v>
      </c>
    </row>
    <row r="1389" spans="2:45" ht="17.25" customHeight="1">
      <c r="B1389" s="356" t="b">
        <v>0</v>
      </c>
      <c r="C1389" s="356" t="s">
        <v>1039</v>
      </c>
      <c r="D1389" s="357" t="str">
        <f t="shared" si="65"/>
        <v>Finishing Work_Exterior/Interior Finish Work</v>
      </c>
      <c r="E1389" s="356" t="str">
        <f t="shared" si="66"/>
        <v>M2</v>
      </c>
      <c r="F1389" s="357"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3" t="str" cm="1">
        <f t="array" ref="G1389:H1389">_xlfn.TEXTSPLIT(I1389,"-")</f>
        <v>A04AS177</v>
      </c>
      <c r="H1389" s="343" t="str">
        <v>00015</v>
      </c>
      <c r="I1389" t="s">
        <v>3464</v>
      </c>
      <c r="J1389" t="s">
        <v>946</v>
      </c>
      <c r="K1389" t="s">
        <v>2352</v>
      </c>
      <c r="L1389" t="s">
        <v>2353</v>
      </c>
      <c r="M1389" t="s">
        <v>1438</v>
      </c>
      <c r="N1389" t="s">
        <v>3338</v>
      </c>
      <c r="O1389" t="s">
        <v>3440</v>
      </c>
      <c r="P1389" t="s">
        <v>3441</v>
      </c>
      <c r="Q1389" t="s">
        <v>3455</v>
      </c>
      <c r="R1389" t="s">
        <v>3456</v>
      </c>
      <c r="S1389" t="s">
        <v>954</v>
      </c>
      <c r="T1389">
        <v>0</v>
      </c>
      <c r="U1389" t="s">
        <v>954</v>
      </c>
      <c r="V1389">
        <v>0</v>
      </c>
      <c r="W1389" t="s">
        <v>963</v>
      </c>
      <c r="X1389" t="s">
        <v>3444</v>
      </c>
      <c r="Y1389" t="s">
        <v>954</v>
      </c>
      <c r="Z1389">
        <v>0</v>
      </c>
      <c r="AA1389" t="s">
        <v>1596</v>
      </c>
      <c r="AB1389" t="s">
        <v>3445</v>
      </c>
      <c r="AC1389" t="s">
        <v>954</v>
      </c>
      <c r="AD1389">
        <v>0</v>
      </c>
      <c r="AE1389" t="s">
        <v>2678</v>
      </c>
      <c r="AF1389" t="s">
        <v>3431</v>
      </c>
      <c r="AG1389">
        <v>0</v>
      </c>
      <c r="AH1389" t="s">
        <v>954</v>
      </c>
      <c r="AI1389">
        <v>0</v>
      </c>
      <c r="AJ1389">
        <v>0</v>
      </c>
      <c r="AK1389">
        <v>0</v>
      </c>
      <c r="AL1389">
        <v>0</v>
      </c>
      <c r="AM1389">
        <v>0</v>
      </c>
      <c r="AN1389">
        <v>0</v>
      </c>
      <c r="AO1389" t="s">
        <v>954</v>
      </c>
      <c r="AP1389" t="s">
        <v>1021</v>
      </c>
      <c r="AQ1389" t="s">
        <v>1021</v>
      </c>
      <c r="AR1389" t="s">
        <v>3446</v>
      </c>
      <c r="AS1389" t="s">
        <v>3464</v>
      </c>
    </row>
    <row r="1390" spans="2:45" ht="17.25" customHeight="1">
      <c r="B1390" s="356" t="b">
        <v>0</v>
      </c>
      <c r="C1390" s="356" t="s">
        <v>1039</v>
      </c>
      <c r="D1390" s="357" t="str">
        <f t="shared" si="65"/>
        <v>Finishing Work_Exterior/Interior Finish Work</v>
      </c>
      <c r="E1390" s="356" t="str">
        <f t="shared" si="66"/>
        <v>M2</v>
      </c>
      <c r="F1390" s="357"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3" t="str" cm="1">
        <f t="array" ref="G1390:H1390">_xlfn.TEXTSPLIT(I1390,"-")</f>
        <v>A04AS177</v>
      </c>
      <c r="H1390" s="343" t="str">
        <v>00016</v>
      </c>
      <c r="I1390" t="s">
        <v>3465</v>
      </c>
      <c r="J1390" t="s">
        <v>946</v>
      </c>
      <c r="K1390" t="s">
        <v>2352</v>
      </c>
      <c r="L1390" t="s">
        <v>2353</v>
      </c>
      <c r="M1390" t="s">
        <v>1438</v>
      </c>
      <c r="N1390" t="s">
        <v>3338</v>
      </c>
      <c r="O1390" t="s">
        <v>3440</v>
      </c>
      <c r="P1390" t="s">
        <v>3441</v>
      </c>
      <c r="Q1390" t="s">
        <v>3466</v>
      </c>
      <c r="R1390" t="s">
        <v>3467</v>
      </c>
      <c r="S1390" t="s">
        <v>954</v>
      </c>
      <c r="T1390">
        <v>0</v>
      </c>
      <c r="U1390" t="s">
        <v>954</v>
      </c>
      <c r="V1390">
        <v>0</v>
      </c>
      <c r="W1390" t="s">
        <v>971</v>
      </c>
      <c r="X1390" t="s">
        <v>2418</v>
      </c>
      <c r="Y1390" t="s">
        <v>954</v>
      </c>
      <c r="Z1390">
        <v>0</v>
      </c>
      <c r="AA1390" t="s">
        <v>1596</v>
      </c>
      <c r="AB1390" t="s">
        <v>3445</v>
      </c>
      <c r="AC1390" t="s">
        <v>954</v>
      </c>
      <c r="AD1390">
        <v>0</v>
      </c>
      <c r="AE1390" t="s">
        <v>2658</v>
      </c>
      <c r="AF1390" t="s">
        <v>3425</v>
      </c>
      <c r="AG1390">
        <v>0</v>
      </c>
      <c r="AH1390" t="s">
        <v>3426</v>
      </c>
      <c r="AI1390">
        <v>0</v>
      </c>
      <c r="AJ1390">
        <v>0</v>
      </c>
      <c r="AK1390">
        <v>0</v>
      </c>
      <c r="AL1390">
        <v>0</v>
      </c>
      <c r="AM1390">
        <v>0</v>
      </c>
      <c r="AN1390">
        <v>0</v>
      </c>
      <c r="AO1390" t="s">
        <v>954</v>
      </c>
      <c r="AP1390" t="s">
        <v>1021</v>
      </c>
      <c r="AQ1390" t="s">
        <v>1021</v>
      </c>
      <c r="AR1390" t="s">
        <v>3446</v>
      </c>
      <c r="AS1390" t="s">
        <v>3465</v>
      </c>
    </row>
    <row r="1391" spans="2:45" ht="17.25" customHeight="1">
      <c r="B1391" s="356" t="b">
        <v>0</v>
      </c>
      <c r="C1391" s="356" t="s">
        <v>1039</v>
      </c>
      <c r="D1391" s="357" t="str">
        <f t="shared" si="65"/>
        <v>Finishing Work_Exterior/Interior Finish Work</v>
      </c>
      <c r="E1391" s="356" t="str">
        <f t="shared" si="66"/>
        <v>M2</v>
      </c>
      <c r="F1391" s="357"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3" t="str" cm="1">
        <f t="array" ref="G1391:H1391">_xlfn.TEXTSPLIT(I1391,"-")</f>
        <v>A04AS177</v>
      </c>
      <c r="H1391" s="343" t="str">
        <v>00017</v>
      </c>
      <c r="I1391" t="s">
        <v>3468</v>
      </c>
      <c r="J1391" t="s">
        <v>946</v>
      </c>
      <c r="K1391" t="s">
        <v>2352</v>
      </c>
      <c r="L1391" t="s">
        <v>2353</v>
      </c>
      <c r="M1391" t="s">
        <v>1438</v>
      </c>
      <c r="N1391" t="s">
        <v>3338</v>
      </c>
      <c r="O1391" t="s">
        <v>3440</v>
      </c>
      <c r="P1391" t="s">
        <v>3441</v>
      </c>
      <c r="Q1391" t="s">
        <v>3466</v>
      </c>
      <c r="R1391" t="s">
        <v>3467</v>
      </c>
      <c r="S1391" t="s">
        <v>954</v>
      </c>
      <c r="T1391">
        <v>0</v>
      </c>
      <c r="U1391" t="s">
        <v>954</v>
      </c>
      <c r="V1391">
        <v>0</v>
      </c>
      <c r="W1391" t="s">
        <v>971</v>
      </c>
      <c r="X1391" t="s">
        <v>2418</v>
      </c>
      <c r="Y1391" t="s">
        <v>954</v>
      </c>
      <c r="Z1391">
        <v>0</v>
      </c>
      <c r="AA1391" t="s">
        <v>1596</v>
      </c>
      <c r="AB1391" t="s">
        <v>3445</v>
      </c>
      <c r="AC1391" t="s">
        <v>954</v>
      </c>
      <c r="AD1391">
        <v>0</v>
      </c>
      <c r="AE1391" t="s">
        <v>2673</v>
      </c>
      <c r="AF1391" t="s">
        <v>3429</v>
      </c>
      <c r="AG1391">
        <v>0</v>
      </c>
      <c r="AH1391" t="s">
        <v>3426</v>
      </c>
      <c r="AI1391">
        <v>0</v>
      </c>
      <c r="AJ1391">
        <v>0</v>
      </c>
      <c r="AK1391">
        <v>0</v>
      </c>
      <c r="AL1391">
        <v>0</v>
      </c>
      <c r="AM1391">
        <v>0</v>
      </c>
      <c r="AN1391">
        <v>0</v>
      </c>
      <c r="AO1391" t="s">
        <v>954</v>
      </c>
      <c r="AP1391" t="s">
        <v>1021</v>
      </c>
      <c r="AQ1391" t="s">
        <v>1021</v>
      </c>
      <c r="AR1391" t="s">
        <v>3446</v>
      </c>
      <c r="AS1391" t="s">
        <v>3468</v>
      </c>
    </row>
    <row r="1392" spans="2:45" ht="17.25" customHeight="1">
      <c r="B1392" s="356" t="b">
        <v>0</v>
      </c>
      <c r="C1392" s="356" t="s">
        <v>1039</v>
      </c>
      <c r="D1392" s="357" t="str">
        <f t="shared" si="65"/>
        <v>Finishing Work_Exterior/Interior Finish Work</v>
      </c>
      <c r="E1392" s="356" t="str">
        <f t="shared" si="66"/>
        <v>M2</v>
      </c>
      <c r="F1392" s="357"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3" t="str" cm="1">
        <f t="array" ref="G1392:H1392">_xlfn.TEXTSPLIT(I1392,"-")</f>
        <v>A04AS177</v>
      </c>
      <c r="H1392" s="343" t="str">
        <v>00018</v>
      </c>
      <c r="I1392" t="s">
        <v>3469</v>
      </c>
      <c r="J1392" t="s">
        <v>946</v>
      </c>
      <c r="K1392" t="s">
        <v>2352</v>
      </c>
      <c r="L1392" t="s">
        <v>2353</v>
      </c>
      <c r="M1392" t="s">
        <v>1438</v>
      </c>
      <c r="N1392" t="s">
        <v>3338</v>
      </c>
      <c r="O1392" t="s">
        <v>3440</v>
      </c>
      <c r="P1392" t="s">
        <v>3441</v>
      </c>
      <c r="Q1392" t="s">
        <v>3466</v>
      </c>
      <c r="R1392" t="s">
        <v>3467</v>
      </c>
      <c r="S1392" t="s">
        <v>954</v>
      </c>
      <c r="T1392">
        <v>0</v>
      </c>
      <c r="U1392" t="s">
        <v>954</v>
      </c>
      <c r="V1392">
        <v>0</v>
      </c>
      <c r="W1392" t="s">
        <v>971</v>
      </c>
      <c r="X1392" t="s">
        <v>2418</v>
      </c>
      <c r="Y1392" t="s">
        <v>954</v>
      </c>
      <c r="Z1392">
        <v>0</v>
      </c>
      <c r="AA1392" t="s">
        <v>1596</v>
      </c>
      <c r="AB1392" t="s">
        <v>3445</v>
      </c>
      <c r="AC1392" t="s">
        <v>954</v>
      </c>
      <c r="AD1392">
        <v>0</v>
      </c>
      <c r="AE1392" t="s">
        <v>2678</v>
      </c>
      <c r="AF1392" t="s">
        <v>3431</v>
      </c>
      <c r="AG1392">
        <v>0</v>
      </c>
      <c r="AH1392" t="s">
        <v>3426</v>
      </c>
      <c r="AI1392">
        <v>0</v>
      </c>
      <c r="AJ1392">
        <v>0</v>
      </c>
      <c r="AK1392">
        <v>0</v>
      </c>
      <c r="AL1392">
        <v>0</v>
      </c>
      <c r="AM1392">
        <v>0</v>
      </c>
      <c r="AN1392">
        <v>0</v>
      </c>
      <c r="AO1392" t="s">
        <v>954</v>
      </c>
      <c r="AP1392" t="s">
        <v>1021</v>
      </c>
      <c r="AQ1392" t="s">
        <v>1021</v>
      </c>
      <c r="AR1392" t="s">
        <v>3446</v>
      </c>
      <c r="AS1392" t="s">
        <v>3469</v>
      </c>
    </row>
    <row r="1393" spans="2:45" ht="17.25" customHeight="1">
      <c r="B1393" s="356" t="b">
        <v>0</v>
      </c>
      <c r="C1393" s="356" t="s">
        <v>1039</v>
      </c>
      <c r="D1393" s="357" t="str">
        <f t="shared" si="65"/>
        <v>Finishing Work_Exterior/Interior Finish Work</v>
      </c>
      <c r="E1393" s="356" t="str">
        <f t="shared" si="66"/>
        <v>M2</v>
      </c>
      <c r="F1393" s="357"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3" t="str" cm="1">
        <f t="array" ref="G1393:H1393">_xlfn.TEXTSPLIT(I1393,"-")</f>
        <v>A04AS177</v>
      </c>
      <c r="H1393" s="343" t="str">
        <v>00019</v>
      </c>
      <c r="I1393" t="s">
        <v>3470</v>
      </c>
      <c r="J1393" t="s">
        <v>946</v>
      </c>
      <c r="K1393" t="s">
        <v>2352</v>
      </c>
      <c r="L1393" t="s">
        <v>2353</v>
      </c>
      <c r="M1393" t="s">
        <v>1438</v>
      </c>
      <c r="N1393" t="s">
        <v>3338</v>
      </c>
      <c r="O1393" t="s">
        <v>3440</v>
      </c>
      <c r="P1393" t="s">
        <v>3441</v>
      </c>
      <c r="Q1393" t="s">
        <v>3466</v>
      </c>
      <c r="R1393" t="s">
        <v>3467</v>
      </c>
      <c r="S1393" t="s">
        <v>954</v>
      </c>
      <c r="T1393">
        <v>0</v>
      </c>
      <c r="U1393" t="s">
        <v>954</v>
      </c>
      <c r="V1393">
        <v>0</v>
      </c>
      <c r="W1393" t="s">
        <v>978</v>
      </c>
      <c r="X1393" t="s">
        <v>2425</v>
      </c>
      <c r="Y1393" t="s">
        <v>954</v>
      </c>
      <c r="Z1393">
        <v>0</v>
      </c>
      <c r="AA1393" t="s">
        <v>1596</v>
      </c>
      <c r="AB1393" t="s">
        <v>3445</v>
      </c>
      <c r="AC1393" t="s">
        <v>954</v>
      </c>
      <c r="AD1393">
        <v>0</v>
      </c>
      <c r="AE1393" t="s">
        <v>2658</v>
      </c>
      <c r="AF1393" t="s">
        <v>3425</v>
      </c>
      <c r="AG1393">
        <v>0</v>
      </c>
      <c r="AH1393" t="s">
        <v>3426</v>
      </c>
      <c r="AI1393">
        <v>0</v>
      </c>
      <c r="AJ1393">
        <v>0</v>
      </c>
      <c r="AK1393">
        <v>0</v>
      </c>
      <c r="AL1393">
        <v>0</v>
      </c>
      <c r="AM1393">
        <v>0</v>
      </c>
      <c r="AN1393">
        <v>0</v>
      </c>
      <c r="AO1393" t="s">
        <v>954</v>
      </c>
      <c r="AP1393" t="s">
        <v>1021</v>
      </c>
      <c r="AQ1393" t="s">
        <v>1021</v>
      </c>
      <c r="AR1393" t="s">
        <v>3446</v>
      </c>
      <c r="AS1393" t="s">
        <v>3470</v>
      </c>
    </row>
    <row r="1394" spans="2:45" ht="17.25" customHeight="1">
      <c r="B1394" s="356" t="b">
        <v>0</v>
      </c>
      <c r="C1394" s="356" t="s">
        <v>1039</v>
      </c>
      <c r="D1394" s="357" t="str">
        <f t="shared" si="65"/>
        <v>Finishing Work_Exterior/Interior Finish Work</v>
      </c>
      <c r="E1394" s="356" t="str">
        <f t="shared" si="66"/>
        <v>M2</v>
      </c>
      <c r="F1394" s="357"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3" t="str" cm="1">
        <f t="array" ref="G1394:H1394">_xlfn.TEXTSPLIT(I1394,"-")</f>
        <v>A04AS177</v>
      </c>
      <c r="H1394" s="343" t="str">
        <v>00020</v>
      </c>
      <c r="I1394" t="s">
        <v>3471</v>
      </c>
      <c r="J1394" t="s">
        <v>946</v>
      </c>
      <c r="K1394" t="s">
        <v>2352</v>
      </c>
      <c r="L1394" t="s">
        <v>2353</v>
      </c>
      <c r="M1394" t="s">
        <v>1438</v>
      </c>
      <c r="N1394" t="s">
        <v>3338</v>
      </c>
      <c r="O1394" t="s">
        <v>3440</v>
      </c>
      <c r="P1394" t="s">
        <v>3441</v>
      </c>
      <c r="Q1394" t="s">
        <v>3466</v>
      </c>
      <c r="R1394" t="s">
        <v>3467</v>
      </c>
      <c r="S1394" t="s">
        <v>954</v>
      </c>
      <c r="T1394">
        <v>0</v>
      </c>
      <c r="U1394" t="s">
        <v>954</v>
      </c>
      <c r="V1394">
        <v>0</v>
      </c>
      <c r="W1394" t="s">
        <v>978</v>
      </c>
      <c r="X1394" t="s">
        <v>2425</v>
      </c>
      <c r="Y1394" t="s">
        <v>954</v>
      </c>
      <c r="Z1394">
        <v>0</v>
      </c>
      <c r="AA1394" t="s">
        <v>1596</v>
      </c>
      <c r="AB1394" t="s">
        <v>3445</v>
      </c>
      <c r="AC1394" t="s">
        <v>954</v>
      </c>
      <c r="AD1394">
        <v>0</v>
      </c>
      <c r="AE1394" t="s">
        <v>2673</v>
      </c>
      <c r="AF1394" t="s">
        <v>3429</v>
      </c>
      <c r="AG1394">
        <v>0</v>
      </c>
      <c r="AH1394" t="s">
        <v>3426</v>
      </c>
      <c r="AI1394">
        <v>0</v>
      </c>
      <c r="AJ1394">
        <v>0</v>
      </c>
      <c r="AK1394">
        <v>0</v>
      </c>
      <c r="AL1394">
        <v>0</v>
      </c>
      <c r="AM1394">
        <v>0</v>
      </c>
      <c r="AN1394">
        <v>0</v>
      </c>
      <c r="AO1394" t="s">
        <v>954</v>
      </c>
      <c r="AP1394" t="s">
        <v>1021</v>
      </c>
      <c r="AQ1394" t="s">
        <v>1021</v>
      </c>
      <c r="AR1394" t="s">
        <v>3446</v>
      </c>
      <c r="AS1394" t="s">
        <v>3471</v>
      </c>
    </row>
    <row r="1395" spans="2:45" ht="17.25" customHeight="1">
      <c r="B1395" s="356" t="b">
        <v>0</v>
      </c>
      <c r="C1395" s="356" t="s">
        <v>1039</v>
      </c>
      <c r="D1395" s="357" t="str">
        <f t="shared" si="65"/>
        <v>Finishing Work_Exterior/Interior Finish Work</v>
      </c>
      <c r="E1395" s="356" t="str">
        <f t="shared" si="66"/>
        <v>M2</v>
      </c>
      <c r="F1395" s="357"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3" t="str" cm="1">
        <f t="array" ref="G1395:H1395">_xlfn.TEXTSPLIT(I1395,"-")</f>
        <v>A04AS177</v>
      </c>
      <c r="H1395" s="343" t="str">
        <v>00021</v>
      </c>
      <c r="I1395" t="s">
        <v>3472</v>
      </c>
      <c r="J1395" t="s">
        <v>946</v>
      </c>
      <c r="K1395" t="s">
        <v>2352</v>
      </c>
      <c r="L1395" t="s">
        <v>2353</v>
      </c>
      <c r="M1395" t="s">
        <v>1438</v>
      </c>
      <c r="N1395" t="s">
        <v>3338</v>
      </c>
      <c r="O1395" t="s">
        <v>3440</v>
      </c>
      <c r="P1395" t="s">
        <v>3441</v>
      </c>
      <c r="Q1395" t="s">
        <v>3466</v>
      </c>
      <c r="R1395" t="s">
        <v>3467</v>
      </c>
      <c r="S1395" t="s">
        <v>954</v>
      </c>
      <c r="T1395">
        <v>0</v>
      </c>
      <c r="U1395" t="s">
        <v>954</v>
      </c>
      <c r="V1395">
        <v>0</v>
      </c>
      <c r="W1395" t="s">
        <v>978</v>
      </c>
      <c r="X1395" t="s">
        <v>2425</v>
      </c>
      <c r="Y1395" t="s">
        <v>954</v>
      </c>
      <c r="Z1395">
        <v>0</v>
      </c>
      <c r="AA1395" t="s">
        <v>1596</v>
      </c>
      <c r="AB1395" t="s">
        <v>3445</v>
      </c>
      <c r="AC1395" t="s">
        <v>954</v>
      </c>
      <c r="AD1395">
        <v>0</v>
      </c>
      <c r="AE1395" t="s">
        <v>2678</v>
      </c>
      <c r="AF1395" t="s">
        <v>3431</v>
      </c>
      <c r="AG1395">
        <v>0</v>
      </c>
      <c r="AH1395" t="s">
        <v>3426</v>
      </c>
      <c r="AI1395">
        <v>0</v>
      </c>
      <c r="AJ1395">
        <v>0</v>
      </c>
      <c r="AK1395">
        <v>0</v>
      </c>
      <c r="AL1395">
        <v>0</v>
      </c>
      <c r="AM1395">
        <v>0</v>
      </c>
      <c r="AN1395">
        <v>0</v>
      </c>
      <c r="AO1395" t="s">
        <v>954</v>
      </c>
      <c r="AP1395" t="s">
        <v>1021</v>
      </c>
      <c r="AQ1395" t="s">
        <v>1021</v>
      </c>
      <c r="AR1395" t="s">
        <v>3446</v>
      </c>
      <c r="AS1395" t="s">
        <v>3472</v>
      </c>
    </row>
    <row r="1396" spans="2:45" ht="17.25" customHeight="1">
      <c r="B1396" s="356" t="b">
        <v>0</v>
      </c>
      <c r="C1396" s="356" t="s">
        <v>1039</v>
      </c>
      <c r="D1396" s="357" t="str">
        <f t="shared" si="65"/>
        <v>Finishing Work_Exterior/Interior Finish Work</v>
      </c>
      <c r="E1396" s="356" t="str">
        <f t="shared" si="66"/>
        <v>M2</v>
      </c>
      <c r="F1396" s="357"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3" t="str" cm="1">
        <f t="array" ref="G1396:H1396">_xlfn.TEXTSPLIT(I1396,"-")</f>
        <v>A04AS177</v>
      </c>
      <c r="H1396" s="343" t="str">
        <v>00022</v>
      </c>
      <c r="I1396" t="s">
        <v>3473</v>
      </c>
      <c r="J1396" t="s">
        <v>946</v>
      </c>
      <c r="K1396" t="s">
        <v>2352</v>
      </c>
      <c r="L1396" t="s">
        <v>2353</v>
      </c>
      <c r="M1396" t="s">
        <v>1438</v>
      </c>
      <c r="N1396" t="s">
        <v>3338</v>
      </c>
      <c r="O1396" t="s">
        <v>3440</v>
      </c>
      <c r="P1396" t="s">
        <v>3441</v>
      </c>
      <c r="Q1396" t="s">
        <v>3466</v>
      </c>
      <c r="R1396" t="s">
        <v>3467</v>
      </c>
      <c r="S1396" t="s">
        <v>954</v>
      </c>
      <c r="T1396">
        <v>0</v>
      </c>
      <c r="U1396" t="s">
        <v>954</v>
      </c>
      <c r="V1396">
        <v>0</v>
      </c>
      <c r="W1396" t="s">
        <v>963</v>
      </c>
      <c r="X1396" t="s">
        <v>3444</v>
      </c>
      <c r="Y1396" t="s">
        <v>954</v>
      </c>
      <c r="Z1396">
        <v>0</v>
      </c>
      <c r="AA1396" t="s">
        <v>1596</v>
      </c>
      <c r="AB1396" t="s">
        <v>3445</v>
      </c>
      <c r="AC1396" t="s">
        <v>954</v>
      </c>
      <c r="AD1396">
        <v>0</v>
      </c>
      <c r="AE1396" t="s">
        <v>2658</v>
      </c>
      <c r="AF1396" t="s">
        <v>3425</v>
      </c>
      <c r="AG1396">
        <v>0</v>
      </c>
      <c r="AH1396" t="s">
        <v>954</v>
      </c>
      <c r="AI1396">
        <v>0</v>
      </c>
      <c r="AJ1396">
        <v>0</v>
      </c>
      <c r="AK1396">
        <v>0</v>
      </c>
      <c r="AL1396">
        <v>0</v>
      </c>
      <c r="AM1396">
        <v>0</v>
      </c>
      <c r="AN1396">
        <v>0</v>
      </c>
      <c r="AO1396" t="s">
        <v>954</v>
      </c>
      <c r="AP1396" t="s">
        <v>1021</v>
      </c>
      <c r="AQ1396" t="s">
        <v>1021</v>
      </c>
      <c r="AR1396" t="s">
        <v>3446</v>
      </c>
      <c r="AS1396" t="s">
        <v>3473</v>
      </c>
    </row>
    <row r="1397" spans="2:45" ht="17.25" customHeight="1">
      <c r="B1397" s="356" t="b">
        <v>0</v>
      </c>
      <c r="C1397" s="356" t="s">
        <v>1039</v>
      </c>
      <c r="D1397" s="357" t="str">
        <f t="shared" si="65"/>
        <v>Finishing Work_Exterior/Interior Finish Work</v>
      </c>
      <c r="E1397" s="356" t="str">
        <f t="shared" si="66"/>
        <v>M2</v>
      </c>
      <c r="F1397" s="357"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3" t="str" cm="1">
        <f t="array" ref="G1397:H1397">_xlfn.TEXTSPLIT(I1397,"-")</f>
        <v>A04AS177</v>
      </c>
      <c r="H1397" s="343" t="str">
        <v>00023</v>
      </c>
      <c r="I1397" t="s">
        <v>3474</v>
      </c>
      <c r="J1397" t="s">
        <v>946</v>
      </c>
      <c r="K1397" t="s">
        <v>2352</v>
      </c>
      <c r="L1397" t="s">
        <v>2353</v>
      </c>
      <c r="M1397" t="s">
        <v>1438</v>
      </c>
      <c r="N1397" t="s">
        <v>3338</v>
      </c>
      <c r="O1397" t="s">
        <v>3440</v>
      </c>
      <c r="P1397" t="s">
        <v>3441</v>
      </c>
      <c r="Q1397" t="s">
        <v>3466</v>
      </c>
      <c r="R1397" t="s">
        <v>3467</v>
      </c>
      <c r="S1397" t="s">
        <v>954</v>
      </c>
      <c r="T1397">
        <v>0</v>
      </c>
      <c r="U1397" t="s">
        <v>954</v>
      </c>
      <c r="V1397">
        <v>0</v>
      </c>
      <c r="W1397" t="s">
        <v>963</v>
      </c>
      <c r="X1397" t="s">
        <v>3444</v>
      </c>
      <c r="Y1397" t="s">
        <v>954</v>
      </c>
      <c r="Z1397">
        <v>0</v>
      </c>
      <c r="AA1397" t="s">
        <v>1596</v>
      </c>
      <c r="AB1397" t="s">
        <v>3445</v>
      </c>
      <c r="AC1397" t="s">
        <v>954</v>
      </c>
      <c r="AD1397">
        <v>0</v>
      </c>
      <c r="AE1397" t="s">
        <v>2673</v>
      </c>
      <c r="AF1397" t="s">
        <v>3429</v>
      </c>
      <c r="AG1397">
        <v>0</v>
      </c>
      <c r="AH1397" t="s">
        <v>954</v>
      </c>
      <c r="AI1397">
        <v>0</v>
      </c>
      <c r="AJ1397">
        <v>0</v>
      </c>
      <c r="AK1397">
        <v>0</v>
      </c>
      <c r="AL1397">
        <v>0</v>
      </c>
      <c r="AM1397">
        <v>0</v>
      </c>
      <c r="AN1397">
        <v>0</v>
      </c>
      <c r="AO1397" t="s">
        <v>954</v>
      </c>
      <c r="AP1397" t="s">
        <v>1021</v>
      </c>
      <c r="AQ1397" t="s">
        <v>1021</v>
      </c>
      <c r="AR1397" t="s">
        <v>3446</v>
      </c>
      <c r="AS1397" t="s">
        <v>3474</v>
      </c>
    </row>
    <row r="1398" spans="2:45" ht="17.25" customHeight="1">
      <c r="B1398" s="356" t="b">
        <v>0</v>
      </c>
      <c r="C1398" s="356" t="s">
        <v>1039</v>
      </c>
      <c r="D1398" s="357" t="str">
        <f t="shared" si="65"/>
        <v>Finishing Work_Exterior/Interior Finish Work</v>
      </c>
      <c r="E1398" s="356" t="str">
        <f t="shared" si="66"/>
        <v>M2</v>
      </c>
      <c r="F1398" s="357"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3" t="str" cm="1">
        <f t="array" ref="G1398:H1398">_xlfn.TEXTSPLIT(I1398,"-")</f>
        <v>A04AS177</v>
      </c>
      <c r="H1398" s="343" t="str">
        <v>00024</v>
      </c>
      <c r="I1398" t="s">
        <v>3475</v>
      </c>
      <c r="J1398" t="s">
        <v>946</v>
      </c>
      <c r="K1398" t="s">
        <v>2352</v>
      </c>
      <c r="L1398" t="s">
        <v>2353</v>
      </c>
      <c r="M1398" t="s">
        <v>1438</v>
      </c>
      <c r="N1398" t="s">
        <v>3338</v>
      </c>
      <c r="O1398" t="s">
        <v>3440</v>
      </c>
      <c r="P1398" t="s">
        <v>3441</v>
      </c>
      <c r="Q1398" t="s">
        <v>3466</v>
      </c>
      <c r="R1398" t="s">
        <v>3467</v>
      </c>
      <c r="S1398" t="s">
        <v>954</v>
      </c>
      <c r="T1398">
        <v>0</v>
      </c>
      <c r="U1398" t="s">
        <v>954</v>
      </c>
      <c r="V1398">
        <v>0</v>
      </c>
      <c r="W1398" t="s">
        <v>963</v>
      </c>
      <c r="X1398" t="s">
        <v>3444</v>
      </c>
      <c r="Y1398" t="s">
        <v>954</v>
      </c>
      <c r="Z1398">
        <v>0</v>
      </c>
      <c r="AA1398" t="s">
        <v>1596</v>
      </c>
      <c r="AB1398" t="s">
        <v>3445</v>
      </c>
      <c r="AC1398" t="s">
        <v>954</v>
      </c>
      <c r="AD1398">
        <v>0</v>
      </c>
      <c r="AE1398" t="s">
        <v>2678</v>
      </c>
      <c r="AF1398" t="s">
        <v>3431</v>
      </c>
      <c r="AG1398">
        <v>0</v>
      </c>
      <c r="AH1398" t="s">
        <v>954</v>
      </c>
      <c r="AI1398">
        <v>0</v>
      </c>
      <c r="AJ1398">
        <v>0</v>
      </c>
      <c r="AK1398">
        <v>0</v>
      </c>
      <c r="AL1398">
        <v>0</v>
      </c>
      <c r="AM1398">
        <v>0</v>
      </c>
      <c r="AN1398">
        <v>0</v>
      </c>
      <c r="AO1398" t="s">
        <v>954</v>
      </c>
      <c r="AP1398" t="s">
        <v>1021</v>
      </c>
      <c r="AQ1398" t="s">
        <v>1021</v>
      </c>
      <c r="AR1398" t="s">
        <v>3446</v>
      </c>
      <c r="AS1398" t="s">
        <v>3475</v>
      </c>
    </row>
    <row r="1399" spans="2:45" ht="17.25" customHeight="1">
      <c r="B1399" s="356" t="b">
        <v>0</v>
      </c>
      <c r="C1399" s="356" t="s">
        <v>1039</v>
      </c>
      <c r="D1399" s="357" t="str">
        <f t="shared" si="65"/>
        <v>Finishing Work_Exterior/Interior Finish Work</v>
      </c>
      <c r="E1399" s="356" t="str">
        <f t="shared" si="66"/>
        <v>M2</v>
      </c>
      <c r="F1399" s="357"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3" t="str" cm="1">
        <f t="array" ref="G1399:H1399">_xlfn.TEXTSPLIT(I1399,"-")</f>
        <v>A04AS177</v>
      </c>
      <c r="H1399" s="343" t="str">
        <v>00025</v>
      </c>
      <c r="I1399" t="s">
        <v>3476</v>
      </c>
      <c r="J1399" t="s">
        <v>946</v>
      </c>
      <c r="K1399" t="s">
        <v>2352</v>
      </c>
      <c r="L1399" t="s">
        <v>2353</v>
      </c>
      <c r="M1399" t="s">
        <v>1438</v>
      </c>
      <c r="N1399" t="s">
        <v>3338</v>
      </c>
      <c r="O1399" t="s">
        <v>3440</v>
      </c>
      <c r="P1399" t="s">
        <v>3441</v>
      </c>
      <c r="Q1399" t="s">
        <v>3477</v>
      </c>
      <c r="R1399" t="s">
        <v>3478</v>
      </c>
      <c r="S1399" t="s">
        <v>954</v>
      </c>
      <c r="T1399">
        <v>0</v>
      </c>
      <c r="U1399" t="s">
        <v>954</v>
      </c>
      <c r="V1399">
        <v>0</v>
      </c>
      <c r="W1399" t="s">
        <v>971</v>
      </c>
      <c r="X1399" t="s">
        <v>2418</v>
      </c>
      <c r="Y1399" t="s">
        <v>954</v>
      </c>
      <c r="Z1399">
        <v>0</v>
      </c>
      <c r="AA1399" t="s">
        <v>1596</v>
      </c>
      <c r="AB1399" t="s">
        <v>3445</v>
      </c>
      <c r="AC1399" t="s">
        <v>954</v>
      </c>
      <c r="AD1399">
        <v>0</v>
      </c>
      <c r="AE1399" t="s">
        <v>2658</v>
      </c>
      <c r="AF1399" t="s">
        <v>3425</v>
      </c>
      <c r="AG1399">
        <v>0</v>
      </c>
      <c r="AH1399" t="s">
        <v>3426</v>
      </c>
      <c r="AI1399">
        <v>0</v>
      </c>
      <c r="AJ1399">
        <v>0</v>
      </c>
      <c r="AK1399">
        <v>0</v>
      </c>
      <c r="AL1399">
        <v>0</v>
      </c>
      <c r="AM1399">
        <v>0</v>
      </c>
      <c r="AN1399">
        <v>0</v>
      </c>
      <c r="AO1399" t="s">
        <v>954</v>
      </c>
      <c r="AP1399" t="s">
        <v>1021</v>
      </c>
      <c r="AQ1399" t="s">
        <v>1021</v>
      </c>
      <c r="AR1399" t="s">
        <v>3446</v>
      </c>
      <c r="AS1399" t="s">
        <v>3476</v>
      </c>
    </row>
    <row r="1400" spans="2:45" ht="17.25" customHeight="1">
      <c r="B1400" s="356" t="b">
        <v>0</v>
      </c>
      <c r="C1400" s="356" t="s">
        <v>1039</v>
      </c>
      <c r="D1400" s="357" t="str">
        <f t="shared" si="65"/>
        <v>Finishing Work_Exterior/Interior Finish Work</v>
      </c>
      <c r="E1400" s="356" t="str">
        <f t="shared" si="66"/>
        <v>M2</v>
      </c>
      <c r="F1400" s="357"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3" t="str" cm="1">
        <f t="array" ref="G1400:H1400">_xlfn.TEXTSPLIT(I1400,"-")</f>
        <v>A04AS177</v>
      </c>
      <c r="H1400" s="343" t="str">
        <v>00026</v>
      </c>
      <c r="I1400" t="s">
        <v>3479</v>
      </c>
      <c r="J1400" t="s">
        <v>946</v>
      </c>
      <c r="K1400" t="s">
        <v>2352</v>
      </c>
      <c r="L1400" t="s">
        <v>2353</v>
      </c>
      <c r="M1400" t="s">
        <v>1438</v>
      </c>
      <c r="N1400" t="s">
        <v>3338</v>
      </c>
      <c r="O1400" t="s">
        <v>3440</v>
      </c>
      <c r="P1400" t="s">
        <v>3441</v>
      </c>
      <c r="Q1400" t="s">
        <v>3477</v>
      </c>
      <c r="R1400" t="s">
        <v>3478</v>
      </c>
      <c r="S1400" t="s">
        <v>954</v>
      </c>
      <c r="T1400">
        <v>0</v>
      </c>
      <c r="U1400" t="s">
        <v>954</v>
      </c>
      <c r="V1400">
        <v>0</v>
      </c>
      <c r="W1400" t="s">
        <v>971</v>
      </c>
      <c r="X1400" t="s">
        <v>2418</v>
      </c>
      <c r="Y1400" t="s">
        <v>954</v>
      </c>
      <c r="Z1400">
        <v>0</v>
      </c>
      <c r="AA1400" t="s">
        <v>1596</v>
      </c>
      <c r="AB1400" t="s">
        <v>3445</v>
      </c>
      <c r="AC1400" t="s">
        <v>954</v>
      </c>
      <c r="AD1400">
        <v>0</v>
      </c>
      <c r="AE1400" t="s">
        <v>2673</v>
      </c>
      <c r="AF1400" t="s">
        <v>3429</v>
      </c>
      <c r="AG1400">
        <v>0</v>
      </c>
      <c r="AH1400" t="s">
        <v>3426</v>
      </c>
      <c r="AI1400">
        <v>0</v>
      </c>
      <c r="AJ1400">
        <v>0</v>
      </c>
      <c r="AK1400">
        <v>0</v>
      </c>
      <c r="AL1400">
        <v>0</v>
      </c>
      <c r="AM1400">
        <v>0</v>
      </c>
      <c r="AN1400">
        <v>0</v>
      </c>
      <c r="AO1400" t="s">
        <v>954</v>
      </c>
      <c r="AP1400" t="s">
        <v>1021</v>
      </c>
      <c r="AQ1400" t="s">
        <v>1021</v>
      </c>
      <c r="AR1400" t="s">
        <v>3446</v>
      </c>
      <c r="AS1400" t="s">
        <v>3479</v>
      </c>
    </row>
    <row r="1401" spans="2:45" ht="17.25" customHeight="1">
      <c r="B1401" s="356" t="b">
        <v>0</v>
      </c>
      <c r="C1401" s="356" t="s">
        <v>1039</v>
      </c>
      <c r="D1401" s="357" t="str">
        <f t="shared" si="65"/>
        <v>Finishing Work_Exterior/Interior Finish Work</v>
      </c>
      <c r="E1401" s="356" t="str">
        <f t="shared" si="66"/>
        <v>M2</v>
      </c>
      <c r="F1401" s="357"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3" t="str" cm="1">
        <f t="array" ref="G1401:H1401">_xlfn.TEXTSPLIT(I1401,"-")</f>
        <v>A04AS177</v>
      </c>
      <c r="H1401" s="343" t="str">
        <v>00027</v>
      </c>
      <c r="I1401" t="s">
        <v>3480</v>
      </c>
      <c r="J1401" t="s">
        <v>946</v>
      </c>
      <c r="K1401" t="s">
        <v>2352</v>
      </c>
      <c r="L1401" t="s">
        <v>2353</v>
      </c>
      <c r="M1401" t="s">
        <v>1438</v>
      </c>
      <c r="N1401" t="s">
        <v>3338</v>
      </c>
      <c r="O1401" t="s">
        <v>3440</v>
      </c>
      <c r="P1401" t="s">
        <v>3441</v>
      </c>
      <c r="Q1401" t="s">
        <v>3477</v>
      </c>
      <c r="R1401" t="s">
        <v>3478</v>
      </c>
      <c r="S1401" t="s">
        <v>954</v>
      </c>
      <c r="T1401">
        <v>0</v>
      </c>
      <c r="U1401" t="s">
        <v>954</v>
      </c>
      <c r="V1401">
        <v>0</v>
      </c>
      <c r="W1401" t="s">
        <v>971</v>
      </c>
      <c r="X1401" t="s">
        <v>2418</v>
      </c>
      <c r="Y1401" t="s">
        <v>954</v>
      </c>
      <c r="Z1401">
        <v>0</v>
      </c>
      <c r="AA1401" t="s">
        <v>1596</v>
      </c>
      <c r="AB1401" t="s">
        <v>3445</v>
      </c>
      <c r="AC1401" t="s">
        <v>954</v>
      </c>
      <c r="AD1401">
        <v>0</v>
      </c>
      <c r="AE1401" t="s">
        <v>2678</v>
      </c>
      <c r="AF1401" t="s">
        <v>3431</v>
      </c>
      <c r="AG1401">
        <v>0</v>
      </c>
      <c r="AH1401" t="s">
        <v>3426</v>
      </c>
      <c r="AI1401">
        <v>0</v>
      </c>
      <c r="AJ1401">
        <v>0</v>
      </c>
      <c r="AK1401">
        <v>0</v>
      </c>
      <c r="AL1401">
        <v>0</v>
      </c>
      <c r="AM1401">
        <v>0</v>
      </c>
      <c r="AN1401">
        <v>0</v>
      </c>
      <c r="AO1401" t="s">
        <v>954</v>
      </c>
      <c r="AP1401" t="s">
        <v>1021</v>
      </c>
      <c r="AQ1401" t="s">
        <v>1021</v>
      </c>
      <c r="AR1401" t="s">
        <v>3446</v>
      </c>
      <c r="AS1401" t="s">
        <v>3480</v>
      </c>
    </row>
    <row r="1402" spans="2:45" ht="17.25" customHeight="1">
      <c r="B1402" s="356" t="b">
        <v>0</v>
      </c>
      <c r="C1402" s="356" t="s">
        <v>1039</v>
      </c>
      <c r="D1402" s="357" t="str">
        <f t="shared" si="65"/>
        <v>Finishing Work_Exterior/Interior Finish Work</v>
      </c>
      <c r="E1402" s="356" t="str">
        <f t="shared" si="66"/>
        <v>M2</v>
      </c>
      <c r="F1402" s="357"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3" t="str" cm="1">
        <f t="array" ref="G1402:H1402">_xlfn.TEXTSPLIT(I1402,"-")</f>
        <v>A04AS177</v>
      </c>
      <c r="H1402" s="343" t="str">
        <v>00028</v>
      </c>
      <c r="I1402" t="s">
        <v>3481</v>
      </c>
      <c r="J1402" t="s">
        <v>946</v>
      </c>
      <c r="K1402" t="s">
        <v>2352</v>
      </c>
      <c r="L1402" t="s">
        <v>2353</v>
      </c>
      <c r="M1402" t="s">
        <v>1438</v>
      </c>
      <c r="N1402" t="s">
        <v>3338</v>
      </c>
      <c r="O1402" t="s">
        <v>3440</v>
      </c>
      <c r="P1402" t="s">
        <v>3441</v>
      </c>
      <c r="Q1402" t="s">
        <v>3477</v>
      </c>
      <c r="R1402" t="s">
        <v>3478</v>
      </c>
      <c r="S1402" t="s">
        <v>954</v>
      </c>
      <c r="T1402">
        <v>0</v>
      </c>
      <c r="U1402" t="s">
        <v>954</v>
      </c>
      <c r="V1402">
        <v>0</v>
      </c>
      <c r="W1402" t="s">
        <v>978</v>
      </c>
      <c r="X1402" t="s">
        <v>2425</v>
      </c>
      <c r="Y1402" t="s">
        <v>954</v>
      </c>
      <c r="Z1402">
        <v>0</v>
      </c>
      <c r="AA1402" t="s">
        <v>1596</v>
      </c>
      <c r="AB1402" t="s">
        <v>3445</v>
      </c>
      <c r="AC1402" t="s">
        <v>954</v>
      </c>
      <c r="AD1402">
        <v>0</v>
      </c>
      <c r="AE1402" t="s">
        <v>2658</v>
      </c>
      <c r="AF1402" t="s">
        <v>3425</v>
      </c>
      <c r="AG1402">
        <v>0</v>
      </c>
      <c r="AH1402" t="s">
        <v>3426</v>
      </c>
      <c r="AI1402">
        <v>0</v>
      </c>
      <c r="AJ1402">
        <v>0</v>
      </c>
      <c r="AK1402">
        <v>0</v>
      </c>
      <c r="AL1402">
        <v>0</v>
      </c>
      <c r="AM1402">
        <v>0</v>
      </c>
      <c r="AN1402">
        <v>0</v>
      </c>
      <c r="AO1402" t="s">
        <v>954</v>
      </c>
      <c r="AP1402" t="s">
        <v>1021</v>
      </c>
      <c r="AQ1402" t="s">
        <v>1021</v>
      </c>
      <c r="AR1402" t="s">
        <v>3446</v>
      </c>
      <c r="AS1402" t="s">
        <v>3481</v>
      </c>
    </row>
    <row r="1403" spans="2:45" ht="17.25" customHeight="1">
      <c r="B1403" s="356" t="b">
        <v>0</v>
      </c>
      <c r="C1403" s="356" t="s">
        <v>1039</v>
      </c>
      <c r="D1403" s="357" t="str">
        <f t="shared" si="65"/>
        <v>Finishing Work_Exterior/Interior Finish Work</v>
      </c>
      <c r="E1403" s="356" t="str">
        <f t="shared" si="66"/>
        <v>M2</v>
      </c>
      <c r="F1403" s="357"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3" t="str" cm="1">
        <f t="array" ref="G1403:H1403">_xlfn.TEXTSPLIT(I1403,"-")</f>
        <v>A04AS177</v>
      </c>
      <c r="H1403" s="343" t="str">
        <v>00029</v>
      </c>
      <c r="I1403" t="s">
        <v>3482</v>
      </c>
      <c r="J1403" t="s">
        <v>946</v>
      </c>
      <c r="K1403" t="s">
        <v>2352</v>
      </c>
      <c r="L1403" t="s">
        <v>2353</v>
      </c>
      <c r="M1403" t="s">
        <v>1438</v>
      </c>
      <c r="N1403" t="s">
        <v>3338</v>
      </c>
      <c r="O1403" t="s">
        <v>3440</v>
      </c>
      <c r="P1403" t="s">
        <v>3441</v>
      </c>
      <c r="Q1403" t="s">
        <v>3477</v>
      </c>
      <c r="R1403" t="s">
        <v>3478</v>
      </c>
      <c r="S1403" t="s">
        <v>954</v>
      </c>
      <c r="T1403">
        <v>0</v>
      </c>
      <c r="U1403" t="s">
        <v>954</v>
      </c>
      <c r="V1403">
        <v>0</v>
      </c>
      <c r="W1403" t="s">
        <v>978</v>
      </c>
      <c r="X1403" t="s">
        <v>2425</v>
      </c>
      <c r="Y1403" t="s">
        <v>954</v>
      </c>
      <c r="Z1403">
        <v>0</v>
      </c>
      <c r="AA1403" t="s">
        <v>1596</v>
      </c>
      <c r="AB1403" t="s">
        <v>3445</v>
      </c>
      <c r="AC1403" t="s">
        <v>954</v>
      </c>
      <c r="AD1403">
        <v>0</v>
      </c>
      <c r="AE1403" t="s">
        <v>2673</v>
      </c>
      <c r="AF1403" t="s">
        <v>3429</v>
      </c>
      <c r="AG1403">
        <v>0</v>
      </c>
      <c r="AH1403" t="s">
        <v>3426</v>
      </c>
      <c r="AI1403">
        <v>0</v>
      </c>
      <c r="AJ1403">
        <v>0</v>
      </c>
      <c r="AK1403">
        <v>0</v>
      </c>
      <c r="AL1403">
        <v>0</v>
      </c>
      <c r="AM1403">
        <v>0</v>
      </c>
      <c r="AN1403">
        <v>0</v>
      </c>
      <c r="AO1403" t="s">
        <v>954</v>
      </c>
      <c r="AP1403" t="s">
        <v>1021</v>
      </c>
      <c r="AQ1403" t="s">
        <v>1021</v>
      </c>
      <c r="AR1403" t="s">
        <v>3446</v>
      </c>
      <c r="AS1403" t="s">
        <v>3482</v>
      </c>
    </row>
    <row r="1404" spans="2:45" ht="17.25" customHeight="1">
      <c r="B1404" s="356" t="b">
        <v>0</v>
      </c>
      <c r="C1404" s="356" t="s">
        <v>1039</v>
      </c>
      <c r="D1404" s="357" t="str">
        <f t="shared" si="65"/>
        <v>Finishing Work_Exterior/Interior Finish Work</v>
      </c>
      <c r="E1404" s="356" t="str">
        <f t="shared" si="66"/>
        <v>M2</v>
      </c>
      <c r="F1404" s="357"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3" t="str" cm="1">
        <f t="array" ref="G1404:H1404">_xlfn.TEXTSPLIT(I1404,"-")</f>
        <v>A04AS177</v>
      </c>
      <c r="H1404" s="343" t="str">
        <v>00030</v>
      </c>
      <c r="I1404" t="s">
        <v>3483</v>
      </c>
      <c r="J1404" t="s">
        <v>946</v>
      </c>
      <c r="K1404" t="s">
        <v>2352</v>
      </c>
      <c r="L1404" t="s">
        <v>2353</v>
      </c>
      <c r="M1404" t="s">
        <v>1438</v>
      </c>
      <c r="N1404" t="s">
        <v>3338</v>
      </c>
      <c r="O1404" t="s">
        <v>3440</v>
      </c>
      <c r="P1404" t="s">
        <v>3441</v>
      </c>
      <c r="Q1404" t="s">
        <v>3477</v>
      </c>
      <c r="R1404" t="s">
        <v>3478</v>
      </c>
      <c r="S1404" t="s">
        <v>954</v>
      </c>
      <c r="T1404">
        <v>0</v>
      </c>
      <c r="U1404" t="s">
        <v>954</v>
      </c>
      <c r="V1404">
        <v>0</v>
      </c>
      <c r="W1404" t="s">
        <v>978</v>
      </c>
      <c r="X1404" t="s">
        <v>2425</v>
      </c>
      <c r="Y1404" t="s">
        <v>954</v>
      </c>
      <c r="Z1404">
        <v>0</v>
      </c>
      <c r="AA1404" t="s">
        <v>1596</v>
      </c>
      <c r="AB1404" t="s">
        <v>3445</v>
      </c>
      <c r="AC1404" t="s">
        <v>954</v>
      </c>
      <c r="AD1404">
        <v>0</v>
      </c>
      <c r="AE1404" t="s">
        <v>2678</v>
      </c>
      <c r="AF1404" t="s">
        <v>3431</v>
      </c>
      <c r="AG1404">
        <v>0</v>
      </c>
      <c r="AH1404" t="s">
        <v>3426</v>
      </c>
      <c r="AI1404">
        <v>0</v>
      </c>
      <c r="AJ1404">
        <v>0</v>
      </c>
      <c r="AK1404">
        <v>0</v>
      </c>
      <c r="AL1404">
        <v>0</v>
      </c>
      <c r="AM1404">
        <v>0</v>
      </c>
      <c r="AN1404">
        <v>0</v>
      </c>
      <c r="AO1404" t="s">
        <v>954</v>
      </c>
      <c r="AP1404" t="s">
        <v>1021</v>
      </c>
      <c r="AQ1404" t="s">
        <v>1021</v>
      </c>
      <c r="AR1404" t="s">
        <v>3446</v>
      </c>
      <c r="AS1404" t="s">
        <v>3483</v>
      </c>
    </row>
    <row r="1405" spans="2:45" ht="33">
      <c r="B1405" s="356" t="b">
        <v>0</v>
      </c>
      <c r="C1405" s="356" t="s">
        <v>1039</v>
      </c>
      <c r="D1405" s="357" t="str">
        <f t="shared" si="65"/>
        <v>Finishing Work_Exterior/Interior Finish Work</v>
      </c>
      <c r="E1405" s="356" t="str">
        <f t="shared" si="66"/>
        <v>M2</v>
      </c>
      <c r="F1405" s="357"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3" t="str" cm="1">
        <f t="array" ref="G1405:H1405">_xlfn.TEXTSPLIT(I1405,"-")</f>
        <v>A04AS177</v>
      </c>
      <c r="H1405" s="343" t="str">
        <v>00031</v>
      </c>
      <c r="I1405" t="s">
        <v>3484</v>
      </c>
      <c r="J1405" t="s">
        <v>946</v>
      </c>
      <c r="K1405" t="s">
        <v>2352</v>
      </c>
      <c r="L1405" t="s">
        <v>2353</v>
      </c>
      <c r="M1405" t="s">
        <v>1438</v>
      </c>
      <c r="N1405" t="s">
        <v>3338</v>
      </c>
      <c r="O1405" t="s">
        <v>3440</v>
      </c>
      <c r="P1405" t="s">
        <v>3441</v>
      </c>
      <c r="Q1405" t="s">
        <v>3485</v>
      </c>
      <c r="R1405" t="s">
        <v>3486</v>
      </c>
      <c r="S1405" t="s">
        <v>954</v>
      </c>
      <c r="T1405">
        <v>0</v>
      </c>
      <c r="U1405" t="s">
        <v>954</v>
      </c>
      <c r="V1405">
        <v>0</v>
      </c>
      <c r="W1405" t="s">
        <v>971</v>
      </c>
      <c r="X1405" t="s">
        <v>2418</v>
      </c>
      <c r="Y1405" t="s">
        <v>954</v>
      </c>
      <c r="Z1405">
        <v>0</v>
      </c>
      <c r="AA1405" t="s">
        <v>1596</v>
      </c>
      <c r="AB1405" t="s">
        <v>3445</v>
      </c>
      <c r="AC1405" t="s">
        <v>954</v>
      </c>
      <c r="AD1405">
        <v>0</v>
      </c>
      <c r="AE1405" t="s">
        <v>2658</v>
      </c>
      <c r="AF1405" t="s">
        <v>3425</v>
      </c>
      <c r="AG1405">
        <v>0</v>
      </c>
      <c r="AH1405" t="s">
        <v>3426</v>
      </c>
      <c r="AI1405">
        <v>0</v>
      </c>
      <c r="AJ1405">
        <v>0</v>
      </c>
      <c r="AK1405">
        <v>0</v>
      </c>
      <c r="AL1405">
        <v>0</v>
      </c>
      <c r="AM1405">
        <v>0</v>
      </c>
      <c r="AN1405">
        <v>0</v>
      </c>
      <c r="AO1405" t="s">
        <v>954</v>
      </c>
      <c r="AP1405" t="s">
        <v>1021</v>
      </c>
      <c r="AQ1405" t="s">
        <v>1021</v>
      </c>
      <c r="AR1405" t="s">
        <v>3446</v>
      </c>
      <c r="AS1405" t="s">
        <v>3484</v>
      </c>
    </row>
    <row r="1406" spans="2:45" ht="33">
      <c r="B1406" s="356" t="b">
        <v>0</v>
      </c>
      <c r="C1406" s="356" t="s">
        <v>1039</v>
      </c>
      <c r="D1406" s="357" t="str">
        <f t="shared" si="65"/>
        <v>Finishing Work_Exterior/Interior Finish Work</v>
      </c>
      <c r="E1406" s="356" t="str">
        <f t="shared" si="66"/>
        <v>M2</v>
      </c>
      <c r="F1406" s="357"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3" t="str" cm="1">
        <f t="array" ref="G1406:H1406">_xlfn.TEXTSPLIT(I1406,"-")</f>
        <v>A04AS177</v>
      </c>
      <c r="H1406" s="343" t="str">
        <v>00032</v>
      </c>
      <c r="I1406" t="s">
        <v>3487</v>
      </c>
      <c r="J1406" t="s">
        <v>946</v>
      </c>
      <c r="K1406" t="s">
        <v>2352</v>
      </c>
      <c r="L1406" t="s">
        <v>2353</v>
      </c>
      <c r="M1406" t="s">
        <v>1438</v>
      </c>
      <c r="N1406" t="s">
        <v>3338</v>
      </c>
      <c r="O1406" t="s">
        <v>3440</v>
      </c>
      <c r="P1406" t="s">
        <v>3441</v>
      </c>
      <c r="Q1406" t="s">
        <v>3485</v>
      </c>
      <c r="R1406" t="s">
        <v>3486</v>
      </c>
      <c r="S1406" t="s">
        <v>954</v>
      </c>
      <c r="T1406">
        <v>0</v>
      </c>
      <c r="U1406" t="s">
        <v>954</v>
      </c>
      <c r="V1406">
        <v>0</v>
      </c>
      <c r="W1406" t="s">
        <v>971</v>
      </c>
      <c r="X1406" t="s">
        <v>2418</v>
      </c>
      <c r="Y1406" t="s">
        <v>954</v>
      </c>
      <c r="Z1406">
        <v>0</v>
      </c>
      <c r="AA1406" t="s">
        <v>1596</v>
      </c>
      <c r="AB1406" t="s">
        <v>3445</v>
      </c>
      <c r="AC1406" t="s">
        <v>954</v>
      </c>
      <c r="AD1406">
        <v>0</v>
      </c>
      <c r="AE1406" t="s">
        <v>2673</v>
      </c>
      <c r="AF1406" t="s">
        <v>3429</v>
      </c>
      <c r="AG1406">
        <v>0</v>
      </c>
      <c r="AH1406" t="s">
        <v>3426</v>
      </c>
      <c r="AI1406">
        <v>0</v>
      </c>
      <c r="AJ1406">
        <v>0</v>
      </c>
      <c r="AK1406">
        <v>0</v>
      </c>
      <c r="AL1406">
        <v>0</v>
      </c>
      <c r="AM1406">
        <v>0</v>
      </c>
      <c r="AN1406">
        <v>0</v>
      </c>
      <c r="AO1406" t="s">
        <v>954</v>
      </c>
      <c r="AP1406" t="s">
        <v>1021</v>
      </c>
      <c r="AQ1406" t="s">
        <v>1021</v>
      </c>
      <c r="AR1406" t="s">
        <v>3446</v>
      </c>
      <c r="AS1406" t="s">
        <v>3487</v>
      </c>
    </row>
    <row r="1407" spans="2:45" ht="17.25" customHeight="1">
      <c r="B1407" s="356" t="b">
        <v>0</v>
      </c>
      <c r="C1407" s="356" t="s">
        <v>1039</v>
      </c>
      <c r="D1407" s="357" t="str">
        <f t="shared" si="65"/>
        <v>Finishing Work_Exterior/Interior Finish Work</v>
      </c>
      <c r="E1407" s="356" t="str">
        <f t="shared" si="66"/>
        <v>M2</v>
      </c>
      <c r="F1407" s="357"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3" t="str" cm="1">
        <f t="array" ref="G1407:H1407">_xlfn.TEXTSPLIT(I1407,"-")</f>
        <v>A04AS177</v>
      </c>
      <c r="H1407" s="343" t="str">
        <v>00033</v>
      </c>
      <c r="I1407" t="s">
        <v>3488</v>
      </c>
      <c r="J1407" t="s">
        <v>946</v>
      </c>
      <c r="K1407" t="s">
        <v>2352</v>
      </c>
      <c r="L1407" t="s">
        <v>2353</v>
      </c>
      <c r="M1407" t="s">
        <v>1438</v>
      </c>
      <c r="N1407" t="s">
        <v>3338</v>
      </c>
      <c r="O1407" t="s">
        <v>3440</v>
      </c>
      <c r="P1407" t="s">
        <v>3441</v>
      </c>
      <c r="Q1407" t="s">
        <v>3485</v>
      </c>
      <c r="R1407" t="s">
        <v>3486</v>
      </c>
      <c r="S1407" t="s">
        <v>954</v>
      </c>
      <c r="T1407">
        <v>0</v>
      </c>
      <c r="U1407" t="s">
        <v>954</v>
      </c>
      <c r="V1407">
        <v>0</v>
      </c>
      <c r="W1407" t="s">
        <v>971</v>
      </c>
      <c r="X1407" t="s">
        <v>2418</v>
      </c>
      <c r="Y1407" t="s">
        <v>954</v>
      </c>
      <c r="Z1407">
        <v>0</v>
      </c>
      <c r="AA1407" t="s">
        <v>1596</v>
      </c>
      <c r="AB1407" t="s">
        <v>3445</v>
      </c>
      <c r="AC1407" t="s">
        <v>954</v>
      </c>
      <c r="AD1407">
        <v>0</v>
      </c>
      <c r="AE1407" t="s">
        <v>2678</v>
      </c>
      <c r="AF1407" t="s">
        <v>3431</v>
      </c>
      <c r="AG1407">
        <v>0</v>
      </c>
      <c r="AH1407" t="s">
        <v>3426</v>
      </c>
      <c r="AI1407">
        <v>0</v>
      </c>
      <c r="AJ1407">
        <v>0</v>
      </c>
      <c r="AK1407">
        <v>0</v>
      </c>
      <c r="AL1407">
        <v>0</v>
      </c>
      <c r="AM1407">
        <v>0</v>
      </c>
      <c r="AN1407">
        <v>0</v>
      </c>
      <c r="AO1407" t="s">
        <v>954</v>
      </c>
      <c r="AP1407" t="s">
        <v>1021</v>
      </c>
      <c r="AQ1407" t="s">
        <v>1021</v>
      </c>
      <c r="AR1407" t="s">
        <v>3446</v>
      </c>
      <c r="AS1407" t="s">
        <v>3488</v>
      </c>
    </row>
    <row r="1408" spans="2:45" ht="17.25" customHeight="1">
      <c r="B1408" s="356" t="b">
        <v>0</v>
      </c>
      <c r="C1408" s="356" t="s">
        <v>1039</v>
      </c>
      <c r="D1408" s="357" t="str">
        <f t="shared" si="65"/>
        <v>Finishing Work_Exterior/Interior Finish Work</v>
      </c>
      <c r="E1408" s="356" t="str">
        <f t="shared" si="66"/>
        <v>M2</v>
      </c>
      <c r="F1408" s="357"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3" t="str" cm="1">
        <f t="array" ref="G1408:H1408">_xlfn.TEXTSPLIT(I1408,"-")</f>
        <v>A04AS177</v>
      </c>
      <c r="H1408" s="343" t="str">
        <v>00034</v>
      </c>
      <c r="I1408" t="s">
        <v>3489</v>
      </c>
      <c r="J1408" t="s">
        <v>946</v>
      </c>
      <c r="K1408" t="s">
        <v>2352</v>
      </c>
      <c r="L1408" t="s">
        <v>2353</v>
      </c>
      <c r="M1408" t="s">
        <v>1438</v>
      </c>
      <c r="N1408" t="s">
        <v>3338</v>
      </c>
      <c r="O1408" t="s">
        <v>3440</v>
      </c>
      <c r="P1408" t="s">
        <v>3441</v>
      </c>
      <c r="Q1408" t="s">
        <v>3485</v>
      </c>
      <c r="R1408" t="s">
        <v>3486</v>
      </c>
      <c r="S1408" t="s">
        <v>954</v>
      </c>
      <c r="T1408">
        <v>0</v>
      </c>
      <c r="U1408" t="s">
        <v>954</v>
      </c>
      <c r="V1408">
        <v>0</v>
      </c>
      <c r="W1408" t="s">
        <v>978</v>
      </c>
      <c r="X1408" t="s">
        <v>2425</v>
      </c>
      <c r="Y1408" t="s">
        <v>954</v>
      </c>
      <c r="Z1408">
        <v>0</v>
      </c>
      <c r="AA1408" t="s">
        <v>1596</v>
      </c>
      <c r="AB1408" t="s">
        <v>3445</v>
      </c>
      <c r="AC1408" t="s">
        <v>954</v>
      </c>
      <c r="AD1408">
        <v>0</v>
      </c>
      <c r="AE1408" t="s">
        <v>2658</v>
      </c>
      <c r="AF1408" t="s">
        <v>3425</v>
      </c>
      <c r="AG1408">
        <v>0</v>
      </c>
      <c r="AH1408" t="s">
        <v>3426</v>
      </c>
      <c r="AI1408">
        <v>0</v>
      </c>
      <c r="AJ1408">
        <v>0</v>
      </c>
      <c r="AK1408">
        <v>0</v>
      </c>
      <c r="AL1408">
        <v>0</v>
      </c>
      <c r="AM1408">
        <v>0</v>
      </c>
      <c r="AN1408">
        <v>0</v>
      </c>
      <c r="AO1408" t="s">
        <v>954</v>
      </c>
      <c r="AP1408" t="s">
        <v>1021</v>
      </c>
      <c r="AQ1408" t="s">
        <v>1021</v>
      </c>
      <c r="AR1408" t="s">
        <v>3446</v>
      </c>
      <c r="AS1408" t="s">
        <v>3489</v>
      </c>
    </row>
    <row r="1409" spans="2:45" ht="17.25" customHeight="1">
      <c r="B1409" s="356" t="b">
        <v>0</v>
      </c>
      <c r="C1409" s="356" t="s">
        <v>1039</v>
      </c>
      <c r="D1409" s="357" t="str">
        <f t="shared" si="65"/>
        <v>Finishing Work_Exterior/Interior Finish Work</v>
      </c>
      <c r="E1409" s="356" t="str">
        <f t="shared" si="66"/>
        <v>M2</v>
      </c>
      <c r="F1409" s="357"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3" t="str" cm="1">
        <f t="array" ref="G1409:H1409">_xlfn.TEXTSPLIT(I1409,"-")</f>
        <v>A04AS177</v>
      </c>
      <c r="H1409" s="343" t="str">
        <v>00035</v>
      </c>
      <c r="I1409" t="s">
        <v>3490</v>
      </c>
      <c r="J1409" t="s">
        <v>946</v>
      </c>
      <c r="K1409" t="s">
        <v>2352</v>
      </c>
      <c r="L1409" t="s">
        <v>2353</v>
      </c>
      <c r="M1409" t="s">
        <v>1438</v>
      </c>
      <c r="N1409" t="s">
        <v>3338</v>
      </c>
      <c r="O1409" t="s">
        <v>3440</v>
      </c>
      <c r="P1409" t="s">
        <v>3441</v>
      </c>
      <c r="Q1409" t="s">
        <v>3485</v>
      </c>
      <c r="R1409" t="s">
        <v>3486</v>
      </c>
      <c r="S1409" t="s">
        <v>954</v>
      </c>
      <c r="T1409">
        <v>0</v>
      </c>
      <c r="U1409" t="s">
        <v>954</v>
      </c>
      <c r="V1409">
        <v>0</v>
      </c>
      <c r="W1409" t="s">
        <v>978</v>
      </c>
      <c r="X1409" t="s">
        <v>2425</v>
      </c>
      <c r="Y1409" t="s">
        <v>954</v>
      </c>
      <c r="Z1409">
        <v>0</v>
      </c>
      <c r="AA1409" t="s">
        <v>1596</v>
      </c>
      <c r="AB1409" t="s">
        <v>3445</v>
      </c>
      <c r="AC1409" t="s">
        <v>954</v>
      </c>
      <c r="AD1409">
        <v>0</v>
      </c>
      <c r="AE1409" t="s">
        <v>2673</v>
      </c>
      <c r="AF1409" t="s">
        <v>3429</v>
      </c>
      <c r="AG1409">
        <v>0</v>
      </c>
      <c r="AH1409" t="s">
        <v>3426</v>
      </c>
      <c r="AI1409">
        <v>0</v>
      </c>
      <c r="AJ1409">
        <v>0</v>
      </c>
      <c r="AK1409">
        <v>0</v>
      </c>
      <c r="AL1409">
        <v>0</v>
      </c>
      <c r="AM1409">
        <v>0</v>
      </c>
      <c r="AN1409">
        <v>0</v>
      </c>
      <c r="AO1409" t="s">
        <v>954</v>
      </c>
      <c r="AP1409" t="s">
        <v>1021</v>
      </c>
      <c r="AQ1409" t="s">
        <v>1021</v>
      </c>
      <c r="AR1409" t="s">
        <v>3446</v>
      </c>
      <c r="AS1409" t="s">
        <v>3490</v>
      </c>
    </row>
    <row r="1410" spans="2:45" ht="17.25" customHeight="1">
      <c r="B1410" s="356" t="b">
        <v>0</v>
      </c>
      <c r="C1410" s="356" t="s">
        <v>1039</v>
      </c>
      <c r="D1410" s="357" t="str">
        <f t="shared" si="65"/>
        <v>Finishing Work_Exterior/Interior Finish Work</v>
      </c>
      <c r="E1410" s="356" t="str">
        <f t="shared" si="66"/>
        <v>M2</v>
      </c>
      <c r="F1410" s="357"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3" t="str" cm="1">
        <f t="array" ref="G1410:H1410">_xlfn.TEXTSPLIT(I1410,"-")</f>
        <v>A04AS177</v>
      </c>
      <c r="H1410" s="343" t="str">
        <v>00036</v>
      </c>
      <c r="I1410" t="s">
        <v>3491</v>
      </c>
      <c r="J1410" t="s">
        <v>946</v>
      </c>
      <c r="K1410" t="s">
        <v>2352</v>
      </c>
      <c r="L1410" t="s">
        <v>2353</v>
      </c>
      <c r="M1410" t="s">
        <v>1438</v>
      </c>
      <c r="N1410" t="s">
        <v>3338</v>
      </c>
      <c r="O1410" t="s">
        <v>3440</v>
      </c>
      <c r="P1410" t="s">
        <v>3441</v>
      </c>
      <c r="Q1410" t="s">
        <v>3485</v>
      </c>
      <c r="R1410" t="s">
        <v>3486</v>
      </c>
      <c r="S1410" t="s">
        <v>954</v>
      </c>
      <c r="T1410">
        <v>0</v>
      </c>
      <c r="U1410" t="s">
        <v>954</v>
      </c>
      <c r="V1410">
        <v>0</v>
      </c>
      <c r="W1410" t="s">
        <v>978</v>
      </c>
      <c r="X1410" t="s">
        <v>2425</v>
      </c>
      <c r="Y1410" t="s">
        <v>954</v>
      </c>
      <c r="Z1410">
        <v>0</v>
      </c>
      <c r="AA1410" t="s">
        <v>1596</v>
      </c>
      <c r="AB1410" t="s">
        <v>3445</v>
      </c>
      <c r="AC1410" t="s">
        <v>954</v>
      </c>
      <c r="AD1410">
        <v>0</v>
      </c>
      <c r="AE1410" t="s">
        <v>2678</v>
      </c>
      <c r="AF1410" t="s">
        <v>3431</v>
      </c>
      <c r="AG1410">
        <v>0</v>
      </c>
      <c r="AH1410" t="s">
        <v>3426</v>
      </c>
      <c r="AI1410">
        <v>0</v>
      </c>
      <c r="AJ1410">
        <v>0</v>
      </c>
      <c r="AK1410">
        <v>0</v>
      </c>
      <c r="AL1410">
        <v>0</v>
      </c>
      <c r="AM1410">
        <v>0</v>
      </c>
      <c r="AN1410">
        <v>0</v>
      </c>
      <c r="AO1410" t="s">
        <v>954</v>
      </c>
      <c r="AP1410" t="s">
        <v>1021</v>
      </c>
      <c r="AQ1410" t="s">
        <v>1021</v>
      </c>
      <c r="AR1410" t="s">
        <v>3446</v>
      </c>
      <c r="AS1410" t="s">
        <v>3491</v>
      </c>
    </row>
    <row r="1411" spans="2:45" ht="17.25" customHeight="1">
      <c r="B1411" s="349" t="b">
        <v>0</v>
      </c>
      <c r="C1411" s="349" t="s">
        <v>1039</v>
      </c>
      <c r="D1411" s="352" t="str">
        <f t="shared" si="65"/>
        <v>Finishing Work_Exterior/Interior Finish Work</v>
      </c>
      <c r="E1411" s="349" t="str">
        <f t="shared" si="66"/>
        <v>M2</v>
      </c>
      <c r="F1411" s="352"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3" t="str" cm="1">
        <f t="array" ref="G1411:H1411">_xlfn.TEXTSPLIT(I1411,"-")</f>
        <v>A04AS178</v>
      </c>
      <c r="H1411" s="343" t="str">
        <v>00001</v>
      </c>
      <c r="I1411" t="s">
        <v>3492</v>
      </c>
      <c r="J1411" t="s">
        <v>946</v>
      </c>
      <c r="K1411" t="s">
        <v>2352</v>
      </c>
      <c r="L1411" t="s">
        <v>2353</v>
      </c>
      <c r="M1411" t="s">
        <v>1438</v>
      </c>
      <c r="N1411" t="s">
        <v>3338</v>
      </c>
      <c r="O1411" t="s">
        <v>3493</v>
      </c>
      <c r="P1411" t="s">
        <v>3494</v>
      </c>
      <c r="Q1411" t="s">
        <v>3455</v>
      </c>
      <c r="R1411" t="s">
        <v>3456</v>
      </c>
      <c r="S1411" t="s">
        <v>954</v>
      </c>
      <c r="T1411">
        <v>0</v>
      </c>
      <c r="U1411" t="s">
        <v>954</v>
      </c>
      <c r="V1411">
        <v>0</v>
      </c>
      <c r="W1411" t="s">
        <v>971</v>
      </c>
      <c r="X1411" t="s">
        <v>2418</v>
      </c>
      <c r="Y1411" t="s">
        <v>954</v>
      </c>
      <c r="Z1411">
        <v>0</v>
      </c>
      <c r="AA1411" t="s">
        <v>1596</v>
      </c>
      <c r="AB1411" t="s">
        <v>3445</v>
      </c>
      <c r="AC1411" t="s">
        <v>954</v>
      </c>
      <c r="AD1411">
        <v>0</v>
      </c>
      <c r="AE1411" t="s">
        <v>2658</v>
      </c>
      <c r="AF1411" t="s">
        <v>3425</v>
      </c>
      <c r="AG1411">
        <v>0</v>
      </c>
      <c r="AH1411" t="s">
        <v>3426</v>
      </c>
      <c r="AI1411">
        <v>0</v>
      </c>
      <c r="AJ1411">
        <v>0</v>
      </c>
      <c r="AK1411">
        <v>0</v>
      </c>
      <c r="AL1411">
        <v>0</v>
      </c>
      <c r="AM1411">
        <v>0</v>
      </c>
      <c r="AN1411">
        <v>0</v>
      </c>
      <c r="AO1411" t="s">
        <v>954</v>
      </c>
      <c r="AP1411" t="s">
        <v>1021</v>
      </c>
      <c r="AQ1411" t="s">
        <v>1021</v>
      </c>
      <c r="AR1411" t="s">
        <v>3495</v>
      </c>
      <c r="AS1411" t="s">
        <v>3492</v>
      </c>
    </row>
    <row r="1412" spans="2:45" ht="17.25" customHeight="1">
      <c r="B1412" s="349" t="b">
        <v>0</v>
      </c>
      <c r="C1412" s="349" t="s">
        <v>1039</v>
      </c>
      <c r="D1412" s="352" t="str">
        <f t="shared" si="65"/>
        <v>Finishing Work_Exterior/Interior Finish Work</v>
      </c>
      <c r="E1412" s="349" t="str">
        <f t="shared" si="66"/>
        <v>M2</v>
      </c>
      <c r="F1412" s="352"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3" t="str" cm="1">
        <f t="array" ref="G1412:H1412">_xlfn.TEXTSPLIT(I1412,"-")</f>
        <v>A04AS178</v>
      </c>
      <c r="H1412" s="343" t="str">
        <v>00002</v>
      </c>
      <c r="I1412" t="s">
        <v>3496</v>
      </c>
      <c r="J1412" t="s">
        <v>946</v>
      </c>
      <c r="K1412" t="s">
        <v>2352</v>
      </c>
      <c r="L1412" t="s">
        <v>2353</v>
      </c>
      <c r="M1412" t="s">
        <v>1438</v>
      </c>
      <c r="N1412" t="s">
        <v>3338</v>
      </c>
      <c r="O1412" t="s">
        <v>3493</v>
      </c>
      <c r="P1412" t="s">
        <v>3494</v>
      </c>
      <c r="Q1412" t="s">
        <v>3455</v>
      </c>
      <c r="R1412" t="s">
        <v>3456</v>
      </c>
      <c r="S1412" t="s">
        <v>954</v>
      </c>
      <c r="T1412">
        <v>0</v>
      </c>
      <c r="U1412" t="s">
        <v>954</v>
      </c>
      <c r="V1412">
        <v>0</v>
      </c>
      <c r="W1412" t="s">
        <v>971</v>
      </c>
      <c r="X1412" t="s">
        <v>2418</v>
      </c>
      <c r="Y1412" t="s">
        <v>954</v>
      </c>
      <c r="Z1412">
        <v>0</v>
      </c>
      <c r="AA1412" t="s">
        <v>1596</v>
      </c>
      <c r="AB1412" t="s">
        <v>3445</v>
      </c>
      <c r="AC1412" t="s">
        <v>954</v>
      </c>
      <c r="AD1412">
        <v>0</v>
      </c>
      <c r="AE1412" t="s">
        <v>2673</v>
      </c>
      <c r="AF1412" t="s">
        <v>3429</v>
      </c>
      <c r="AG1412">
        <v>0</v>
      </c>
      <c r="AH1412" t="s">
        <v>3426</v>
      </c>
      <c r="AI1412">
        <v>0</v>
      </c>
      <c r="AJ1412">
        <v>0</v>
      </c>
      <c r="AK1412">
        <v>0</v>
      </c>
      <c r="AL1412">
        <v>0</v>
      </c>
      <c r="AM1412">
        <v>0</v>
      </c>
      <c r="AN1412">
        <v>0</v>
      </c>
      <c r="AO1412" t="s">
        <v>954</v>
      </c>
      <c r="AP1412" t="s">
        <v>1021</v>
      </c>
      <c r="AQ1412" t="s">
        <v>1021</v>
      </c>
      <c r="AR1412" t="s">
        <v>3495</v>
      </c>
      <c r="AS1412" t="s">
        <v>3496</v>
      </c>
    </row>
    <row r="1413" spans="2:45" ht="17.25" customHeight="1">
      <c r="B1413" s="349" t="b">
        <v>0</v>
      </c>
      <c r="C1413" s="349" t="s">
        <v>1039</v>
      </c>
      <c r="D1413" s="352" t="str">
        <f t="shared" si="65"/>
        <v>Finishing Work_Exterior/Interior Finish Work</v>
      </c>
      <c r="E1413" s="349" t="str">
        <f t="shared" si="66"/>
        <v>M2</v>
      </c>
      <c r="F1413" s="352"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3" t="str" cm="1">
        <f t="array" ref="G1413:H1413">_xlfn.TEXTSPLIT(I1413,"-")</f>
        <v>A04AS178</v>
      </c>
      <c r="H1413" s="343" t="str">
        <v>00003</v>
      </c>
      <c r="I1413" t="s">
        <v>3497</v>
      </c>
      <c r="J1413" t="s">
        <v>946</v>
      </c>
      <c r="K1413" t="s">
        <v>2352</v>
      </c>
      <c r="L1413" t="s">
        <v>2353</v>
      </c>
      <c r="M1413" t="s">
        <v>1438</v>
      </c>
      <c r="N1413" t="s">
        <v>3338</v>
      </c>
      <c r="O1413" t="s">
        <v>3493</v>
      </c>
      <c r="P1413" t="s">
        <v>3494</v>
      </c>
      <c r="Q1413" t="s">
        <v>3455</v>
      </c>
      <c r="R1413" t="s">
        <v>3456</v>
      </c>
      <c r="S1413" t="s">
        <v>954</v>
      </c>
      <c r="T1413">
        <v>0</v>
      </c>
      <c r="U1413" t="s">
        <v>954</v>
      </c>
      <c r="V1413">
        <v>0</v>
      </c>
      <c r="W1413" t="s">
        <v>971</v>
      </c>
      <c r="X1413" t="s">
        <v>2418</v>
      </c>
      <c r="Y1413" t="s">
        <v>954</v>
      </c>
      <c r="Z1413">
        <v>0</v>
      </c>
      <c r="AA1413" t="s">
        <v>1596</v>
      </c>
      <c r="AB1413" t="s">
        <v>3445</v>
      </c>
      <c r="AC1413" t="s">
        <v>954</v>
      </c>
      <c r="AD1413">
        <v>0</v>
      </c>
      <c r="AE1413" t="s">
        <v>2678</v>
      </c>
      <c r="AF1413" t="s">
        <v>3431</v>
      </c>
      <c r="AG1413">
        <v>0</v>
      </c>
      <c r="AH1413" t="s">
        <v>3426</v>
      </c>
      <c r="AI1413">
        <v>0</v>
      </c>
      <c r="AJ1413">
        <v>0</v>
      </c>
      <c r="AK1413">
        <v>0</v>
      </c>
      <c r="AL1413">
        <v>0</v>
      </c>
      <c r="AM1413">
        <v>0</v>
      </c>
      <c r="AN1413">
        <v>0</v>
      </c>
      <c r="AO1413" t="s">
        <v>954</v>
      </c>
      <c r="AP1413" t="s">
        <v>1021</v>
      </c>
      <c r="AQ1413" t="s">
        <v>1021</v>
      </c>
      <c r="AR1413" t="s">
        <v>3495</v>
      </c>
      <c r="AS1413" t="s">
        <v>3497</v>
      </c>
    </row>
    <row r="1414" spans="2:45" ht="17.25" customHeight="1">
      <c r="B1414" s="349" t="b">
        <v>0</v>
      </c>
      <c r="C1414" s="349" t="s">
        <v>1039</v>
      </c>
      <c r="D1414" s="352" t="str">
        <f t="shared" si="65"/>
        <v>Finishing Work_Exterior/Interior Finish Work</v>
      </c>
      <c r="E1414" s="349" t="str">
        <f t="shared" si="66"/>
        <v>M2</v>
      </c>
      <c r="F1414" s="352"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3" t="str" cm="1">
        <f t="array" ref="G1414:H1414">_xlfn.TEXTSPLIT(I1414,"-")</f>
        <v>A04AS178</v>
      </c>
      <c r="H1414" s="343" t="str">
        <v>00004</v>
      </c>
      <c r="I1414" t="s">
        <v>3498</v>
      </c>
      <c r="J1414" t="s">
        <v>946</v>
      </c>
      <c r="K1414" t="s">
        <v>2352</v>
      </c>
      <c r="L1414" t="s">
        <v>2353</v>
      </c>
      <c r="M1414" t="s">
        <v>1438</v>
      </c>
      <c r="N1414" t="s">
        <v>3338</v>
      </c>
      <c r="O1414" t="s">
        <v>3493</v>
      </c>
      <c r="P1414" t="s">
        <v>3494</v>
      </c>
      <c r="Q1414" t="s">
        <v>3455</v>
      </c>
      <c r="R1414" t="s">
        <v>3456</v>
      </c>
      <c r="S1414" t="s">
        <v>954</v>
      </c>
      <c r="T1414">
        <v>0</v>
      </c>
      <c r="U1414" t="s">
        <v>954</v>
      </c>
      <c r="V1414">
        <v>0</v>
      </c>
      <c r="W1414" t="s">
        <v>978</v>
      </c>
      <c r="X1414" t="s">
        <v>2425</v>
      </c>
      <c r="Y1414" t="s">
        <v>954</v>
      </c>
      <c r="Z1414">
        <v>0</v>
      </c>
      <c r="AA1414" t="s">
        <v>1596</v>
      </c>
      <c r="AB1414" t="s">
        <v>3445</v>
      </c>
      <c r="AC1414" t="s">
        <v>954</v>
      </c>
      <c r="AD1414">
        <v>0</v>
      </c>
      <c r="AE1414" t="s">
        <v>2658</v>
      </c>
      <c r="AF1414" t="s">
        <v>3425</v>
      </c>
      <c r="AG1414">
        <v>0</v>
      </c>
      <c r="AH1414" t="s">
        <v>3426</v>
      </c>
      <c r="AI1414">
        <v>0</v>
      </c>
      <c r="AJ1414">
        <v>0</v>
      </c>
      <c r="AK1414">
        <v>0</v>
      </c>
      <c r="AL1414">
        <v>0</v>
      </c>
      <c r="AM1414">
        <v>0</v>
      </c>
      <c r="AN1414">
        <v>0</v>
      </c>
      <c r="AO1414" t="s">
        <v>954</v>
      </c>
      <c r="AP1414" t="s">
        <v>1021</v>
      </c>
      <c r="AQ1414" t="s">
        <v>1021</v>
      </c>
      <c r="AR1414" t="s">
        <v>3495</v>
      </c>
      <c r="AS1414" t="s">
        <v>3498</v>
      </c>
    </row>
    <row r="1415" spans="2:45" ht="17.25" customHeight="1">
      <c r="B1415" s="349" t="b">
        <v>0</v>
      </c>
      <c r="C1415" s="349" t="s">
        <v>1039</v>
      </c>
      <c r="D1415" s="352" t="str">
        <f t="shared" si="65"/>
        <v>Finishing Work_Exterior/Interior Finish Work</v>
      </c>
      <c r="E1415" s="349" t="str">
        <f t="shared" si="66"/>
        <v>M2</v>
      </c>
      <c r="F1415" s="352"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3" t="str" cm="1">
        <f t="array" ref="G1415:H1415">_xlfn.TEXTSPLIT(I1415,"-")</f>
        <v>A04AS178</v>
      </c>
      <c r="H1415" s="343" t="str">
        <v>00005</v>
      </c>
      <c r="I1415" t="s">
        <v>3499</v>
      </c>
      <c r="J1415" t="s">
        <v>946</v>
      </c>
      <c r="K1415" t="s">
        <v>2352</v>
      </c>
      <c r="L1415" t="s">
        <v>2353</v>
      </c>
      <c r="M1415" t="s">
        <v>1438</v>
      </c>
      <c r="N1415" t="s">
        <v>3338</v>
      </c>
      <c r="O1415" t="s">
        <v>3493</v>
      </c>
      <c r="P1415" t="s">
        <v>3494</v>
      </c>
      <c r="Q1415" t="s">
        <v>3455</v>
      </c>
      <c r="R1415" t="s">
        <v>3456</v>
      </c>
      <c r="S1415" t="s">
        <v>954</v>
      </c>
      <c r="T1415">
        <v>0</v>
      </c>
      <c r="U1415" t="s">
        <v>954</v>
      </c>
      <c r="V1415">
        <v>0</v>
      </c>
      <c r="W1415" t="s">
        <v>978</v>
      </c>
      <c r="X1415" t="s">
        <v>2425</v>
      </c>
      <c r="Y1415" t="s">
        <v>954</v>
      </c>
      <c r="Z1415">
        <v>0</v>
      </c>
      <c r="AA1415" t="s">
        <v>1596</v>
      </c>
      <c r="AB1415" t="s">
        <v>3445</v>
      </c>
      <c r="AC1415" t="s">
        <v>954</v>
      </c>
      <c r="AD1415">
        <v>0</v>
      </c>
      <c r="AE1415" t="s">
        <v>2673</v>
      </c>
      <c r="AF1415" t="s">
        <v>3429</v>
      </c>
      <c r="AG1415">
        <v>0</v>
      </c>
      <c r="AH1415" t="s">
        <v>3426</v>
      </c>
      <c r="AI1415">
        <v>0</v>
      </c>
      <c r="AJ1415">
        <v>0</v>
      </c>
      <c r="AK1415">
        <v>0</v>
      </c>
      <c r="AL1415">
        <v>0</v>
      </c>
      <c r="AM1415">
        <v>0</v>
      </c>
      <c r="AN1415">
        <v>0</v>
      </c>
      <c r="AO1415" t="s">
        <v>954</v>
      </c>
      <c r="AP1415" t="s">
        <v>1021</v>
      </c>
      <c r="AQ1415" t="s">
        <v>1021</v>
      </c>
      <c r="AR1415" t="s">
        <v>3495</v>
      </c>
      <c r="AS1415" t="s">
        <v>3499</v>
      </c>
    </row>
    <row r="1416" spans="2:45" ht="17.25" customHeight="1">
      <c r="B1416" s="349" t="b">
        <v>0</v>
      </c>
      <c r="C1416" s="349" t="s">
        <v>1039</v>
      </c>
      <c r="D1416" s="352" t="str">
        <f t="shared" ref="D1416:D1479" si="68">L1416&amp;"_"&amp;N1416</f>
        <v>Finishing Work_Exterior/Interior Finish Work</v>
      </c>
      <c r="E1416" s="349" t="str">
        <f t="shared" ref="E1416:E1479" si="69">AP1416</f>
        <v>M2</v>
      </c>
      <c r="F1416" s="352"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3" t="str" cm="1">
        <f t="array" ref="G1416:H1416">_xlfn.TEXTSPLIT(I1416,"-")</f>
        <v>A04AS178</v>
      </c>
      <c r="H1416" s="343" t="str">
        <v>00006</v>
      </c>
      <c r="I1416" t="s">
        <v>3500</v>
      </c>
      <c r="J1416" t="s">
        <v>946</v>
      </c>
      <c r="K1416" t="s">
        <v>2352</v>
      </c>
      <c r="L1416" t="s">
        <v>2353</v>
      </c>
      <c r="M1416" t="s">
        <v>1438</v>
      </c>
      <c r="N1416" t="s">
        <v>3338</v>
      </c>
      <c r="O1416" t="s">
        <v>3493</v>
      </c>
      <c r="P1416" t="s">
        <v>3494</v>
      </c>
      <c r="Q1416" t="s">
        <v>3455</v>
      </c>
      <c r="R1416" t="s">
        <v>3456</v>
      </c>
      <c r="S1416" t="s">
        <v>954</v>
      </c>
      <c r="T1416">
        <v>0</v>
      </c>
      <c r="U1416" t="s">
        <v>954</v>
      </c>
      <c r="V1416">
        <v>0</v>
      </c>
      <c r="W1416" t="s">
        <v>978</v>
      </c>
      <c r="X1416" t="s">
        <v>2425</v>
      </c>
      <c r="Y1416" t="s">
        <v>954</v>
      </c>
      <c r="Z1416">
        <v>0</v>
      </c>
      <c r="AA1416" t="s">
        <v>1596</v>
      </c>
      <c r="AB1416" t="s">
        <v>3445</v>
      </c>
      <c r="AC1416" t="s">
        <v>954</v>
      </c>
      <c r="AD1416">
        <v>0</v>
      </c>
      <c r="AE1416" t="s">
        <v>2678</v>
      </c>
      <c r="AF1416" t="s">
        <v>3431</v>
      </c>
      <c r="AG1416">
        <v>0</v>
      </c>
      <c r="AH1416" t="s">
        <v>3426</v>
      </c>
      <c r="AI1416">
        <v>0</v>
      </c>
      <c r="AJ1416">
        <v>0</v>
      </c>
      <c r="AK1416">
        <v>0</v>
      </c>
      <c r="AL1416">
        <v>0</v>
      </c>
      <c r="AM1416">
        <v>0</v>
      </c>
      <c r="AN1416">
        <v>0</v>
      </c>
      <c r="AO1416" t="s">
        <v>954</v>
      </c>
      <c r="AP1416" t="s">
        <v>1021</v>
      </c>
      <c r="AQ1416" t="s">
        <v>1021</v>
      </c>
      <c r="AR1416" t="s">
        <v>3495</v>
      </c>
      <c r="AS1416" t="s">
        <v>3500</v>
      </c>
    </row>
    <row r="1417" spans="2:45" ht="17.25" customHeight="1">
      <c r="B1417" s="349" t="b">
        <v>0</v>
      </c>
      <c r="C1417" s="349" t="s">
        <v>1039</v>
      </c>
      <c r="D1417" s="352" t="str">
        <f t="shared" si="68"/>
        <v>Finishing Work_Exterior/Interior Finish Work</v>
      </c>
      <c r="E1417" s="349" t="str">
        <f t="shared" si="69"/>
        <v>M2</v>
      </c>
      <c r="F1417" s="352"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3" t="str" cm="1">
        <f t="array" ref="G1417:H1417">_xlfn.TEXTSPLIT(I1417,"-")</f>
        <v>A04AS178</v>
      </c>
      <c r="H1417" s="343" t="str">
        <v>00007</v>
      </c>
      <c r="I1417" t="s">
        <v>3501</v>
      </c>
      <c r="J1417" t="s">
        <v>946</v>
      </c>
      <c r="K1417" t="s">
        <v>2352</v>
      </c>
      <c r="L1417" t="s">
        <v>2353</v>
      </c>
      <c r="M1417" t="s">
        <v>1438</v>
      </c>
      <c r="N1417" t="s">
        <v>3338</v>
      </c>
      <c r="O1417" t="s">
        <v>3493</v>
      </c>
      <c r="P1417" t="s">
        <v>3494</v>
      </c>
      <c r="Q1417" t="s">
        <v>3455</v>
      </c>
      <c r="R1417" t="s">
        <v>3456</v>
      </c>
      <c r="S1417" t="s">
        <v>954</v>
      </c>
      <c r="T1417">
        <v>0</v>
      </c>
      <c r="U1417" t="s">
        <v>954</v>
      </c>
      <c r="V1417">
        <v>0</v>
      </c>
      <c r="W1417" t="s">
        <v>963</v>
      </c>
      <c r="X1417" t="s">
        <v>3444</v>
      </c>
      <c r="Y1417" t="s">
        <v>954</v>
      </c>
      <c r="Z1417">
        <v>0</v>
      </c>
      <c r="AA1417" t="s">
        <v>1596</v>
      </c>
      <c r="AB1417" t="s">
        <v>3445</v>
      </c>
      <c r="AC1417" t="s">
        <v>954</v>
      </c>
      <c r="AD1417">
        <v>0</v>
      </c>
      <c r="AE1417" t="s">
        <v>2658</v>
      </c>
      <c r="AF1417" t="s">
        <v>3425</v>
      </c>
      <c r="AG1417">
        <v>0</v>
      </c>
      <c r="AH1417" t="s">
        <v>954</v>
      </c>
      <c r="AI1417">
        <v>0</v>
      </c>
      <c r="AJ1417">
        <v>0</v>
      </c>
      <c r="AK1417">
        <v>0</v>
      </c>
      <c r="AL1417">
        <v>0</v>
      </c>
      <c r="AM1417">
        <v>0</v>
      </c>
      <c r="AN1417">
        <v>0</v>
      </c>
      <c r="AO1417" t="s">
        <v>954</v>
      </c>
      <c r="AP1417" t="s">
        <v>1021</v>
      </c>
      <c r="AQ1417" t="s">
        <v>1021</v>
      </c>
      <c r="AR1417" t="s">
        <v>3495</v>
      </c>
      <c r="AS1417" t="s">
        <v>3501</v>
      </c>
    </row>
    <row r="1418" spans="2:45" ht="17.25" customHeight="1">
      <c r="B1418" s="349" t="b">
        <v>0</v>
      </c>
      <c r="C1418" s="349" t="s">
        <v>1039</v>
      </c>
      <c r="D1418" s="352" t="str">
        <f t="shared" si="68"/>
        <v>Finishing Work_Exterior/Interior Finish Work</v>
      </c>
      <c r="E1418" s="349" t="str">
        <f t="shared" si="69"/>
        <v>M2</v>
      </c>
      <c r="F1418" s="352"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3" t="str" cm="1">
        <f t="array" ref="G1418:H1418">_xlfn.TEXTSPLIT(I1418,"-")</f>
        <v>A04AS178</v>
      </c>
      <c r="H1418" s="343" t="str">
        <v>00008</v>
      </c>
      <c r="I1418" t="s">
        <v>3502</v>
      </c>
      <c r="J1418" t="s">
        <v>946</v>
      </c>
      <c r="K1418" t="s">
        <v>2352</v>
      </c>
      <c r="L1418" t="s">
        <v>2353</v>
      </c>
      <c r="M1418" t="s">
        <v>1438</v>
      </c>
      <c r="N1418" t="s">
        <v>3338</v>
      </c>
      <c r="O1418" t="s">
        <v>3493</v>
      </c>
      <c r="P1418" t="s">
        <v>3494</v>
      </c>
      <c r="Q1418" t="s">
        <v>3455</v>
      </c>
      <c r="R1418" t="s">
        <v>3456</v>
      </c>
      <c r="S1418" t="s">
        <v>954</v>
      </c>
      <c r="T1418">
        <v>0</v>
      </c>
      <c r="U1418" t="s">
        <v>954</v>
      </c>
      <c r="V1418">
        <v>0</v>
      </c>
      <c r="W1418" t="s">
        <v>963</v>
      </c>
      <c r="X1418" t="s">
        <v>3444</v>
      </c>
      <c r="Y1418" t="s">
        <v>954</v>
      </c>
      <c r="Z1418">
        <v>0</v>
      </c>
      <c r="AA1418" t="s">
        <v>1596</v>
      </c>
      <c r="AB1418" t="s">
        <v>3445</v>
      </c>
      <c r="AC1418" t="s">
        <v>954</v>
      </c>
      <c r="AD1418">
        <v>0</v>
      </c>
      <c r="AE1418" t="s">
        <v>2673</v>
      </c>
      <c r="AF1418" t="s">
        <v>3429</v>
      </c>
      <c r="AG1418">
        <v>0</v>
      </c>
      <c r="AH1418" t="s">
        <v>954</v>
      </c>
      <c r="AI1418">
        <v>0</v>
      </c>
      <c r="AJ1418">
        <v>0</v>
      </c>
      <c r="AK1418">
        <v>0</v>
      </c>
      <c r="AL1418">
        <v>0</v>
      </c>
      <c r="AM1418">
        <v>0</v>
      </c>
      <c r="AN1418">
        <v>0</v>
      </c>
      <c r="AO1418" t="s">
        <v>954</v>
      </c>
      <c r="AP1418" t="s">
        <v>1021</v>
      </c>
      <c r="AQ1418" t="s">
        <v>1021</v>
      </c>
      <c r="AR1418" t="s">
        <v>3495</v>
      </c>
      <c r="AS1418" t="s">
        <v>3502</v>
      </c>
    </row>
    <row r="1419" spans="2:45" ht="17.25" customHeight="1">
      <c r="B1419" s="349" t="b">
        <v>0</v>
      </c>
      <c r="C1419" s="349" t="s">
        <v>1039</v>
      </c>
      <c r="D1419" s="352" t="str">
        <f t="shared" si="68"/>
        <v>Finishing Work_Exterior/Interior Finish Work</v>
      </c>
      <c r="E1419" s="349" t="str">
        <f t="shared" si="69"/>
        <v>M2</v>
      </c>
      <c r="F1419" s="352"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3" t="str" cm="1">
        <f t="array" ref="G1419:H1419">_xlfn.TEXTSPLIT(I1419,"-")</f>
        <v>A04AS178</v>
      </c>
      <c r="H1419" s="343" t="str">
        <v>00009</v>
      </c>
      <c r="I1419" t="s">
        <v>3503</v>
      </c>
      <c r="J1419" t="s">
        <v>946</v>
      </c>
      <c r="K1419" t="s">
        <v>2352</v>
      </c>
      <c r="L1419" t="s">
        <v>2353</v>
      </c>
      <c r="M1419" t="s">
        <v>1438</v>
      </c>
      <c r="N1419" t="s">
        <v>3338</v>
      </c>
      <c r="O1419" t="s">
        <v>3493</v>
      </c>
      <c r="P1419" t="s">
        <v>3494</v>
      </c>
      <c r="Q1419" t="s">
        <v>3455</v>
      </c>
      <c r="R1419" t="s">
        <v>3456</v>
      </c>
      <c r="S1419" t="s">
        <v>954</v>
      </c>
      <c r="T1419">
        <v>0</v>
      </c>
      <c r="U1419" t="s">
        <v>954</v>
      </c>
      <c r="V1419">
        <v>0</v>
      </c>
      <c r="W1419" t="s">
        <v>963</v>
      </c>
      <c r="X1419" t="s">
        <v>3444</v>
      </c>
      <c r="Y1419" t="s">
        <v>954</v>
      </c>
      <c r="Z1419">
        <v>0</v>
      </c>
      <c r="AA1419" t="s">
        <v>1596</v>
      </c>
      <c r="AB1419" t="s">
        <v>3445</v>
      </c>
      <c r="AC1419" t="s">
        <v>954</v>
      </c>
      <c r="AD1419">
        <v>0</v>
      </c>
      <c r="AE1419" t="s">
        <v>2678</v>
      </c>
      <c r="AF1419" t="s">
        <v>3431</v>
      </c>
      <c r="AG1419">
        <v>0</v>
      </c>
      <c r="AH1419" t="s">
        <v>954</v>
      </c>
      <c r="AI1419">
        <v>0</v>
      </c>
      <c r="AJ1419">
        <v>0</v>
      </c>
      <c r="AK1419">
        <v>0</v>
      </c>
      <c r="AL1419">
        <v>0</v>
      </c>
      <c r="AM1419">
        <v>0</v>
      </c>
      <c r="AN1419">
        <v>0</v>
      </c>
      <c r="AO1419" t="s">
        <v>954</v>
      </c>
      <c r="AP1419" t="s">
        <v>1021</v>
      </c>
      <c r="AQ1419" t="s">
        <v>1021</v>
      </c>
      <c r="AR1419" t="s">
        <v>3495</v>
      </c>
      <c r="AS1419" t="s">
        <v>3503</v>
      </c>
    </row>
    <row r="1420" spans="2:45" ht="17.25" customHeight="1">
      <c r="B1420" s="356" t="b">
        <v>1</v>
      </c>
      <c r="C1420" s="356"/>
      <c r="D1420" s="357" t="str">
        <f t="shared" si="68"/>
        <v>Finishing Work_Exterior/Interior Finish Work</v>
      </c>
      <c r="E1420" s="356" t="str">
        <f t="shared" si="69"/>
        <v>M</v>
      </c>
      <c r="F1420" s="357" t="str">
        <f t="shared" si="67"/>
        <v xml:space="preserve">A04AS179-00001 Finishing Work Exterior/Interior Finish Work Cubicle Partition     for Toilet w/ Accessories  </v>
      </c>
      <c r="G1420" s="343" t="str" cm="1">
        <f t="array" ref="G1420:H1420">_xlfn.TEXTSPLIT(I1420,"-")</f>
        <v>A04AS179</v>
      </c>
      <c r="H1420" s="343" t="str">
        <v>00001</v>
      </c>
      <c r="I1420" t="s">
        <v>3504</v>
      </c>
      <c r="J1420" t="s">
        <v>946</v>
      </c>
      <c r="K1420" t="s">
        <v>2352</v>
      </c>
      <c r="L1420" t="s">
        <v>2353</v>
      </c>
      <c r="M1420" t="s">
        <v>1438</v>
      </c>
      <c r="N1420" t="s">
        <v>3338</v>
      </c>
      <c r="O1420" t="s">
        <v>3505</v>
      </c>
      <c r="P1420" t="s">
        <v>3506</v>
      </c>
      <c r="Q1420" t="s">
        <v>954</v>
      </c>
      <c r="R1420">
        <v>0</v>
      </c>
      <c r="S1420" t="s">
        <v>954</v>
      </c>
      <c r="T1420">
        <v>0</v>
      </c>
      <c r="U1420" t="s">
        <v>954</v>
      </c>
      <c r="V1420">
        <v>0</v>
      </c>
      <c r="W1420" t="s">
        <v>954</v>
      </c>
      <c r="X1420">
        <v>0</v>
      </c>
      <c r="Y1420" t="s">
        <v>955</v>
      </c>
      <c r="Z1420" t="s">
        <v>3507</v>
      </c>
      <c r="AA1420" t="s">
        <v>1847</v>
      </c>
      <c r="AB1420" t="s">
        <v>2675</v>
      </c>
      <c r="AC1420" t="s">
        <v>954</v>
      </c>
      <c r="AD1420">
        <v>0</v>
      </c>
      <c r="AE1420" t="s">
        <v>954</v>
      </c>
      <c r="AF1420">
        <v>0</v>
      </c>
      <c r="AG1420">
        <v>0</v>
      </c>
      <c r="AH1420" t="s">
        <v>2510</v>
      </c>
      <c r="AI1420">
        <v>0</v>
      </c>
      <c r="AJ1420">
        <v>0</v>
      </c>
      <c r="AK1420">
        <v>0</v>
      </c>
      <c r="AL1420">
        <v>0</v>
      </c>
      <c r="AM1420">
        <v>0</v>
      </c>
      <c r="AN1420">
        <v>0</v>
      </c>
      <c r="AO1420" t="s">
        <v>954</v>
      </c>
      <c r="AP1420" t="s">
        <v>1102</v>
      </c>
      <c r="AQ1420" t="s">
        <v>1102</v>
      </c>
      <c r="AR1420" t="s">
        <v>3508</v>
      </c>
      <c r="AS1420" t="s">
        <v>3504</v>
      </c>
    </row>
    <row r="1421" spans="2:45" ht="17.25" customHeight="1">
      <c r="B1421" s="349" t="b">
        <v>0</v>
      </c>
      <c r="C1421" s="349"/>
      <c r="D1421" s="352" t="str">
        <f t="shared" si="68"/>
        <v>Finishing Work_Exterior/Interior Finish Work</v>
      </c>
      <c r="E1421" s="349" t="str">
        <f t="shared" si="69"/>
        <v>M</v>
      </c>
      <c r="F1421" s="352" t="str">
        <f t="shared" si="67"/>
        <v xml:space="preserve">A04AS180-00001 Finishing Work Exterior/Interior Finish Work Shower Booth Partition      w/ Accessories  </v>
      </c>
      <c r="G1421" s="343" t="str" cm="1">
        <f t="array" ref="G1421:H1421">_xlfn.TEXTSPLIT(I1421,"-")</f>
        <v>A04AS180</v>
      </c>
      <c r="H1421" s="343" t="str">
        <v>00001</v>
      </c>
      <c r="I1421" t="s">
        <v>3509</v>
      </c>
      <c r="J1421" t="s">
        <v>946</v>
      </c>
      <c r="K1421" t="s">
        <v>2352</v>
      </c>
      <c r="L1421" t="s">
        <v>2353</v>
      </c>
      <c r="M1421" t="s">
        <v>1438</v>
      </c>
      <c r="N1421" t="s">
        <v>3338</v>
      </c>
      <c r="O1421" t="s">
        <v>3510</v>
      </c>
      <c r="P1421" t="s">
        <v>3511</v>
      </c>
      <c r="Q1421" t="s">
        <v>954</v>
      </c>
      <c r="R1421">
        <v>0</v>
      </c>
      <c r="S1421" t="s">
        <v>954</v>
      </c>
      <c r="T1421">
        <v>0</v>
      </c>
      <c r="U1421" t="s">
        <v>954</v>
      </c>
      <c r="V1421">
        <v>0</v>
      </c>
      <c r="W1421" t="s">
        <v>954</v>
      </c>
      <c r="X1421">
        <v>0</v>
      </c>
      <c r="Y1421" t="s">
        <v>954</v>
      </c>
      <c r="Z1421">
        <v>0</v>
      </c>
      <c r="AA1421" t="s">
        <v>1847</v>
      </c>
      <c r="AB1421" t="s">
        <v>2675</v>
      </c>
      <c r="AC1421" t="s">
        <v>954</v>
      </c>
      <c r="AD1421">
        <v>0</v>
      </c>
      <c r="AE1421" t="s">
        <v>954</v>
      </c>
      <c r="AF1421">
        <v>0</v>
      </c>
      <c r="AG1421">
        <v>0</v>
      </c>
      <c r="AH1421" t="s">
        <v>2510</v>
      </c>
      <c r="AI1421">
        <v>0</v>
      </c>
      <c r="AJ1421">
        <v>0</v>
      </c>
      <c r="AK1421">
        <v>0</v>
      </c>
      <c r="AL1421">
        <v>0</v>
      </c>
      <c r="AM1421">
        <v>0</v>
      </c>
      <c r="AN1421">
        <v>0</v>
      </c>
      <c r="AO1421" t="s">
        <v>954</v>
      </c>
      <c r="AP1421" t="s">
        <v>1102</v>
      </c>
      <c r="AQ1421" t="s">
        <v>1102</v>
      </c>
      <c r="AR1421" t="s">
        <v>3512</v>
      </c>
      <c r="AS1421" t="s">
        <v>3509</v>
      </c>
    </row>
    <row r="1422" spans="2:45" ht="17.25" customHeight="1">
      <c r="B1422" s="356" t="b">
        <v>0</v>
      </c>
      <c r="C1422" s="356"/>
      <c r="D1422" s="357" t="str">
        <f t="shared" si="68"/>
        <v>Finishing Work_Exterior/Interior Finish Work</v>
      </c>
      <c r="E1422" s="356" t="str">
        <f t="shared" si="69"/>
        <v>M2</v>
      </c>
      <c r="F1422" s="357" t="str">
        <f t="shared" si="67"/>
        <v xml:space="preserve">A04AS181-00001 Finishing Work Exterior/Interior Finish Work Acoustic Panel     for Wall w/ Accessories (Supporting Frame, Acoustic Insulation, Etc.)  </v>
      </c>
      <c r="G1422" s="343" t="str" cm="1">
        <f t="array" ref="G1422:H1422">_xlfn.TEXTSPLIT(I1422,"-")</f>
        <v>A04AS181</v>
      </c>
      <c r="H1422" s="343" t="str">
        <v>00001</v>
      </c>
      <c r="I1422" t="s">
        <v>3513</v>
      </c>
      <c r="J1422" t="s">
        <v>946</v>
      </c>
      <c r="K1422" t="s">
        <v>2352</v>
      </c>
      <c r="L1422" t="s">
        <v>2353</v>
      </c>
      <c r="M1422" t="s">
        <v>1438</v>
      </c>
      <c r="N1422" t="s">
        <v>3338</v>
      </c>
      <c r="O1422" t="s">
        <v>3514</v>
      </c>
      <c r="P1422" t="s">
        <v>3515</v>
      </c>
      <c r="Q1422" t="s">
        <v>954</v>
      </c>
      <c r="R1422">
        <v>0</v>
      </c>
      <c r="S1422" t="s">
        <v>954</v>
      </c>
      <c r="T1422">
        <v>0</v>
      </c>
      <c r="U1422" t="s">
        <v>954</v>
      </c>
      <c r="V1422">
        <v>0</v>
      </c>
      <c r="W1422" t="s">
        <v>954</v>
      </c>
      <c r="X1422">
        <v>0</v>
      </c>
      <c r="Y1422" t="s">
        <v>960</v>
      </c>
      <c r="Z1422" t="s">
        <v>3516</v>
      </c>
      <c r="AA1422" t="s">
        <v>1599</v>
      </c>
      <c r="AB1422" t="s">
        <v>3517</v>
      </c>
      <c r="AC1422" t="s">
        <v>954</v>
      </c>
      <c r="AD1422">
        <v>0</v>
      </c>
      <c r="AE1422" t="s">
        <v>954</v>
      </c>
      <c r="AF1422" t="s">
        <v>954</v>
      </c>
      <c r="AG1422">
        <v>0</v>
      </c>
      <c r="AH1422" t="s">
        <v>954</v>
      </c>
      <c r="AI1422">
        <v>0</v>
      </c>
      <c r="AJ1422">
        <v>0</v>
      </c>
      <c r="AK1422">
        <v>0</v>
      </c>
      <c r="AL1422">
        <v>0</v>
      </c>
      <c r="AM1422">
        <v>0</v>
      </c>
      <c r="AN1422">
        <v>0</v>
      </c>
      <c r="AO1422" t="s">
        <v>954</v>
      </c>
      <c r="AP1422" t="s">
        <v>1021</v>
      </c>
      <c r="AQ1422" t="s">
        <v>1021</v>
      </c>
      <c r="AR1422" t="s">
        <v>3518</v>
      </c>
      <c r="AS1422" t="s">
        <v>3513</v>
      </c>
    </row>
    <row r="1423" spans="2:45" ht="17.25" customHeight="1">
      <c r="B1423" s="349" t="b">
        <v>0</v>
      </c>
      <c r="C1423" s="349"/>
      <c r="D1423" s="352" t="str">
        <f t="shared" si="68"/>
        <v>Finishing Work_Exterior/Interior Finish Work</v>
      </c>
      <c r="E1423" s="349" t="str">
        <f t="shared" si="69"/>
        <v>M2</v>
      </c>
      <c r="F1423" s="352" t="str">
        <f t="shared" si="67"/>
        <v xml:space="preserve">A04AS182-00001 Finishing Work Exterior/Interior Finish Work Face Brick      w/ Bedding  </v>
      </c>
      <c r="G1423" s="343" t="str" cm="1">
        <f t="array" ref="G1423:H1423">_xlfn.TEXTSPLIT(I1423,"-")</f>
        <v>A04AS182</v>
      </c>
      <c r="H1423" s="343" t="str">
        <v>00001</v>
      </c>
      <c r="I1423" t="s">
        <v>3519</v>
      </c>
      <c r="J1423" t="s">
        <v>946</v>
      </c>
      <c r="K1423" t="s">
        <v>2352</v>
      </c>
      <c r="L1423" t="s">
        <v>2353</v>
      </c>
      <c r="M1423" t="s">
        <v>1438</v>
      </c>
      <c r="N1423" t="s">
        <v>3338</v>
      </c>
      <c r="O1423" t="s">
        <v>3520</v>
      </c>
      <c r="P1423" t="s">
        <v>3521</v>
      </c>
      <c r="Q1423" t="s">
        <v>954</v>
      </c>
      <c r="R1423">
        <v>0</v>
      </c>
      <c r="S1423" t="s">
        <v>954</v>
      </c>
      <c r="T1423">
        <v>0</v>
      </c>
      <c r="U1423" t="s">
        <v>954</v>
      </c>
      <c r="V1423">
        <v>0</v>
      </c>
      <c r="W1423" t="s">
        <v>954</v>
      </c>
      <c r="X1423">
        <v>0</v>
      </c>
      <c r="Y1423" t="s">
        <v>954</v>
      </c>
      <c r="Z1423">
        <v>0</v>
      </c>
      <c r="AA1423" t="s">
        <v>1602</v>
      </c>
      <c r="AB1423" t="s">
        <v>3522</v>
      </c>
      <c r="AC1423" t="s">
        <v>954</v>
      </c>
      <c r="AD1423">
        <v>0</v>
      </c>
      <c r="AE1423" t="s">
        <v>954</v>
      </c>
      <c r="AF1423" t="s">
        <v>954</v>
      </c>
      <c r="AG1423">
        <v>0</v>
      </c>
      <c r="AH1423" t="s">
        <v>954</v>
      </c>
      <c r="AI1423">
        <v>0</v>
      </c>
      <c r="AJ1423">
        <v>0</v>
      </c>
      <c r="AK1423">
        <v>0</v>
      </c>
      <c r="AL1423">
        <v>0</v>
      </c>
      <c r="AM1423">
        <v>0</v>
      </c>
      <c r="AN1423">
        <v>0</v>
      </c>
      <c r="AO1423" t="s">
        <v>954</v>
      </c>
      <c r="AP1423" t="s">
        <v>1021</v>
      </c>
      <c r="AQ1423" t="s">
        <v>1021</v>
      </c>
      <c r="AR1423" t="s">
        <v>3523</v>
      </c>
      <c r="AS1423" t="s">
        <v>3519</v>
      </c>
    </row>
    <row r="1424" spans="2:45" ht="17.25" customHeight="1">
      <c r="B1424" s="356" t="b">
        <v>0</v>
      </c>
      <c r="C1424" s="356"/>
      <c r="D1424" s="357" t="str">
        <f t="shared" si="68"/>
        <v>Finishing Work_Exterior/Interior Finish Work</v>
      </c>
      <c r="E1424" s="356" t="str">
        <f t="shared" si="69"/>
        <v>M</v>
      </c>
      <c r="F1424" s="357" t="str">
        <f t="shared" si="67"/>
        <v>A04AS183-00001 Finishing Work Exterior/Interior Finish Work Hard Wood Trim     for Wall   H&lt;150mm</v>
      </c>
      <c r="G1424" s="343" t="str" cm="1">
        <f t="array" ref="G1424:H1424">_xlfn.TEXTSPLIT(I1424,"-")</f>
        <v>A04AS183</v>
      </c>
      <c r="H1424" s="343" t="str">
        <v>00001</v>
      </c>
      <c r="I1424" t="s">
        <v>3524</v>
      </c>
      <c r="J1424" t="s">
        <v>946</v>
      </c>
      <c r="K1424" t="s">
        <v>2352</v>
      </c>
      <c r="L1424" t="s">
        <v>2353</v>
      </c>
      <c r="M1424" t="s">
        <v>1438</v>
      </c>
      <c r="N1424" t="s">
        <v>3338</v>
      </c>
      <c r="O1424" t="s">
        <v>3525</v>
      </c>
      <c r="P1424" t="s">
        <v>3526</v>
      </c>
      <c r="Q1424" t="s">
        <v>954</v>
      </c>
      <c r="R1424">
        <v>0</v>
      </c>
      <c r="S1424" t="s">
        <v>954</v>
      </c>
      <c r="T1424">
        <v>0</v>
      </c>
      <c r="U1424" t="s">
        <v>954</v>
      </c>
      <c r="V1424">
        <v>0</v>
      </c>
      <c r="W1424" t="s">
        <v>954</v>
      </c>
      <c r="X1424">
        <v>0</v>
      </c>
      <c r="Y1424" t="s">
        <v>960</v>
      </c>
      <c r="Z1424" t="s">
        <v>3516</v>
      </c>
      <c r="AA1424" t="s">
        <v>954</v>
      </c>
      <c r="AB1424">
        <v>0</v>
      </c>
      <c r="AC1424" t="s">
        <v>954</v>
      </c>
      <c r="AD1424">
        <v>0</v>
      </c>
      <c r="AE1424" t="s">
        <v>2508</v>
      </c>
      <c r="AF1424" t="s">
        <v>2509</v>
      </c>
      <c r="AG1424">
        <v>0</v>
      </c>
      <c r="AH1424" t="s">
        <v>2510</v>
      </c>
      <c r="AI1424">
        <v>0</v>
      </c>
      <c r="AJ1424">
        <v>0</v>
      </c>
      <c r="AK1424">
        <v>0</v>
      </c>
      <c r="AL1424">
        <v>0</v>
      </c>
      <c r="AM1424">
        <v>0</v>
      </c>
      <c r="AN1424">
        <v>0</v>
      </c>
      <c r="AO1424" t="s">
        <v>954</v>
      </c>
      <c r="AP1424" t="s">
        <v>1102</v>
      </c>
      <c r="AQ1424" t="s">
        <v>1102</v>
      </c>
      <c r="AR1424" t="s">
        <v>3527</v>
      </c>
      <c r="AS1424" t="s">
        <v>3524</v>
      </c>
    </row>
    <row r="1425" spans="2:45" ht="17.25" customHeight="1">
      <c r="B1425" s="356" t="b">
        <v>0</v>
      </c>
      <c r="C1425" s="356"/>
      <c r="D1425" s="357" t="str">
        <f t="shared" si="68"/>
        <v>Finishing Work_Exterior/Interior Finish Work</v>
      </c>
      <c r="E1425" s="356" t="str">
        <f t="shared" si="69"/>
        <v>M</v>
      </c>
      <c r="F1425" s="357" t="str">
        <f t="shared" si="67"/>
        <v>A04AS183-00002 Finishing Work Exterior/Interior Finish Work Hard Wood Trim     for Wall   150mm≤H&lt;200mm</v>
      </c>
      <c r="G1425" s="343" t="str" cm="1">
        <f t="array" ref="G1425:H1425">_xlfn.TEXTSPLIT(I1425,"-")</f>
        <v>A04AS183</v>
      </c>
      <c r="H1425" s="343" t="str">
        <v>00002</v>
      </c>
      <c r="I1425" t="s">
        <v>3528</v>
      </c>
      <c r="J1425" t="s">
        <v>946</v>
      </c>
      <c r="K1425" t="s">
        <v>2352</v>
      </c>
      <c r="L1425" t="s">
        <v>2353</v>
      </c>
      <c r="M1425" t="s">
        <v>1438</v>
      </c>
      <c r="N1425" t="s">
        <v>3338</v>
      </c>
      <c r="O1425" t="s">
        <v>3525</v>
      </c>
      <c r="P1425" t="s">
        <v>3526</v>
      </c>
      <c r="Q1425" t="s">
        <v>954</v>
      </c>
      <c r="R1425">
        <v>0</v>
      </c>
      <c r="S1425" t="s">
        <v>954</v>
      </c>
      <c r="T1425">
        <v>0</v>
      </c>
      <c r="U1425" t="s">
        <v>954</v>
      </c>
      <c r="V1425">
        <v>0</v>
      </c>
      <c r="W1425" t="s">
        <v>954</v>
      </c>
      <c r="X1425">
        <v>0</v>
      </c>
      <c r="Y1425" t="s">
        <v>960</v>
      </c>
      <c r="Z1425" t="s">
        <v>3516</v>
      </c>
      <c r="AA1425" t="s">
        <v>954</v>
      </c>
      <c r="AB1425">
        <v>0</v>
      </c>
      <c r="AC1425" t="s">
        <v>954</v>
      </c>
      <c r="AD1425">
        <v>0</v>
      </c>
      <c r="AE1425" t="s">
        <v>2513</v>
      </c>
      <c r="AF1425" t="s">
        <v>2514</v>
      </c>
      <c r="AG1425">
        <v>0</v>
      </c>
      <c r="AH1425" t="s">
        <v>2510</v>
      </c>
      <c r="AI1425">
        <v>0</v>
      </c>
      <c r="AJ1425">
        <v>0</v>
      </c>
      <c r="AK1425">
        <v>0</v>
      </c>
      <c r="AL1425">
        <v>0</v>
      </c>
      <c r="AM1425">
        <v>0</v>
      </c>
      <c r="AN1425">
        <v>0</v>
      </c>
      <c r="AO1425" t="s">
        <v>954</v>
      </c>
      <c r="AP1425" t="s">
        <v>1102</v>
      </c>
      <c r="AQ1425" t="s">
        <v>1102</v>
      </c>
      <c r="AR1425" t="s">
        <v>3527</v>
      </c>
      <c r="AS1425" t="s">
        <v>3528</v>
      </c>
    </row>
    <row r="1426" spans="2:45" ht="17.25" customHeight="1">
      <c r="B1426" s="356" t="b">
        <v>0</v>
      </c>
      <c r="C1426" s="356"/>
      <c r="D1426" s="357" t="str">
        <f t="shared" si="68"/>
        <v>Finishing Work_Exterior/Interior Finish Work</v>
      </c>
      <c r="E1426" s="356" t="str">
        <f t="shared" si="69"/>
        <v>M</v>
      </c>
      <c r="F1426" s="357" t="str">
        <f t="shared" si="67"/>
        <v>A04AS183-00003 Finishing Work Exterior/Interior Finish Work Hard Wood Trim     for Wall   200mm≤H</v>
      </c>
      <c r="G1426" s="343" t="str" cm="1">
        <f t="array" ref="G1426:H1426">_xlfn.TEXTSPLIT(I1426,"-")</f>
        <v>A04AS183</v>
      </c>
      <c r="H1426" s="343" t="str">
        <v>00003</v>
      </c>
      <c r="I1426" t="s">
        <v>3529</v>
      </c>
      <c r="J1426" t="s">
        <v>946</v>
      </c>
      <c r="K1426" t="s">
        <v>2352</v>
      </c>
      <c r="L1426" t="s">
        <v>2353</v>
      </c>
      <c r="M1426" t="s">
        <v>1438</v>
      </c>
      <c r="N1426" t="s">
        <v>3338</v>
      </c>
      <c r="O1426" t="s">
        <v>3525</v>
      </c>
      <c r="P1426" t="s">
        <v>3526</v>
      </c>
      <c r="Q1426" t="s">
        <v>954</v>
      </c>
      <c r="R1426">
        <v>0</v>
      </c>
      <c r="S1426" t="s">
        <v>954</v>
      </c>
      <c r="T1426">
        <v>0</v>
      </c>
      <c r="U1426" t="s">
        <v>954</v>
      </c>
      <c r="V1426">
        <v>0</v>
      </c>
      <c r="W1426" t="s">
        <v>954</v>
      </c>
      <c r="X1426">
        <v>0</v>
      </c>
      <c r="Y1426" t="s">
        <v>960</v>
      </c>
      <c r="Z1426" t="s">
        <v>3516</v>
      </c>
      <c r="AA1426" t="s">
        <v>954</v>
      </c>
      <c r="AB1426">
        <v>0</v>
      </c>
      <c r="AC1426" t="s">
        <v>954</v>
      </c>
      <c r="AD1426">
        <v>0</v>
      </c>
      <c r="AE1426" t="s">
        <v>2516</v>
      </c>
      <c r="AF1426" t="s">
        <v>2517</v>
      </c>
      <c r="AG1426">
        <v>0</v>
      </c>
      <c r="AH1426" t="s">
        <v>2510</v>
      </c>
      <c r="AI1426">
        <v>0</v>
      </c>
      <c r="AJ1426">
        <v>0</v>
      </c>
      <c r="AK1426">
        <v>0</v>
      </c>
      <c r="AL1426">
        <v>0</v>
      </c>
      <c r="AM1426">
        <v>0</v>
      </c>
      <c r="AN1426">
        <v>0</v>
      </c>
      <c r="AO1426" t="s">
        <v>954</v>
      </c>
      <c r="AP1426" t="s">
        <v>1102</v>
      </c>
      <c r="AQ1426" t="s">
        <v>1102</v>
      </c>
      <c r="AR1426" t="s">
        <v>3527</v>
      </c>
      <c r="AS1426" t="s">
        <v>3529</v>
      </c>
    </row>
    <row r="1427" spans="2:45" ht="17.25" customHeight="1">
      <c r="B1427" s="349" t="b">
        <v>0</v>
      </c>
      <c r="C1427" s="349"/>
      <c r="D1427" s="352" t="str">
        <f t="shared" si="68"/>
        <v>Finishing Work_Exterior/Interior Finish Work</v>
      </c>
      <c r="E1427" s="349" t="str">
        <f t="shared" si="69"/>
        <v>M</v>
      </c>
      <c r="F1427" s="352" t="str">
        <f t="shared" si="67"/>
        <v>A04AS184-00001 Finishing Work Exterior/Interior Finish Work Aluminum Baseboard     for Skirt w/ Adhesive  H&lt;150mm</v>
      </c>
      <c r="G1427" s="343" t="str" cm="1">
        <f t="array" ref="G1427:H1427">_xlfn.TEXTSPLIT(I1427,"-")</f>
        <v>A04AS184</v>
      </c>
      <c r="H1427" s="343" t="str">
        <v>00001</v>
      </c>
      <c r="I1427" t="s">
        <v>3530</v>
      </c>
      <c r="J1427" t="s">
        <v>946</v>
      </c>
      <c r="K1427" t="s">
        <v>2352</v>
      </c>
      <c r="L1427" t="s">
        <v>2353</v>
      </c>
      <c r="M1427" t="s">
        <v>1438</v>
      </c>
      <c r="N1427" t="s">
        <v>3338</v>
      </c>
      <c r="O1427" t="s">
        <v>3531</v>
      </c>
      <c r="P1427" t="s">
        <v>3532</v>
      </c>
      <c r="Q1427" t="s">
        <v>954</v>
      </c>
      <c r="R1427">
        <v>0</v>
      </c>
      <c r="S1427" t="s">
        <v>954</v>
      </c>
      <c r="T1427">
        <v>0</v>
      </c>
      <c r="U1427" t="s">
        <v>954</v>
      </c>
      <c r="V1427">
        <v>0</v>
      </c>
      <c r="W1427" t="s">
        <v>954</v>
      </c>
      <c r="X1427">
        <v>0</v>
      </c>
      <c r="Y1427" t="s">
        <v>1005</v>
      </c>
      <c r="Z1427" t="s">
        <v>3533</v>
      </c>
      <c r="AA1427" t="s">
        <v>1605</v>
      </c>
      <c r="AB1427" t="s">
        <v>3534</v>
      </c>
      <c r="AC1427" t="s">
        <v>954</v>
      </c>
      <c r="AD1427">
        <v>0</v>
      </c>
      <c r="AE1427" t="s">
        <v>2508</v>
      </c>
      <c r="AF1427" t="s">
        <v>2509</v>
      </c>
      <c r="AG1427">
        <v>0</v>
      </c>
      <c r="AH1427" t="s">
        <v>2510</v>
      </c>
      <c r="AI1427">
        <v>0</v>
      </c>
      <c r="AJ1427">
        <v>0</v>
      </c>
      <c r="AK1427">
        <v>0</v>
      </c>
      <c r="AL1427">
        <v>0</v>
      </c>
      <c r="AM1427">
        <v>0</v>
      </c>
      <c r="AN1427">
        <v>0</v>
      </c>
      <c r="AO1427" t="s">
        <v>954</v>
      </c>
      <c r="AP1427" t="s">
        <v>1102</v>
      </c>
      <c r="AQ1427" t="s">
        <v>1102</v>
      </c>
      <c r="AR1427" t="s">
        <v>3535</v>
      </c>
      <c r="AS1427" t="s">
        <v>3530</v>
      </c>
    </row>
    <row r="1428" spans="2:45" ht="17.25" customHeight="1">
      <c r="B1428" s="349" t="b">
        <v>0</v>
      </c>
      <c r="C1428" s="349"/>
      <c r="D1428" s="352" t="str">
        <f t="shared" si="68"/>
        <v>Finishing Work_Exterior/Interior Finish Work</v>
      </c>
      <c r="E1428" s="349" t="str">
        <f t="shared" si="69"/>
        <v>M</v>
      </c>
      <c r="F1428" s="352" t="str">
        <f t="shared" si="67"/>
        <v>A04AS184-00002 Finishing Work Exterior/Interior Finish Work Aluminum Baseboard     for Skirt w/ Adhesive  150mm≤H&lt;200mm</v>
      </c>
      <c r="G1428" s="343" t="str" cm="1">
        <f t="array" ref="G1428:H1428">_xlfn.TEXTSPLIT(I1428,"-")</f>
        <v>A04AS184</v>
      </c>
      <c r="H1428" s="343" t="str">
        <v>00002</v>
      </c>
      <c r="I1428" t="s">
        <v>3536</v>
      </c>
      <c r="J1428" t="s">
        <v>946</v>
      </c>
      <c r="K1428" t="s">
        <v>2352</v>
      </c>
      <c r="L1428" t="s">
        <v>2353</v>
      </c>
      <c r="M1428" t="s">
        <v>1438</v>
      </c>
      <c r="N1428" t="s">
        <v>3338</v>
      </c>
      <c r="O1428" t="s">
        <v>3531</v>
      </c>
      <c r="P1428" t="s">
        <v>3532</v>
      </c>
      <c r="Q1428" t="s">
        <v>954</v>
      </c>
      <c r="R1428">
        <v>0</v>
      </c>
      <c r="S1428" t="s">
        <v>954</v>
      </c>
      <c r="T1428">
        <v>0</v>
      </c>
      <c r="U1428" t="s">
        <v>954</v>
      </c>
      <c r="V1428">
        <v>0</v>
      </c>
      <c r="W1428" t="s">
        <v>954</v>
      </c>
      <c r="X1428">
        <v>0</v>
      </c>
      <c r="Y1428" t="s">
        <v>1005</v>
      </c>
      <c r="Z1428" t="s">
        <v>3533</v>
      </c>
      <c r="AA1428" t="s">
        <v>1605</v>
      </c>
      <c r="AB1428" t="s">
        <v>3534</v>
      </c>
      <c r="AC1428" t="s">
        <v>954</v>
      </c>
      <c r="AD1428">
        <v>0</v>
      </c>
      <c r="AE1428" t="s">
        <v>2513</v>
      </c>
      <c r="AF1428" t="s">
        <v>2514</v>
      </c>
      <c r="AG1428">
        <v>0</v>
      </c>
      <c r="AH1428" t="s">
        <v>2510</v>
      </c>
      <c r="AI1428">
        <v>0</v>
      </c>
      <c r="AJ1428">
        <v>0</v>
      </c>
      <c r="AK1428">
        <v>0</v>
      </c>
      <c r="AL1428">
        <v>0</v>
      </c>
      <c r="AM1428">
        <v>0</v>
      </c>
      <c r="AN1428">
        <v>0</v>
      </c>
      <c r="AO1428" t="s">
        <v>954</v>
      </c>
      <c r="AP1428" t="s">
        <v>1102</v>
      </c>
      <c r="AQ1428" t="s">
        <v>1102</v>
      </c>
      <c r="AR1428" t="s">
        <v>3535</v>
      </c>
      <c r="AS1428" t="s">
        <v>3536</v>
      </c>
    </row>
    <row r="1429" spans="2:45" ht="17.25" customHeight="1">
      <c r="B1429" s="349" t="b">
        <v>0</v>
      </c>
      <c r="C1429" s="349"/>
      <c r="D1429" s="352" t="str">
        <f t="shared" si="68"/>
        <v>Finishing Work_Exterior/Interior Finish Work</v>
      </c>
      <c r="E1429" s="349" t="str">
        <f t="shared" si="69"/>
        <v>M</v>
      </c>
      <c r="F1429" s="352" t="str">
        <f t="shared" si="67"/>
        <v>A04AS184-00003 Finishing Work Exterior/Interior Finish Work Aluminum Baseboard     for Skirt w/ Adhesive  200mm≤H</v>
      </c>
      <c r="G1429" s="343" t="str" cm="1">
        <f t="array" ref="G1429:H1429">_xlfn.TEXTSPLIT(I1429,"-")</f>
        <v>A04AS184</v>
      </c>
      <c r="H1429" s="343" t="str">
        <v>00003</v>
      </c>
      <c r="I1429" t="s">
        <v>3537</v>
      </c>
      <c r="J1429" t="s">
        <v>946</v>
      </c>
      <c r="K1429" t="s">
        <v>2352</v>
      </c>
      <c r="L1429" t="s">
        <v>2353</v>
      </c>
      <c r="M1429" t="s">
        <v>1438</v>
      </c>
      <c r="N1429" t="s">
        <v>3338</v>
      </c>
      <c r="O1429" t="s">
        <v>3531</v>
      </c>
      <c r="P1429" t="s">
        <v>3532</v>
      </c>
      <c r="Q1429" t="s">
        <v>954</v>
      </c>
      <c r="R1429">
        <v>0</v>
      </c>
      <c r="S1429" t="s">
        <v>954</v>
      </c>
      <c r="T1429">
        <v>0</v>
      </c>
      <c r="U1429" t="s">
        <v>954</v>
      </c>
      <c r="V1429">
        <v>0</v>
      </c>
      <c r="W1429" t="s">
        <v>954</v>
      </c>
      <c r="X1429">
        <v>0</v>
      </c>
      <c r="Y1429" t="s">
        <v>1005</v>
      </c>
      <c r="Z1429" t="s">
        <v>3533</v>
      </c>
      <c r="AA1429" t="s">
        <v>1605</v>
      </c>
      <c r="AB1429" t="s">
        <v>3534</v>
      </c>
      <c r="AC1429" t="s">
        <v>954</v>
      </c>
      <c r="AD1429">
        <v>0</v>
      </c>
      <c r="AE1429" t="s">
        <v>2516</v>
      </c>
      <c r="AF1429" t="s">
        <v>2517</v>
      </c>
      <c r="AG1429">
        <v>0</v>
      </c>
      <c r="AH1429" t="s">
        <v>2510</v>
      </c>
      <c r="AI1429">
        <v>0</v>
      </c>
      <c r="AJ1429">
        <v>0</v>
      </c>
      <c r="AK1429">
        <v>0</v>
      </c>
      <c r="AL1429">
        <v>0</v>
      </c>
      <c r="AM1429">
        <v>0</v>
      </c>
      <c r="AN1429">
        <v>0</v>
      </c>
      <c r="AO1429" t="s">
        <v>954</v>
      </c>
      <c r="AP1429" t="s">
        <v>1102</v>
      </c>
      <c r="AQ1429" t="s">
        <v>1102</v>
      </c>
      <c r="AR1429" t="s">
        <v>3535</v>
      </c>
      <c r="AS1429" t="s">
        <v>3537</v>
      </c>
    </row>
    <row r="1430" spans="2:45" ht="17.25" customHeight="1">
      <c r="B1430" s="356" t="b">
        <v>0</v>
      </c>
      <c r="C1430" s="356"/>
      <c r="D1430" s="357" t="str">
        <f t="shared" si="68"/>
        <v>Finishing Work_Exterior/Interior Finish Work</v>
      </c>
      <c r="E1430" s="356" t="str">
        <f t="shared" si="69"/>
        <v>M</v>
      </c>
      <c r="F1430" s="357" t="str">
        <f t="shared" si="67"/>
        <v>A04AS185-00001 Finishing Work Exterior/Interior Finish Work Coved Rubber Skirting     for Skirt w/ Adhesive  H&lt;150mm</v>
      </c>
      <c r="G1430" s="343" t="str" cm="1">
        <f t="array" ref="G1430:H1430">_xlfn.TEXTSPLIT(I1430,"-")</f>
        <v>A04AS185</v>
      </c>
      <c r="H1430" s="343" t="str">
        <v>00001</v>
      </c>
      <c r="I1430" t="s">
        <v>3538</v>
      </c>
      <c r="J1430" t="s">
        <v>946</v>
      </c>
      <c r="K1430" t="s">
        <v>2352</v>
      </c>
      <c r="L1430" t="s">
        <v>2353</v>
      </c>
      <c r="M1430" t="s">
        <v>1438</v>
      </c>
      <c r="N1430" t="s">
        <v>3338</v>
      </c>
      <c r="O1430" t="s">
        <v>3539</v>
      </c>
      <c r="P1430" t="s">
        <v>3540</v>
      </c>
      <c r="Q1430" t="s">
        <v>954</v>
      </c>
      <c r="R1430">
        <v>0</v>
      </c>
      <c r="S1430" t="s">
        <v>954</v>
      </c>
      <c r="T1430">
        <v>0</v>
      </c>
      <c r="U1430" t="s">
        <v>954</v>
      </c>
      <c r="V1430">
        <v>0</v>
      </c>
      <c r="W1430" t="s">
        <v>954</v>
      </c>
      <c r="X1430">
        <v>0</v>
      </c>
      <c r="Y1430" t="s">
        <v>1005</v>
      </c>
      <c r="Z1430" t="s">
        <v>3533</v>
      </c>
      <c r="AA1430" t="s">
        <v>1605</v>
      </c>
      <c r="AB1430" t="s">
        <v>3534</v>
      </c>
      <c r="AC1430" t="s">
        <v>954</v>
      </c>
      <c r="AD1430">
        <v>0</v>
      </c>
      <c r="AE1430" t="s">
        <v>2508</v>
      </c>
      <c r="AF1430" t="s">
        <v>2509</v>
      </c>
      <c r="AG1430">
        <v>0</v>
      </c>
      <c r="AH1430" t="s">
        <v>2510</v>
      </c>
      <c r="AI1430">
        <v>0</v>
      </c>
      <c r="AJ1430">
        <v>0</v>
      </c>
      <c r="AK1430">
        <v>0</v>
      </c>
      <c r="AL1430">
        <v>0</v>
      </c>
      <c r="AM1430">
        <v>0</v>
      </c>
      <c r="AN1430">
        <v>0</v>
      </c>
      <c r="AO1430" t="s">
        <v>954</v>
      </c>
      <c r="AP1430" t="s">
        <v>1102</v>
      </c>
      <c r="AQ1430" t="s">
        <v>1102</v>
      </c>
      <c r="AR1430" t="s">
        <v>3541</v>
      </c>
      <c r="AS1430" t="s">
        <v>3538</v>
      </c>
    </row>
    <row r="1431" spans="2:45" ht="17.25" customHeight="1">
      <c r="B1431" s="356" t="b">
        <v>0</v>
      </c>
      <c r="C1431" s="356"/>
      <c r="D1431" s="357" t="str">
        <f t="shared" si="68"/>
        <v>Finishing Work_Exterior/Interior Finish Work</v>
      </c>
      <c r="E1431" s="356" t="str">
        <f t="shared" si="69"/>
        <v>M</v>
      </c>
      <c r="F1431" s="357" t="str">
        <f t="shared" si="67"/>
        <v>A04AS185-00002 Finishing Work Exterior/Interior Finish Work Coved Rubber Skirting     for Skirt w/ Adhesive  150mm≤H&lt;200mm</v>
      </c>
      <c r="G1431" s="343" t="str" cm="1">
        <f t="array" ref="G1431:H1431">_xlfn.TEXTSPLIT(I1431,"-")</f>
        <v>A04AS185</v>
      </c>
      <c r="H1431" s="343" t="str">
        <v>00002</v>
      </c>
      <c r="I1431" t="s">
        <v>3542</v>
      </c>
      <c r="J1431" t="s">
        <v>946</v>
      </c>
      <c r="K1431" t="s">
        <v>2352</v>
      </c>
      <c r="L1431" t="s">
        <v>2353</v>
      </c>
      <c r="M1431" t="s">
        <v>1438</v>
      </c>
      <c r="N1431" t="s">
        <v>3338</v>
      </c>
      <c r="O1431" t="s">
        <v>3539</v>
      </c>
      <c r="P1431" t="s">
        <v>3540</v>
      </c>
      <c r="Q1431" t="s">
        <v>954</v>
      </c>
      <c r="R1431">
        <v>0</v>
      </c>
      <c r="S1431" t="s">
        <v>954</v>
      </c>
      <c r="T1431">
        <v>0</v>
      </c>
      <c r="U1431" t="s">
        <v>954</v>
      </c>
      <c r="V1431">
        <v>0</v>
      </c>
      <c r="W1431" t="s">
        <v>954</v>
      </c>
      <c r="X1431">
        <v>0</v>
      </c>
      <c r="Y1431" t="s">
        <v>1005</v>
      </c>
      <c r="Z1431" t="s">
        <v>3533</v>
      </c>
      <c r="AA1431" t="s">
        <v>1605</v>
      </c>
      <c r="AB1431" t="s">
        <v>3534</v>
      </c>
      <c r="AC1431" t="s">
        <v>954</v>
      </c>
      <c r="AD1431">
        <v>0</v>
      </c>
      <c r="AE1431" t="s">
        <v>2513</v>
      </c>
      <c r="AF1431" t="s">
        <v>2514</v>
      </c>
      <c r="AG1431">
        <v>0</v>
      </c>
      <c r="AH1431" t="s">
        <v>2510</v>
      </c>
      <c r="AI1431">
        <v>0</v>
      </c>
      <c r="AJ1431">
        <v>0</v>
      </c>
      <c r="AK1431">
        <v>0</v>
      </c>
      <c r="AL1431">
        <v>0</v>
      </c>
      <c r="AM1431">
        <v>0</v>
      </c>
      <c r="AN1431">
        <v>0</v>
      </c>
      <c r="AO1431" t="s">
        <v>954</v>
      </c>
      <c r="AP1431" t="s">
        <v>1102</v>
      </c>
      <c r="AQ1431" t="s">
        <v>1102</v>
      </c>
      <c r="AR1431" t="s">
        <v>3541</v>
      </c>
      <c r="AS1431" t="s">
        <v>3542</v>
      </c>
    </row>
    <row r="1432" spans="2:45" ht="17.25" customHeight="1">
      <c r="B1432" s="356" t="b">
        <v>0</v>
      </c>
      <c r="C1432" s="356"/>
      <c r="D1432" s="357" t="str">
        <f t="shared" si="68"/>
        <v>Finishing Work_Exterior/Interior Finish Work</v>
      </c>
      <c r="E1432" s="356" t="str">
        <f t="shared" si="69"/>
        <v>M</v>
      </c>
      <c r="F1432" s="357" t="str">
        <f t="shared" si="67"/>
        <v>A04AS185-00003 Finishing Work Exterior/Interior Finish Work Coved Rubber Skirting     for Skirt w/ Adhesive  200mm≤H</v>
      </c>
      <c r="G1432" s="343" t="str" cm="1">
        <f t="array" ref="G1432:H1432">_xlfn.TEXTSPLIT(I1432,"-")</f>
        <v>A04AS185</v>
      </c>
      <c r="H1432" s="343" t="str">
        <v>00003</v>
      </c>
      <c r="I1432" t="s">
        <v>3543</v>
      </c>
      <c r="J1432" t="s">
        <v>946</v>
      </c>
      <c r="K1432" t="s">
        <v>2352</v>
      </c>
      <c r="L1432" t="s">
        <v>2353</v>
      </c>
      <c r="M1432" t="s">
        <v>1438</v>
      </c>
      <c r="N1432" t="s">
        <v>3338</v>
      </c>
      <c r="O1432" t="s">
        <v>3539</v>
      </c>
      <c r="P1432" t="s">
        <v>3540</v>
      </c>
      <c r="Q1432" t="s">
        <v>954</v>
      </c>
      <c r="R1432">
        <v>0</v>
      </c>
      <c r="S1432" t="s">
        <v>954</v>
      </c>
      <c r="T1432">
        <v>0</v>
      </c>
      <c r="U1432" t="s">
        <v>954</v>
      </c>
      <c r="V1432">
        <v>0</v>
      </c>
      <c r="W1432" t="s">
        <v>954</v>
      </c>
      <c r="X1432">
        <v>0</v>
      </c>
      <c r="Y1432" t="s">
        <v>1005</v>
      </c>
      <c r="Z1432" t="s">
        <v>3533</v>
      </c>
      <c r="AA1432" t="s">
        <v>1605</v>
      </c>
      <c r="AB1432" t="s">
        <v>3534</v>
      </c>
      <c r="AC1432" t="s">
        <v>954</v>
      </c>
      <c r="AD1432">
        <v>0</v>
      </c>
      <c r="AE1432" t="s">
        <v>2516</v>
      </c>
      <c r="AF1432" t="s">
        <v>2517</v>
      </c>
      <c r="AG1432">
        <v>0</v>
      </c>
      <c r="AH1432" t="s">
        <v>2510</v>
      </c>
      <c r="AI1432">
        <v>0</v>
      </c>
      <c r="AJ1432">
        <v>0</v>
      </c>
      <c r="AK1432">
        <v>0</v>
      </c>
      <c r="AL1432">
        <v>0</v>
      </c>
      <c r="AM1432">
        <v>0</v>
      </c>
      <c r="AN1432">
        <v>0</v>
      </c>
      <c r="AO1432" t="s">
        <v>954</v>
      </c>
      <c r="AP1432" t="s">
        <v>1102</v>
      </c>
      <c r="AQ1432" t="s">
        <v>1102</v>
      </c>
      <c r="AR1432" t="s">
        <v>3541</v>
      </c>
      <c r="AS1432" t="s">
        <v>3543</v>
      </c>
    </row>
    <row r="1433" spans="2:45" ht="17.25" customHeight="1">
      <c r="B1433" s="349" t="b">
        <v>0</v>
      </c>
      <c r="C1433" s="349"/>
      <c r="D1433" s="352" t="str">
        <f t="shared" si="68"/>
        <v>Finishing Work_Exterior/Interior Finish Work</v>
      </c>
      <c r="E1433" s="349" t="str">
        <f t="shared" si="69"/>
        <v>M2</v>
      </c>
      <c r="F1433" s="352" t="str">
        <f t="shared" si="67"/>
        <v xml:space="preserve">A04AS186-00001 Finishing Work Exterior/Interior Finish Work Fiber Board Ceiling System M-Bar System     w/ Hot-Dip Galvanized Suspension System &amp; Accessories(Moldings, Ceiling Access Door/Hatch, Curtain Boxes and etc.)  </v>
      </c>
      <c r="G1433" s="343" t="str" cm="1">
        <f t="array" ref="G1433:H1433">_xlfn.TEXTSPLIT(I1433,"-")</f>
        <v>A04AS186</v>
      </c>
      <c r="H1433" s="343" t="str">
        <v>00001</v>
      </c>
      <c r="I1433" t="s">
        <v>3544</v>
      </c>
      <c r="J1433" t="s">
        <v>946</v>
      </c>
      <c r="K1433" t="s">
        <v>2352</v>
      </c>
      <c r="L1433" t="s">
        <v>2353</v>
      </c>
      <c r="M1433" t="s">
        <v>1438</v>
      </c>
      <c r="N1433" t="s">
        <v>3338</v>
      </c>
      <c r="O1433" t="s">
        <v>3545</v>
      </c>
      <c r="P1433" t="s">
        <v>3546</v>
      </c>
      <c r="Q1433" t="s">
        <v>3547</v>
      </c>
      <c r="R1433" t="s">
        <v>3548</v>
      </c>
      <c r="S1433" t="s">
        <v>954</v>
      </c>
      <c r="T1433">
        <v>0</v>
      </c>
      <c r="U1433" t="s">
        <v>954</v>
      </c>
      <c r="V1433">
        <v>0</v>
      </c>
      <c r="W1433" t="s">
        <v>954</v>
      </c>
      <c r="X1433">
        <v>0</v>
      </c>
      <c r="Y1433" t="s">
        <v>954</v>
      </c>
      <c r="Z1433">
        <v>0</v>
      </c>
      <c r="AA1433" t="s">
        <v>1608</v>
      </c>
      <c r="AB1433" t="s">
        <v>3549</v>
      </c>
      <c r="AC1433" t="s">
        <v>954</v>
      </c>
      <c r="AD1433">
        <v>0</v>
      </c>
      <c r="AE1433" t="s">
        <v>954</v>
      </c>
      <c r="AF1433">
        <v>0</v>
      </c>
      <c r="AG1433">
        <v>0</v>
      </c>
      <c r="AH1433" t="s">
        <v>3550</v>
      </c>
      <c r="AI1433">
        <v>0</v>
      </c>
      <c r="AJ1433">
        <v>0</v>
      </c>
      <c r="AK1433">
        <v>0</v>
      </c>
      <c r="AL1433">
        <v>0</v>
      </c>
      <c r="AM1433">
        <v>0</v>
      </c>
      <c r="AN1433">
        <v>0</v>
      </c>
      <c r="AO1433" t="s">
        <v>954</v>
      </c>
      <c r="AP1433" t="s">
        <v>1021</v>
      </c>
      <c r="AQ1433" t="s">
        <v>1021</v>
      </c>
      <c r="AR1433" t="s">
        <v>3551</v>
      </c>
      <c r="AS1433" t="s">
        <v>3544</v>
      </c>
    </row>
    <row r="1434" spans="2:45" ht="17.25" customHeight="1">
      <c r="B1434" s="349" t="b">
        <v>0</v>
      </c>
      <c r="C1434" s="349"/>
      <c r="D1434" s="352" t="str">
        <f t="shared" si="68"/>
        <v>Finishing Work_Exterior/Interior Finish Work</v>
      </c>
      <c r="E1434" s="349" t="str">
        <f t="shared" si="69"/>
        <v>M2</v>
      </c>
      <c r="F1434" s="352" t="str">
        <f t="shared" si="67"/>
        <v xml:space="preserve">A04AS186-00002 Finishing Work Exterior/Interior Finish Work Fiber Board Ceiling System T-Bar System     w/ Hot-Dip Galvanized Suspension System &amp; Accessories(Moldings, Ceiling Access Door/Hatch, Curtain Boxes and etc.)  </v>
      </c>
      <c r="G1434" s="343" t="str" cm="1">
        <f t="array" ref="G1434:H1434">_xlfn.TEXTSPLIT(I1434,"-")</f>
        <v>A04AS186</v>
      </c>
      <c r="H1434" s="343" t="str">
        <v>00002</v>
      </c>
      <c r="I1434" t="s">
        <v>3552</v>
      </c>
      <c r="J1434" t="s">
        <v>946</v>
      </c>
      <c r="K1434" t="s">
        <v>2352</v>
      </c>
      <c r="L1434" t="s">
        <v>2353</v>
      </c>
      <c r="M1434" t="s">
        <v>1438</v>
      </c>
      <c r="N1434" t="s">
        <v>3338</v>
      </c>
      <c r="O1434" t="s">
        <v>3545</v>
      </c>
      <c r="P1434" t="s">
        <v>3546</v>
      </c>
      <c r="Q1434" t="s">
        <v>3553</v>
      </c>
      <c r="R1434" t="s">
        <v>3554</v>
      </c>
      <c r="S1434" t="s">
        <v>954</v>
      </c>
      <c r="T1434">
        <v>0</v>
      </c>
      <c r="U1434" t="s">
        <v>954</v>
      </c>
      <c r="V1434">
        <v>0</v>
      </c>
      <c r="W1434" t="s">
        <v>954</v>
      </c>
      <c r="X1434">
        <v>0</v>
      </c>
      <c r="Y1434" t="s">
        <v>954</v>
      </c>
      <c r="Z1434">
        <v>0</v>
      </c>
      <c r="AA1434" t="s">
        <v>1608</v>
      </c>
      <c r="AB1434" t="s">
        <v>3549</v>
      </c>
      <c r="AC1434" t="s">
        <v>954</v>
      </c>
      <c r="AD1434">
        <v>0</v>
      </c>
      <c r="AE1434" t="s">
        <v>954</v>
      </c>
      <c r="AF1434">
        <v>0</v>
      </c>
      <c r="AG1434">
        <v>0</v>
      </c>
      <c r="AH1434" t="s">
        <v>3550</v>
      </c>
      <c r="AI1434">
        <v>0</v>
      </c>
      <c r="AJ1434">
        <v>0</v>
      </c>
      <c r="AK1434">
        <v>0</v>
      </c>
      <c r="AL1434">
        <v>0</v>
      </c>
      <c r="AM1434">
        <v>0</v>
      </c>
      <c r="AN1434">
        <v>0</v>
      </c>
      <c r="AO1434" t="s">
        <v>954</v>
      </c>
      <c r="AP1434" t="s">
        <v>1021</v>
      </c>
      <c r="AQ1434" t="s">
        <v>1021</v>
      </c>
      <c r="AR1434" t="s">
        <v>3551</v>
      </c>
      <c r="AS1434" t="s">
        <v>3552</v>
      </c>
    </row>
    <row r="1435" spans="2:45" ht="17.25" customHeight="1">
      <c r="B1435" s="349" t="b">
        <v>0</v>
      </c>
      <c r="C1435" s="349"/>
      <c r="D1435" s="352" t="str">
        <f t="shared" si="68"/>
        <v>Finishing Work_Exterior/Interior Finish Work</v>
      </c>
      <c r="E1435" s="349" t="str">
        <f t="shared" si="69"/>
        <v>M2</v>
      </c>
      <c r="F1435" s="352"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3" t="str" cm="1">
        <f t="array" ref="G1435:H1435">_xlfn.TEXTSPLIT(I1435,"-")</f>
        <v>A04AS187</v>
      </c>
      <c r="H1435" s="343" t="str">
        <v>00001</v>
      </c>
      <c r="I1435" t="s">
        <v>3555</v>
      </c>
      <c r="J1435" t="s">
        <v>946</v>
      </c>
      <c r="K1435" t="s">
        <v>2352</v>
      </c>
      <c r="L1435" t="s">
        <v>2353</v>
      </c>
      <c r="M1435" t="s">
        <v>1438</v>
      </c>
      <c r="N1435" t="s">
        <v>3338</v>
      </c>
      <c r="O1435" t="s">
        <v>3556</v>
      </c>
      <c r="P1435" t="s">
        <v>3557</v>
      </c>
      <c r="Q1435" t="s">
        <v>3547</v>
      </c>
      <c r="R1435" t="s">
        <v>3548</v>
      </c>
      <c r="S1435" t="s">
        <v>954</v>
      </c>
      <c r="T1435">
        <v>0</v>
      </c>
      <c r="U1435" t="s">
        <v>954</v>
      </c>
      <c r="V1435">
        <v>0</v>
      </c>
      <c r="W1435" t="s">
        <v>954</v>
      </c>
      <c r="X1435">
        <v>0</v>
      </c>
      <c r="Y1435" t="s">
        <v>954</v>
      </c>
      <c r="Z1435">
        <v>0</v>
      </c>
      <c r="AA1435" t="s">
        <v>1608</v>
      </c>
      <c r="AB1435" t="s">
        <v>3549</v>
      </c>
      <c r="AC1435" t="s">
        <v>954</v>
      </c>
      <c r="AD1435">
        <v>0</v>
      </c>
      <c r="AE1435" t="s">
        <v>2673</v>
      </c>
      <c r="AF1435" t="s">
        <v>3429</v>
      </c>
      <c r="AG1435">
        <v>0</v>
      </c>
      <c r="AH1435" t="s">
        <v>954</v>
      </c>
      <c r="AI1435">
        <v>0</v>
      </c>
      <c r="AJ1435">
        <v>0</v>
      </c>
      <c r="AK1435">
        <v>0</v>
      </c>
      <c r="AL1435">
        <v>0</v>
      </c>
      <c r="AM1435">
        <v>0</v>
      </c>
      <c r="AN1435">
        <v>0</v>
      </c>
      <c r="AO1435" t="s">
        <v>954</v>
      </c>
      <c r="AP1435" t="s">
        <v>1021</v>
      </c>
      <c r="AQ1435" t="s">
        <v>1021</v>
      </c>
      <c r="AR1435" t="s">
        <v>3558</v>
      </c>
      <c r="AS1435" t="s">
        <v>3555</v>
      </c>
    </row>
    <row r="1436" spans="2:45" ht="17.25" customHeight="1">
      <c r="B1436" s="349" t="b">
        <v>0</v>
      </c>
      <c r="C1436" s="349"/>
      <c r="D1436" s="352" t="str">
        <f t="shared" si="68"/>
        <v>Finishing Work_Exterior/Interior Finish Work</v>
      </c>
      <c r="E1436" s="349" t="str">
        <f t="shared" si="69"/>
        <v>M2</v>
      </c>
      <c r="F1436" s="352" t="str">
        <f t="shared" si="67"/>
        <v>A04AS187-00002 Finishing Work Exterior/Interior Finish Work Gypsum Plaster Board Ceiling System M-Bar System     w/ Hot-Dip Galvanized Suspension System &amp; Accessories(Moldings, Ceiling Access Door/Hatch, Curtain Boxes and etc.)  1-Layer Gypsumboard THK=16mm</v>
      </c>
      <c r="G1436" s="343" t="str" cm="1">
        <f t="array" ref="G1436:H1436">_xlfn.TEXTSPLIT(I1436,"-")</f>
        <v>A04AS187</v>
      </c>
      <c r="H1436" s="343" t="str">
        <v>00002</v>
      </c>
      <c r="I1436" t="s">
        <v>3559</v>
      </c>
      <c r="J1436" t="s">
        <v>946</v>
      </c>
      <c r="K1436" t="s">
        <v>2352</v>
      </c>
      <c r="L1436" t="s">
        <v>2353</v>
      </c>
      <c r="M1436" t="s">
        <v>1438</v>
      </c>
      <c r="N1436" t="s">
        <v>3338</v>
      </c>
      <c r="O1436" t="s">
        <v>3556</v>
      </c>
      <c r="P1436" t="s">
        <v>3557</v>
      </c>
      <c r="Q1436" t="s">
        <v>3547</v>
      </c>
      <c r="R1436" t="s">
        <v>3548</v>
      </c>
      <c r="S1436" t="s">
        <v>954</v>
      </c>
      <c r="T1436">
        <v>0</v>
      </c>
      <c r="U1436" t="s">
        <v>954</v>
      </c>
      <c r="V1436">
        <v>0</v>
      </c>
      <c r="W1436" t="s">
        <v>954</v>
      </c>
      <c r="X1436">
        <v>0</v>
      </c>
      <c r="Y1436" t="s">
        <v>954</v>
      </c>
      <c r="Z1436">
        <v>0</v>
      </c>
      <c r="AA1436" t="s">
        <v>1608</v>
      </c>
      <c r="AB1436" t="s">
        <v>3549</v>
      </c>
      <c r="AC1436" t="s">
        <v>954</v>
      </c>
      <c r="AD1436">
        <v>0</v>
      </c>
      <c r="AE1436" t="s">
        <v>2678</v>
      </c>
      <c r="AF1436" t="s">
        <v>3431</v>
      </c>
      <c r="AG1436">
        <v>0</v>
      </c>
      <c r="AH1436" t="s">
        <v>954</v>
      </c>
      <c r="AI1436">
        <v>0</v>
      </c>
      <c r="AJ1436">
        <v>0</v>
      </c>
      <c r="AK1436">
        <v>0</v>
      </c>
      <c r="AL1436">
        <v>0</v>
      </c>
      <c r="AM1436">
        <v>0</v>
      </c>
      <c r="AN1436">
        <v>0</v>
      </c>
      <c r="AO1436" t="s">
        <v>954</v>
      </c>
      <c r="AP1436" t="s">
        <v>1021</v>
      </c>
      <c r="AQ1436" t="s">
        <v>1021</v>
      </c>
      <c r="AR1436" t="s">
        <v>3558</v>
      </c>
      <c r="AS1436" t="s">
        <v>3559</v>
      </c>
    </row>
    <row r="1437" spans="2:45" ht="17.25" customHeight="1">
      <c r="B1437" s="349" t="b">
        <v>0</v>
      </c>
      <c r="C1437" s="349"/>
      <c r="D1437" s="352" t="str">
        <f t="shared" si="68"/>
        <v>Finishing Work_Exterior/Interior Finish Work</v>
      </c>
      <c r="E1437" s="349" t="str">
        <f t="shared" si="69"/>
        <v>M2</v>
      </c>
      <c r="F1437" s="352"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3" t="str" cm="1">
        <f t="array" ref="G1437:H1437">_xlfn.TEXTSPLIT(I1437,"-")</f>
        <v>A04AS188</v>
      </c>
      <c r="H1437" s="343" t="str">
        <v>00001</v>
      </c>
      <c r="I1437" t="s">
        <v>3560</v>
      </c>
      <c r="J1437" t="s">
        <v>946</v>
      </c>
      <c r="K1437" t="s">
        <v>2352</v>
      </c>
      <c r="L1437" t="s">
        <v>2353</v>
      </c>
      <c r="M1437" t="s">
        <v>1438</v>
      </c>
      <c r="N1437" t="s">
        <v>3338</v>
      </c>
      <c r="O1437" t="s">
        <v>3561</v>
      </c>
      <c r="P1437" t="s">
        <v>3562</v>
      </c>
      <c r="Q1437" t="s">
        <v>3547</v>
      </c>
      <c r="R1437" t="s">
        <v>3548</v>
      </c>
      <c r="S1437" t="s">
        <v>954</v>
      </c>
      <c r="T1437">
        <v>0</v>
      </c>
      <c r="U1437" t="s">
        <v>954</v>
      </c>
      <c r="V1437">
        <v>0</v>
      </c>
      <c r="W1437" t="s">
        <v>954</v>
      </c>
      <c r="X1437">
        <v>0</v>
      </c>
      <c r="Y1437" t="s">
        <v>954</v>
      </c>
      <c r="Z1437">
        <v>0</v>
      </c>
      <c r="AA1437" t="s">
        <v>1608</v>
      </c>
      <c r="AB1437" t="s">
        <v>3549</v>
      </c>
      <c r="AC1437" t="s">
        <v>954</v>
      </c>
      <c r="AD1437">
        <v>0</v>
      </c>
      <c r="AE1437" t="s">
        <v>2673</v>
      </c>
      <c r="AF1437" t="s">
        <v>3429</v>
      </c>
      <c r="AG1437">
        <v>0</v>
      </c>
      <c r="AH1437" t="s">
        <v>954</v>
      </c>
      <c r="AI1437">
        <v>0</v>
      </c>
      <c r="AJ1437">
        <v>0</v>
      </c>
      <c r="AK1437">
        <v>0</v>
      </c>
      <c r="AL1437">
        <v>0</v>
      </c>
      <c r="AM1437">
        <v>0</v>
      </c>
      <c r="AN1437">
        <v>0</v>
      </c>
      <c r="AO1437" t="s">
        <v>954</v>
      </c>
      <c r="AP1437" t="s">
        <v>1021</v>
      </c>
      <c r="AQ1437" t="s">
        <v>1021</v>
      </c>
      <c r="AR1437" t="s">
        <v>3563</v>
      </c>
      <c r="AS1437" t="s">
        <v>3560</v>
      </c>
    </row>
    <row r="1438" spans="2:45" ht="17.25" customHeight="1">
      <c r="B1438" s="349" t="b">
        <v>0</v>
      </c>
      <c r="C1438" s="349"/>
      <c r="D1438" s="352" t="str">
        <f t="shared" si="68"/>
        <v>Finishing Work_Exterior/Interior Finish Work</v>
      </c>
      <c r="E1438" s="349" t="str">
        <f t="shared" si="69"/>
        <v>M2</v>
      </c>
      <c r="F1438" s="352"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3" t="str" cm="1">
        <f t="array" ref="G1438:H1438">_xlfn.TEXTSPLIT(I1438,"-")</f>
        <v>A04AS188</v>
      </c>
      <c r="H1438" s="343" t="str">
        <v>00002</v>
      </c>
      <c r="I1438" t="s">
        <v>3564</v>
      </c>
      <c r="J1438" t="s">
        <v>946</v>
      </c>
      <c r="K1438" t="s">
        <v>2352</v>
      </c>
      <c r="L1438" t="s">
        <v>2353</v>
      </c>
      <c r="M1438" t="s">
        <v>1438</v>
      </c>
      <c r="N1438" t="s">
        <v>3338</v>
      </c>
      <c r="O1438" t="s">
        <v>3561</v>
      </c>
      <c r="P1438" t="s">
        <v>3562</v>
      </c>
      <c r="Q1438" t="s">
        <v>3547</v>
      </c>
      <c r="R1438" t="s">
        <v>3548</v>
      </c>
      <c r="S1438" t="s">
        <v>954</v>
      </c>
      <c r="T1438">
        <v>0</v>
      </c>
      <c r="U1438" t="s">
        <v>954</v>
      </c>
      <c r="V1438">
        <v>0</v>
      </c>
      <c r="W1438" t="s">
        <v>954</v>
      </c>
      <c r="X1438">
        <v>0</v>
      </c>
      <c r="Y1438" t="s">
        <v>954</v>
      </c>
      <c r="Z1438">
        <v>0</v>
      </c>
      <c r="AA1438" t="s">
        <v>1608</v>
      </c>
      <c r="AB1438" t="s">
        <v>3549</v>
      </c>
      <c r="AC1438" t="s">
        <v>954</v>
      </c>
      <c r="AD1438">
        <v>0</v>
      </c>
      <c r="AE1438" t="s">
        <v>2678</v>
      </c>
      <c r="AF1438" t="s">
        <v>3431</v>
      </c>
      <c r="AG1438">
        <v>0</v>
      </c>
      <c r="AH1438" t="s">
        <v>954</v>
      </c>
      <c r="AI1438">
        <v>0</v>
      </c>
      <c r="AJ1438">
        <v>0</v>
      </c>
      <c r="AK1438">
        <v>0</v>
      </c>
      <c r="AL1438">
        <v>0</v>
      </c>
      <c r="AM1438">
        <v>0</v>
      </c>
      <c r="AN1438">
        <v>0</v>
      </c>
      <c r="AO1438" t="s">
        <v>954</v>
      </c>
      <c r="AP1438" t="s">
        <v>1021</v>
      </c>
      <c r="AQ1438" t="s">
        <v>1021</v>
      </c>
      <c r="AR1438" t="s">
        <v>3563</v>
      </c>
      <c r="AS1438" t="s">
        <v>3564</v>
      </c>
    </row>
    <row r="1439" spans="2:45" ht="17.25" customHeight="1">
      <c r="B1439" s="349" t="b">
        <v>0</v>
      </c>
      <c r="C1439" s="349"/>
      <c r="D1439" s="352" t="str">
        <f t="shared" si="68"/>
        <v>Finishing Work_Exterior/Interior Finish Work</v>
      </c>
      <c r="E1439" s="349" t="str">
        <f t="shared" si="69"/>
        <v>M2</v>
      </c>
      <c r="F1439" s="352" t="str">
        <f t="shared" si="67"/>
        <v xml:space="preserve">A04AS189-00001 Finishing Work Exterior/Interior Finish Work Cement Board Ceiling System M-Bar System     w/ Hot-Dip Galvanized Suspension System &amp; Accessories(Moldings, Ceiling Access Door/Hatch, Curtain Boxes and etc.)  </v>
      </c>
      <c r="G1439" s="343" t="str" cm="1">
        <f t="array" ref="G1439:H1439">_xlfn.TEXTSPLIT(I1439,"-")</f>
        <v>A04AS189</v>
      </c>
      <c r="H1439" s="343" t="str">
        <v>00001</v>
      </c>
      <c r="I1439" t="s">
        <v>3565</v>
      </c>
      <c r="J1439" t="s">
        <v>946</v>
      </c>
      <c r="K1439" t="s">
        <v>2352</v>
      </c>
      <c r="L1439" t="s">
        <v>2353</v>
      </c>
      <c r="M1439" t="s">
        <v>1438</v>
      </c>
      <c r="N1439" t="s">
        <v>3338</v>
      </c>
      <c r="O1439" t="s">
        <v>3566</v>
      </c>
      <c r="P1439" t="s">
        <v>3567</v>
      </c>
      <c r="Q1439" t="s">
        <v>3547</v>
      </c>
      <c r="R1439" t="s">
        <v>3548</v>
      </c>
      <c r="S1439" t="s">
        <v>954</v>
      </c>
      <c r="T1439">
        <v>0</v>
      </c>
      <c r="U1439" t="s">
        <v>954</v>
      </c>
      <c r="V1439">
        <v>0</v>
      </c>
      <c r="W1439" t="s">
        <v>954</v>
      </c>
      <c r="X1439">
        <v>0</v>
      </c>
      <c r="Y1439" t="s">
        <v>954</v>
      </c>
      <c r="Z1439">
        <v>0</v>
      </c>
      <c r="AA1439" t="s">
        <v>1608</v>
      </c>
      <c r="AB1439" t="s">
        <v>3549</v>
      </c>
      <c r="AC1439" t="s">
        <v>954</v>
      </c>
      <c r="AD1439">
        <v>0</v>
      </c>
      <c r="AE1439" t="s">
        <v>954</v>
      </c>
      <c r="AF1439">
        <v>0</v>
      </c>
      <c r="AG1439">
        <v>0</v>
      </c>
      <c r="AH1439" t="s">
        <v>3550</v>
      </c>
      <c r="AI1439">
        <v>0</v>
      </c>
      <c r="AJ1439">
        <v>0</v>
      </c>
      <c r="AK1439">
        <v>0</v>
      </c>
      <c r="AL1439">
        <v>0</v>
      </c>
      <c r="AM1439">
        <v>0</v>
      </c>
      <c r="AN1439">
        <v>0</v>
      </c>
      <c r="AO1439" t="s">
        <v>954</v>
      </c>
      <c r="AP1439" t="s">
        <v>1021</v>
      </c>
      <c r="AQ1439" t="s">
        <v>1021</v>
      </c>
      <c r="AR1439" t="s">
        <v>3568</v>
      </c>
      <c r="AS1439" t="s">
        <v>3565</v>
      </c>
    </row>
    <row r="1440" spans="2:45" ht="17.25" customHeight="1">
      <c r="B1440" s="349" t="b">
        <v>0</v>
      </c>
      <c r="C1440" s="349"/>
      <c r="D1440" s="352" t="str">
        <f t="shared" si="68"/>
        <v>Finishing Work_Exterior/Interior Finish Work</v>
      </c>
      <c r="E1440" s="349" t="str">
        <f t="shared" si="69"/>
        <v>M2</v>
      </c>
      <c r="F1440" s="352" t="str">
        <f t="shared" si="67"/>
        <v xml:space="preserve">A04AS189-00002 Finishing Work Exterior/Interior Finish Work Cement Board Ceiling System T-Bar System     w/ Hot-Dip Galvanized Suspension System &amp; Accessories(Moldings, Ceiling Access Door/Hatch, Curtain Boxes and etc.)  </v>
      </c>
      <c r="G1440" s="343" t="str" cm="1">
        <f t="array" ref="G1440:H1440">_xlfn.TEXTSPLIT(I1440,"-")</f>
        <v>A04AS189</v>
      </c>
      <c r="H1440" s="343" t="str">
        <v>00002</v>
      </c>
      <c r="I1440" t="s">
        <v>3569</v>
      </c>
      <c r="J1440" t="s">
        <v>946</v>
      </c>
      <c r="K1440" t="s">
        <v>2352</v>
      </c>
      <c r="L1440" t="s">
        <v>2353</v>
      </c>
      <c r="M1440" t="s">
        <v>1438</v>
      </c>
      <c r="N1440" t="s">
        <v>3338</v>
      </c>
      <c r="O1440" t="s">
        <v>3566</v>
      </c>
      <c r="P1440" t="s">
        <v>3567</v>
      </c>
      <c r="Q1440" t="s">
        <v>3553</v>
      </c>
      <c r="R1440" t="s">
        <v>3554</v>
      </c>
      <c r="S1440" t="s">
        <v>954</v>
      </c>
      <c r="T1440">
        <v>0</v>
      </c>
      <c r="U1440" t="s">
        <v>954</v>
      </c>
      <c r="V1440">
        <v>0</v>
      </c>
      <c r="W1440" t="s">
        <v>954</v>
      </c>
      <c r="X1440">
        <v>0</v>
      </c>
      <c r="Y1440" t="s">
        <v>954</v>
      </c>
      <c r="Z1440">
        <v>0</v>
      </c>
      <c r="AA1440" t="s">
        <v>1608</v>
      </c>
      <c r="AB1440" t="s">
        <v>3549</v>
      </c>
      <c r="AC1440" t="s">
        <v>954</v>
      </c>
      <c r="AD1440">
        <v>0</v>
      </c>
      <c r="AE1440" t="s">
        <v>954</v>
      </c>
      <c r="AF1440">
        <v>0</v>
      </c>
      <c r="AG1440">
        <v>0</v>
      </c>
      <c r="AH1440" t="s">
        <v>3550</v>
      </c>
      <c r="AI1440">
        <v>0</v>
      </c>
      <c r="AJ1440">
        <v>0</v>
      </c>
      <c r="AK1440">
        <v>0</v>
      </c>
      <c r="AL1440">
        <v>0</v>
      </c>
      <c r="AM1440">
        <v>0</v>
      </c>
      <c r="AN1440">
        <v>0</v>
      </c>
      <c r="AO1440" t="s">
        <v>954</v>
      </c>
      <c r="AP1440" t="s">
        <v>1021</v>
      </c>
      <c r="AQ1440" t="s">
        <v>1021</v>
      </c>
      <c r="AR1440" t="s">
        <v>3568</v>
      </c>
      <c r="AS1440" t="s">
        <v>3569</v>
      </c>
    </row>
    <row r="1441" spans="1:45" ht="17.25" customHeight="1">
      <c r="B1441" s="349" t="b">
        <v>0</v>
      </c>
      <c r="C1441" s="349"/>
      <c r="D1441" s="352" t="str">
        <f t="shared" si="68"/>
        <v>Finishing Work_Exterior/Interior Finish Work</v>
      </c>
      <c r="E1441" s="349" t="str">
        <f t="shared" si="69"/>
        <v>M2</v>
      </c>
      <c r="F1441" s="352" t="str">
        <f t="shared" si="67"/>
        <v xml:space="preserve">A04AS190-00001 Finishing Work Exterior/Interior Finish Work Acoustic Tiled Ceiling System M-Bar System     w/ Hot-Dip Galvanized Suspension System &amp; Accessories(Moldings, Ceiling Access Door/Hatch, Curtain Boxes and etc.)  </v>
      </c>
      <c r="G1441" s="343" t="str" cm="1">
        <f t="array" ref="G1441:H1441">_xlfn.TEXTSPLIT(I1441,"-")</f>
        <v>A04AS190</v>
      </c>
      <c r="H1441" s="343" t="str">
        <v>00001</v>
      </c>
      <c r="I1441" t="s">
        <v>3570</v>
      </c>
      <c r="J1441" t="s">
        <v>946</v>
      </c>
      <c r="K1441" t="s">
        <v>2352</v>
      </c>
      <c r="L1441" t="s">
        <v>2353</v>
      </c>
      <c r="M1441" t="s">
        <v>1438</v>
      </c>
      <c r="N1441" t="s">
        <v>3338</v>
      </c>
      <c r="O1441" t="s">
        <v>3571</v>
      </c>
      <c r="P1441" t="s">
        <v>3572</v>
      </c>
      <c r="Q1441" t="s">
        <v>3547</v>
      </c>
      <c r="R1441" t="s">
        <v>3548</v>
      </c>
      <c r="S1441" t="s">
        <v>954</v>
      </c>
      <c r="T1441">
        <v>0</v>
      </c>
      <c r="U1441" t="s">
        <v>954</v>
      </c>
      <c r="V1441">
        <v>0</v>
      </c>
      <c r="W1441" t="s">
        <v>954</v>
      </c>
      <c r="X1441">
        <v>0</v>
      </c>
      <c r="Y1441" t="s">
        <v>954</v>
      </c>
      <c r="Z1441">
        <v>0</v>
      </c>
      <c r="AA1441" t="s">
        <v>1608</v>
      </c>
      <c r="AB1441" t="s">
        <v>3549</v>
      </c>
      <c r="AC1441" t="s">
        <v>954</v>
      </c>
      <c r="AD1441">
        <v>0</v>
      </c>
      <c r="AE1441" t="s">
        <v>954</v>
      </c>
      <c r="AF1441">
        <v>0</v>
      </c>
      <c r="AG1441">
        <v>0</v>
      </c>
      <c r="AH1441" t="s">
        <v>3550</v>
      </c>
      <c r="AI1441">
        <v>0</v>
      </c>
      <c r="AJ1441">
        <v>0</v>
      </c>
      <c r="AK1441">
        <v>0</v>
      </c>
      <c r="AL1441">
        <v>0</v>
      </c>
      <c r="AM1441">
        <v>0</v>
      </c>
      <c r="AN1441">
        <v>0</v>
      </c>
      <c r="AO1441" t="s">
        <v>954</v>
      </c>
      <c r="AP1441" t="s">
        <v>1021</v>
      </c>
      <c r="AQ1441" t="s">
        <v>1021</v>
      </c>
      <c r="AR1441" t="s">
        <v>3573</v>
      </c>
      <c r="AS1441" t="s">
        <v>3570</v>
      </c>
    </row>
    <row r="1442" spans="1:45" ht="28.9" customHeight="1">
      <c r="B1442" s="349" t="b">
        <v>1</v>
      </c>
      <c r="C1442" s="349"/>
      <c r="D1442" s="352" t="str">
        <f t="shared" si="68"/>
        <v>Finishing Work_Exterior/Interior Finish Work</v>
      </c>
      <c r="E1442" s="349" t="str">
        <f t="shared" si="69"/>
        <v>M2</v>
      </c>
      <c r="F1442" s="352" t="str">
        <f t="shared" si="67"/>
        <v xml:space="preserve">A04AS190-00002 Finishing Work Exterior/Interior Finish Work Acoustic Tiled Ceiling System T-Bar System     w/ Hot-Dip Galvanized Suspension System &amp; Accessories(Moldings, Ceiling Access Door/Hatch, Curtain Boxes and etc.)  </v>
      </c>
      <c r="G1442" s="343" t="str" cm="1">
        <f t="array" ref="G1442:H1442">_xlfn.TEXTSPLIT(I1442,"-")</f>
        <v>A04AS190</v>
      </c>
      <c r="H1442" s="343" t="str">
        <v>00002</v>
      </c>
      <c r="I1442" t="s">
        <v>3574</v>
      </c>
      <c r="J1442" t="s">
        <v>946</v>
      </c>
      <c r="K1442" t="s">
        <v>2352</v>
      </c>
      <c r="L1442" t="s">
        <v>2353</v>
      </c>
      <c r="M1442" t="s">
        <v>1438</v>
      </c>
      <c r="N1442" t="s">
        <v>3338</v>
      </c>
      <c r="O1442" t="s">
        <v>3571</v>
      </c>
      <c r="P1442" t="s">
        <v>3572</v>
      </c>
      <c r="Q1442" t="s">
        <v>3553</v>
      </c>
      <c r="R1442" t="s">
        <v>3554</v>
      </c>
      <c r="S1442" t="s">
        <v>954</v>
      </c>
      <c r="T1442">
        <v>0</v>
      </c>
      <c r="U1442" t="s">
        <v>954</v>
      </c>
      <c r="V1442">
        <v>0</v>
      </c>
      <c r="W1442" t="s">
        <v>954</v>
      </c>
      <c r="X1442">
        <v>0</v>
      </c>
      <c r="Y1442" t="s">
        <v>954</v>
      </c>
      <c r="Z1442">
        <v>0</v>
      </c>
      <c r="AA1442" t="s">
        <v>1608</v>
      </c>
      <c r="AB1442" t="s">
        <v>3549</v>
      </c>
      <c r="AC1442" t="s">
        <v>954</v>
      </c>
      <c r="AD1442">
        <v>0</v>
      </c>
      <c r="AE1442" t="s">
        <v>954</v>
      </c>
      <c r="AF1442">
        <v>0</v>
      </c>
      <c r="AG1442">
        <v>0</v>
      </c>
      <c r="AH1442" t="s">
        <v>3550</v>
      </c>
      <c r="AI1442">
        <v>0</v>
      </c>
      <c r="AJ1442">
        <v>0</v>
      </c>
      <c r="AK1442">
        <v>0</v>
      </c>
      <c r="AL1442">
        <v>0</v>
      </c>
      <c r="AM1442">
        <v>0</v>
      </c>
      <c r="AN1442">
        <v>0</v>
      </c>
      <c r="AO1442" t="s">
        <v>954</v>
      </c>
      <c r="AP1442" t="s">
        <v>1021</v>
      </c>
      <c r="AQ1442" t="s">
        <v>1021</v>
      </c>
      <c r="AR1442" t="s">
        <v>3573</v>
      </c>
      <c r="AS1442" t="s">
        <v>3574</v>
      </c>
    </row>
    <row r="1443" spans="1:45" ht="17.25" customHeight="1">
      <c r="B1443" s="349" t="b">
        <v>0</v>
      </c>
      <c r="C1443" s="349"/>
      <c r="D1443" s="352" t="str">
        <f t="shared" si="68"/>
        <v>Finishing Work_Exterior/Interior Finish Work</v>
      </c>
      <c r="E1443" s="349" t="str">
        <f t="shared" si="69"/>
        <v>M2</v>
      </c>
      <c r="F1443" s="352" t="str">
        <f t="shared" si="67"/>
        <v xml:space="preserve">A04AS191-00001 Finishing Work Exterior/Interior Finish Work Moisture Resistant Tiled Ceiling System M-Bar System     w/ Hot-Dip Galvanized Suspension System &amp; Accessories(Moldings, Ceiling Access Door/Hatch, Curtain Boxes and etc.)  </v>
      </c>
      <c r="G1443" s="343" t="str" cm="1">
        <f t="array" ref="G1443:H1443">_xlfn.TEXTSPLIT(I1443,"-")</f>
        <v>A04AS191</v>
      </c>
      <c r="H1443" s="343" t="str">
        <v>00001</v>
      </c>
      <c r="I1443" t="s">
        <v>3575</v>
      </c>
      <c r="J1443" t="s">
        <v>946</v>
      </c>
      <c r="K1443" t="s">
        <v>2352</v>
      </c>
      <c r="L1443" t="s">
        <v>2353</v>
      </c>
      <c r="M1443" t="s">
        <v>1438</v>
      </c>
      <c r="N1443" t="s">
        <v>3338</v>
      </c>
      <c r="O1443" t="s">
        <v>3576</v>
      </c>
      <c r="P1443" t="s">
        <v>3577</v>
      </c>
      <c r="Q1443" t="s">
        <v>3547</v>
      </c>
      <c r="R1443" t="s">
        <v>3548</v>
      </c>
      <c r="S1443" t="s">
        <v>954</v>
      </c>
      <c r="T1443">
        <v>0</v>
      </c>
      <c r="U1443" t="s">
        <v>954</v>
      </c>
      <c r="V1443">
        <v>0</v>
      </c>
      <c r="W1443" t="s">
        <v>954</v>
      </c>
      <c r="X1443">
        <v>0</v>
      </c>
      <c r="Y1443" t="s">
        <v>954</v>
      </c>
      <c r="Z1443">
        <v>0</v>
      </c>
      <c r="AA1443" t="s">
        <v>1608</v>
      </c>
      <c r="AB1443" t="s">
        <v>3549</v>
      </c>
      <c r="AC1443" t="s">
        <v>954</v>
      </c>
      <c r="AD1443">
        <v>0</v>
      </c>
      <c r="AE1443" t="s">
        <v>954</v>
      </c>
      <c r="AF1443">
        <v>0</v>
      </c>
      <c r="AG1443">
        <v>0</v>
      </c>
      <c r="AH1443" t="s">
        <v>3550</v>
      </c>
      <c r="AI1443">
        <v>0</v>
      </c>
      <c r="AJ1443">
        <v>0</v>
      </c>
      <c r="AK1443">
        <v>0</v>
      </c>
      <c r="AL1443">
        <v>0</v>
      </c>
      <c r="AM1443">
        <v>0</v>
      </c>
      <c r="AN1443">
        <v>0</v>
      </c>
      <c r="AO1443" t="s">
        <v>954</v>
      </c>
      <c r="AP1443" t="s">
        <v>1021</v>
      </c>
      <c r="AQ1443" t="s">
        <v>1021</v>
      </c>
      <c r="AR1443" t="s">
        <v>3578</v>
      </c>
      <c r="AS1443" t="s">
        <v>3575</v>
      </c>
    </row>
    <row r="1444" spans="1:45" ht="29.45" customHeight="1">
      <c r="B1444" s="349" t="b">
        <v>1</v>
      </c>
      <c r="C1444" s="349"/>
      <c r="D1444" s="352" t="str">
        <f t="shared" si="68"/>
        <v>Finishing Work_Exterior/Interior Finish Work</v>
      </c>
      <c r="E1444" s="349" t="str">
        <f t="shared" si="69"/>
        <v>M2</v>
      </c>
      <c r="F1444" s="352" t="str">
        <f t="shared" si="67"/>
        <v xml:space="preserve">A04AS191-00002 Finishing Work Exterior/Interior Finish Work Moisture Resistant Tiled Ceiling System T-Bar System     w/ Hot-Dip Galvanized Suspension System &amp; Accessories(Moldings, Ceiling Access Door/Hatch, Curtain Boxes and etc.)  </v>
      </c>
      <c r="G1444" s="343" t="str" cm="1">
        <f t="array" ref="G1444:H1444">_xlfn.TEXTSPLIT(I1444,"-")</f>
        <v>A04AS191</v>
      </c>
      <c r="H1444" s="343" t="str">
        <v>00002</v>
      </c>
      <c r="I1444" t="s">
        <v>3579</v>
      </c>
      <c r="J1444" t="s">
        <v>946</v>
      </c>
      <c r="K1444" t="s">
        <v>2352</v>
      </c>
      <c r="L1444" t="s">
        <v>2353</v>
      </c>
      <c r="M1444" t="s">
        <v>1438</v>
      </c>
      <c r="N1444" t="s">
        <v>3338</v>
      </c>
      <c r="O1444" t="s">
        <v>3576</v>
      </c>
      <c r="P1444" t="s">
        <v>3577</v>
      </c>
      <c r="Q1444" t="s">
        <v>3553</v>
      </c>
      <c r="R1444" t="s">
        <v>3554</v>
      </c>
      <c r="S1444" t="s">
        <v>954</v>
      </c>
      <c r="T1444">
        <v>0</v>
      </c>
      <c r="U1444" t="s">
        <v>954</v>
      </c>
      <c r="V1444">
        <v>0</v>
      </c>
      <c r="W1444" t="s">
        <v>954</v>
      </c>
      <c r="X1444">
        <v>0</v>
      </c>
      <c r="Y1444" t="s">
        <v>954</v>
      </c>
      <c r="Z1444">
        <v>0</v>
      </c>
      <c r="AA1444" t="s">
        <v>1608</v>
      </c>
      <c r="AB1444" t="s">
        <v>3549</v>
      </c>
      <c r="AC1444" t="s">
        <v>954</v>
      </c>
      <c r="AD1444">
        <v>0</v>
      </c>
      <c r="AE1444" t="s">
        <v>954</v>
      </c>
      <c r="AF1444">
        <v>0</v>
      </c>
      <c r="AG1444">
        <v>0</v>
      </c>
      <c r="AH1444" t="s">
        <v>3550</v>
      </c>
      <c r="AI1444">
        <v>0</v>
      </c>
      <c r="AJ1444">
        <v>0</v>
      </c>
      <c r="AK1444">
        <v>0</v>
      </c>
      <c r="AL1444">
        <v>0</v>
      </c>
      <c r="AM1444">
        <v>0</v>
      </c>
      <c r="AN1444">
        <v>0</v>
      </c>
      <c r="AO1444" t="s">
        <v>954</v>
      </c>
      <c r="AP1444" t="s">
        <v>1021</v>
      </c>
      <c r="AQ1444" t="s">
        <v>1021</v>
      </c>
      <c r="AR1444" t="s">
        <v>3578</v>
      </c>
      <c r="AS1444" t="s">
        <v>3579</v>
      </c>
    </row>
    <row r="1445" spans="1:45" ht="17.25" customHeight="1">
      <c r="B1445" s="349" t="b">
        <v>0</v>
      </c>
      <c r="C1445" s="349"/>
      <c r="D1445" s="352" t="str">
        <f t="shared" si="68"/>
        <v>Finishing Work_Exterior/Interior Finish Work</v>
      </c>
      <c r="E1445" s="349" t="str">
        <f t="shared" si="69"/>
        <v>M2</v>
      </c>
      <c r="F1445" s="352" t="str">
        <f t="shared" si="67"/>
        <v xml:space="preserve">A04AS192-00001 Finishing Work Exterior/Interior Finish Work Aluminum Spandrel Ceiling System M-Bar System     w/ Hot-Dip Galvanized Suspension System &amp; Accessories(Moldings, Ceiling Access Door/Hatch, Curtain Boxes and etc.)  </v>
      </c>
      <c r="G1445" s="343" t="str" cm="1">
        <f t="array" ref="G1445:H1445">_xlfn.TEXTSPLIT(I1445,"-")</f>
        <v>A04AS192</v>
      </c>
      <c r="H1445" s="343" t="str">
        <v>00001</v>
      </c>
      <c r="I1445" t="s">
        <v>3580</v>
      </c>
      <c r="J1445" t="s">
        <v>946</v>
      </c>
      <c r="K1445" t="s">
        <v>2352</v>
      </c>
      <c r="L1445" t="s">
        <v>2353</v>
      </c>
      <c r="M1445" t="s">
        <v>1438</v>
      </c>
      <c r="N1445" t="s">
        <v>3338</v>
      </c>
      <c r="O1445" t="s">
        <v>3581</v>
      </c>
      <c r="P1445" t="s">
        <v>3582</v>
      </c>
      <c r="Q1445" t="s">
        <v>3547</v>
      </c>
      <c r="R1445" t="s">
        <v>3548</v>
      </c>
      <c r="S1445" t="s">
        <v>954</v>
      </c>
      <c r="T1445">
        <v>0</v>
      </c>
      <c r="U1445" t="s">
        <v>954</v>
      </c>
      <c r="V1445">
        <v>0</v>
      </c>
      <c r="W1445" t="s">
        <v>954</v>
      </c>
      <c r="X1445">
        <v>0</v>
      </c>
      <c r="Y1445" t="s">
        <v>954</v>
      </c>
      <c r="Z1445">
        <v>0</v>
      </c>
      <c r="AA1445" t="s">
        <v>1608</v>
      </c>
      <c r="AB1445" t="s">
        <v>3549</v>
      </c>
      <c r="AC1445" t="s">
        <v>954</v>
      </c>
      <c r="AD1445">
        <v>0</v>
      </c>
      <c r="AE1445" t="s">
        <v>954</v>
      </c>
      <c r="AF1445" t="s">
        <v>954</v>
      </c>
      <c r="AG1445">
        <v>0</v>
      </c>
      <c r="AH1445" t="s">
        <v>954</v>
      </c>
      <c r="AI1445">
        <v>0</v>
      </c>
      <c r="AJ1445">
        <v>0</v>
      </c>
      <c r="AK1445">
        <v>0</v>
      </c>
      <c r="AL1445">
        <v>0</v>
      </c>
      <c r="AM1445">
        <v>0</v>
      </c>
      <c r="AN1445">
        <v>0</v>
      </c>
      <c r="AO1445" t="s">
        <v>954</v>
      </c>
      <c r="AP1445" t="s">
        <v>1021</v>
      </c>
      <c r="AQ1445" t="s">
        <v>1021</v>
      </c>
      <c r="AR1445" t="s">
        <v>3583</v>
      </c>
      <c r="AS1445" t="s">
        <v>3580</v>
      </c>
    </row>
    <row r="1446" spans="1:45" ht="17.25" customHeight="1">
      <c r="B1446" s="349" t="b">
        <v>0</v>
      </c>
      <c r="C1446" s="349"/>
      <c r="D1446" s="352" t="str">
        <f t="shared" si="68"/>
        <v>Finishing Work_Exterior/Interior Finish Work</v>
      </c>
      <c r="E1446" s="349" t="str">
        <f t="shared" si="69"/>
        <v>M2</v>
      </c>
      <c r="F1446" s="352" t="str">
        <f t="shared" si="67"/>
        <v xml:space="preserve">A04AS193-00001 Finishing Work Exterior/Interior Finish Work Metal Open Cell Ceiling M-Bar System     w/ Hot-Dip Galvanized Suspension System &amp; Accessories(Moldings, Ceiling Access Door/Hatch, Curtain Boxes and etc.)  </v>
      </c>
      <c r="G1446" s="343" t="str" cm="1">
        <f t="array" ref="G1446:H1446">_xlfn.TEXTSPLIT(I1446,"-")</f>
        <v>A04AS193</v>
      </c>
      <c r="H1446" s="343" t="str">
        <v>00001</v>
      </c>
      <c r="I1446" t="s">
        <v>3584</v>
      </c>
      <c r="J1446" t="s">
        <v>946</v>
      </c>
      <c r="K1446" t="s">
        <v>2352</v>
      </c>
      <c r="L1446" t="s">
        <v>2353</v>
      </c>
      <c r="M1446" t="s">
        <v>1438</v>
      </c>
      <c r="N1446" t="s">
        <v>3338</v>
      </c>
      <c r="O1446" t="s">
        <v>3585</v>
      </c>
      <c r="P1446" t="s">
        <v>3586</v>
      </c>
      <c r="Q1446" t="s">
        <v>3547</v>
      </c>
      <c r="R1446" t="s">
        <v>3548</v>
      </c>
      <c r="S1446" t="s">
        <v>954</v>
      </c>
      <c r="T1446">
        <v>0</v>
      </c>
      <c r="U1446" t="s">
        <v>954</v>
      </c>
      <c r="V1446">
        <v>0</v>
      </c>
      <c r="W1446" t="s">
        <v>954</v>
      </c>
      <c r="X1446">
        <v>0</v>
      </c>
      <c r="Y1446" t="s">
        <v>954</v>
      </c>
      <c r="Z1446">
        <v>0</v>
      </c>
      <c r="AA1446" t="s">
        <v>1608</v>
      </c>
      <c r="AB1446" t="s">
        <v>3549</v>
      </c>
      <c r="AC1446" t="s">
        <v>954</v>
      </c>
      <c r="AD1446">
        <v>0</v>
      </c>
      <c r="AE1446" t="s">
        <v>954</v>
      </c>
      <c r="AF1446" t="s">
        <v>954</v>
      </c>
      <c r="AG1446">
        <v>0</v>
      </c>
      <c r="AH1446" t="s">
        <v>954</v>
      </c>
      <c r="AI1446">
        <v>0</v>
      </c>
      <c r="AJ1446">
        <v>0</v>
      </c>
      <c r="AK1446">
        <v>0</v>
      </c>
      <c r="AL1446">
        <v>0</v>
      </c>
      <c r="AM1446">
        <v>0</v>
      </c>
      <c r="AN1446">
        <v>0</v>
      </c>
      <c r="AO1446" t="s">
        <v>954</v>
      </c>
      <c r="AP1446" t="s">
        <v>1021</v>
      </c>
      <c r="AQ1446" t="s">
        <v>1021</v>
      </c>
      <c r="AR1446" t="s">
        <v>3587</v>
      </c>
      <c r="AS1446" t="s">
        <v>3584</v>
      </c>
    </row>
    <row r="1447" spans="1:45" ht="17.25" customHeight="1">
      <c r="B1447" s="356" t="b">
        <v>0</v>
      </c>
      <c r="C1447" s="356"/>
      <c r="D1447" s="357" t="str">
        <f t="shared" si="68"/>
        <v>Finishing Work_Exterior/Interior Finish Work</v>
      </c>
      <c r="E1447" s="356" t="str">
        <f t="shared" si="69"/>
        <v>M2</v>
      </c>
      <c r="F1447" s="357" t="str">
        <f t="shared" si="67"/>
        <v>A04AS194-00001 Finishing Work Exterior/Interior Finish Work Rigid Insulation     for Exposed Ceiling Structure of Cable Room w/ Accessories  THK&lt;50mm</v>
      </c>
      <c r="G1447" s="343" t="str" cm="1">
        <f t="array" ref="G1447:H1447">_xlfn.TEXTSPLIT(I1447,"-")</f>
        <v>A04AS194</v>
      </c>
      <c r="H1447" s="343" t="str">
        <v>00001</v>
      </c>
      <c r="I1447" t="s">
        <v>3588</v>
      </c>
      <c r="J1447" t="s">
        <v>946</v>
      </c>
      <c r="K1447" t="s">
        <v>2352</v>
      </c>
      <c r="L1447" t="s">
        <v>2353</v>
      </c>
      <c r="M1447" t="s">
        <v>1438</v>
      </c>
      <c r="N1447" t="s">
        <v>3338</v>
      </c>
      <c r="O1447" t="s">
        <v>3589</v>
      </c>
      <c r="P1447" t="s">
        <v>3436</v>
      </c>
      <c r="Q1447" t="s">
        <v>954</v>
      </c>
      <c r="R1447">
        <v>0</v>
      </c>
      <c r="S1447" t="s">
        <v>954</v>
      </c>
      <c r="T1447">
        <v>0</v>
      </c>
      <c r="U1447" t="s">
        <v>954</v>
      </c>
      <c r="V1447">
        <v>0</v>
      </c>
      <c r="W1447" t="s">
        <v>954</v>
      </c>
      <c r="X1447">
        <v>0</v>
      </c>
      <c r="Y1447" t="s">
        <v>1013</v>
      </c>
      <c r="Z1447" t="s">
        <v>3590</v>
      </c>
      <c r="AA1447" t="s">
        <v>1847</v>
      </c>
      <c r="AB1447" t="s">
        <v>2675</v>
      </c>
      <c r="AC1447" t="s">
        <v>954</v>
      </c>
      <c r="AD1447">
        <v>0</v>
      </c>
      <c r="AE1447" t="s">
        <v>1839</v>
      </c>
      <c r="AF1447" t="s">
        <v>1849</v>
      </c>
      <c r="AG1447">
        <v>0</v>
      </c>
      <c r="AH1447" t="s">
        <v>1019</v>
      </c>
      <c r="AI1447">
        <v>0</v>
      </c>
      <c r="AJ1447">
        <v>0</v>
      </c>
      <c r="AK1447">
        <v>0</v>
      </c>
      <c r="AL1447">
        <v>0</v>
      </c>
      <c r="AM1447">
        <v>0</v>
      </c>
      <c r="AN1447">
        <v>0</v>
      </c>
      <c r="AO1447" t="s">
        <v>954</v>
      </c>
      <c r="AP1447" t="s">
        <v>1021</v>
      </c>
      <c r="AQ1447" t="s">
        <v>1021</v>
      </c>
      <c r="AR1447" t="s">
        <v>3591</v>
      </c>
      <c r="AS1447" t="s">
        <v>3588</v>
      </c>
    </row>
    <row r="1448" spans="1:45" ht="17.25" customHeight="1">
      <c r="B1448" s="356" t="b">
        <v>0</v>
      </c>
      <c r="C1448" s="356"/>
      <c r="D1448" s="357" t="str">
        <f t="shared" si="68"/>
        <v>Finishing Work_Exterior/Interior Finish Work</v>
      </c>
      <c r="E1448" s="356" t="str">
        <f t="shared" si="69"/>
        <v>M2</v>
      </c>
      <c r="F1448" s="357" t="str">
        <f t="shared" si="67"/>
        <v>A04AS194-00002 Finishing Work Exterior/Interior Finish Work Rigid Insulation     for Exposed Ceiling Structure of Cable Room w/ Accessories  50mm≤THK&lt;75mm</v>
      </c>
      <c r="G1448" s="343" t="str" cm="1">
        <f t="array" ref="G1448:H1448">_xlfn.TEXTSPLIT(I1448,"-")</f>
        <v>A04AS194</v>
      </c>
      <c r="H1448" s="343" t="str">
        <v>00002</v>
      </c>
      <c r="I1448" t="s">
        <v>3592</v>
      </c>
      <c r="J1448" t="s">
        <v>946</v>
      </c>
      <c r="K1448" t="s">
        <v>2352</v>
      </c>
      <c r="L1448" t="s">
        <v>2353</v>
      </c>
      <c r="M1448" t="s">
        <v>1438</v>
      </c>
      <c r="N1448" t="s">
        <v>3338</v>
      </c>
      <c r="O1448" t="s">
        <v>3589</v>
      </c>
      <c r="P1448" t="s">
        <v>3436</v>
      </c>
      <c r="Q1448" t="s">
        <v>954</v>
      </c>
      <c r="R1448">
        <v>0</v>
      </c>
      <c r="S1448" t="s">
        <v>954</v>
      </c>
      <c r="T1448">
        <v>0</v>
      </c>
      <c r="U1448" t="s">
        <v>954</v>
      </c>
      <c r="V1448">
        <v>0</v>
      </c>
      <c r="W1448" t="s">
        <v>954</v>
      </c>
      <c r="X1448">
        <v>0</v>
      </c>
      <c r="Y1448" t="s">
        <v>1013</v>
      </c>
      <c r="Z1448" t="s">
        <v>3590</v>
      </c>
      <c r="AA1448" t="s">
        <v>1847</v>
      </c>
      <c r="AB1448" t="s">
        <v>2675</v>
      </c>
      <c r="AC1448" t="s">
        <v>954</v>
      </c>
      <c r="AD1448">
        <v>0</v>
      </c>
      <c r="AE1448" t="s">
        <v>1005</v>
      </c>
      <c r="AF1448" t="s">
        <v>1852</v>
      </c>
      <c r="AG1448">
        <v>0</v>
      </c>
      <c r="AH1448" t="s">
        <v>1019</v>
      </c>
      <c r="AI1448">
        <v>0</v>
      </c>
      <c r="AJ1448">
        <v>0</v>
      </c>
      <c r="AK1448">
        <v>0</v>
      </c>
      <c r="AL1448">
        <v>0</v>
      </c>
      <c r="AM1448">
        <v>0</v>
      </c>
      <c r="AN1448">
        <v>0</v>
      </c>
      <c r="AO1448" t="s">
        <v>954</v>
      </c>
      <c r="AP1448" t="s">
        <v>1021</v>
      </c>
      <c r="AQ1448" t="s">
        <v>1021</v>
      </c>
      <c r="AR1448" t="s">
        <v>3591</v>
      </c>
      <c r="AS1448" t="s">
        <v>3592</v>
      </c>
    </row>
    <row r="1449" spans="1:45" ht="17.25" customHeight="1">
      <c r="B1449" s="356" t="b">
        <v>0</v>
      </c>
      <c r="C1449" s="356"/>
      <c r="D1449" s="357" t="str">
        <f t="shared" si="68"/>
        <v>Finishing Work_Exterior/Interior Finish Work</v>
      </c>
      <c r="E1449" s="356" t="str">
        <f t="shared" si="69"/>
        <v>M2</v>
      </c>
      <c r="F1449" s="357" t="str">
        <f t="shared" si="67"/>
        <v>A04AS194-00003 Finishing Work Exterior/Interior Finish Work Rigid Insulation     for Exposed Ceiling Structure of Cable Room w/ Accessories  75mm≤THK</v>
      </c>
      <c r="G1449" s="343" t="str" cm="1">
        <f t="array" ref="G1449:H1449">_xlfn.TEXTSPLIT(I1449,"-")</f>
        <v>A04AS194</v>
      </c>
      <c r="H1449" s="343" t="str">
        <v>00003</v>
      </c>
      <c r="I1449" t="s">
        <v>3593</v>
      </c>
      <c r="J1449" t="s">
        <v>946</v>
      </c>
      <c r="K1449" t="s">
        <v>2352</v>
      </c>
      <c r="L1449" t="s">
        <v>2353</v>
      </c>
      <c r="M1449" t="s">
        <v>1438</v>
      </c>
      <c r="N1449" t="s">
        <v>3338</v>
      </c>
      <c r="O1449" t="s">
        <v>3589</v>
      </c>
      <c r="P1449" t="s">
        <v>3436</v>
      </c>
      <c r="Q1449" t="s">
        <v>954</v>
      </c>
      <c r="R1449">
        <v>0</v>
      </c>
      <c r="S1449" t="s">
        <v>954</v>
      </c>
      <c r="T1449">
        <v>0</v>
      </c>
      <c r="U1449" t="s">
        <v>954</v>
      </c>
      <c r="V1449">
        <v>0</v>
      </c>
      <c r="W1449" t="s">
        <v>954</v>
      </c>
      <c r="X1449">
        <v>0</v>
      </c>
      <c r="Y1449" t="s">
        <v>1013</v>
      </c>
      <c r="Z1449" t="s">
        <v>3590</v>
      </c>
      <c r="AA1449" t="s">
        <v>1847</v>
      </c>
      <c r="AB1449" t="s">
        <v>2675</v>
      </c>
      <c r="AC1449" t="s">
        <v>954</v>
      </c>
      <c r="AD1449">
        <v>0</v>
      </c>
      <c r="AE1449" t="s">
        <v>1762</v>
      </c>
      <c r="AF1449" t="s">
        <v>3351</v>
      </c>
      <c r="AG1449">
        <v>0</v>
      </c>
      <c r="AH1449" t="s">
        <v>1019</v>
      </c>
      <c r="AI1449">
        <v>0</v>
      </c>
      <c r="AJ1449">
        <v>0</v>
      </c>
      <c r="AK1449">
        <v>0</v>
      </c>
      <c r="AL1449">
        <v>0</v>
      </c>
      <c r="AM1449">
        <v>0</v>
      </c>
      <c r="AN1449">
        <v>0</v>
      </c>
      <c r="AO1449" t="s">
        <v>954</v>
      </c>
      <c r="AP1449" t="s">
        <v>1021</v>
      </c>
      <c r="AQ1449" t="s">
        <v>1021</v>
      </c>
      <c r="AR1449" t="s">
        <v>3591</v>
      </c>
      <c r="AS1449" t="s">
        <v>3593</v>
      </c>
    </row>
    <row r="1450" spans="1:45" ht="17.25" customHeight="1">
      <c r="B1450" s="356" t="b">
        <v>0</v>
      </c>
      <c r="C1450" s="356"/>
      <c r="D1450" s="357" t="str">
        <f t="shared" si="68"/>
        <v>Finishing Work_Exterior/Interior Finish Work</v>
      </c>
      <c r="E1450" s="356" t="str">
        <f t="shared" si="69"/>
        <v>M2</v>
      </c>
      <c r="F1450" s="357" t="str">
        <f t="shared" si="67"/>
        <v>A04AS194-00004 Finishing Work Exterior/Interior Finish Work Rigid Insulation     for Exposed Wall Structure of Cable Room w/ Accessories  THK&lt;50mm</v>
      </c>
      <c r="G1450" s="343" t="str" cm="1">
        <f t="array" ref="G1450:H1450">_xlfn.TEXTSPLIT(I1450,"-")</f>
        <v>A04AS194</v>
      </c>
      <c r="H1450" s="343" t="str">
        <v>00004</v>
      </c>
      <c r="I1450" t="s">
        <v>3594</v>
      </c>
      <c r="J1450" t="s">
        <v>946</v>
      </c>
      <c r="K1450" t="s">
        <v>2352</v>
      </c>
      <c r="L1450" t="s">
        <v>2353</v>
      </c>
      <c r="M1450" t="s">
        <v>1438</v>
      </c>
      <c r="N1450" t="s">
        <v>3338</v>
      </c>
      <c r="O1450" t="s">
        <v>3589</v>
      </c>
      <c r="P1450" t="s">
        <v>3436</v>
      </c>
      <c r="Q1450" t="s">
        <v>954</v>
      </c>
      <c r="R1450">
        <v>0</v>
      </c>
      <c r="S1450" t="s">
        <v>954</v>
      </c>
      <c r="T1450">
        <v>0</v>
      </c>
      <c r="U1450" t="s">
        <v>954</v>
      </c>
      <c r="V1450">
        <v>0</v>
      </c>
      <c r="W1450" t="s">
        <v>954</v>
      </c>
      <c r="X1450">
        <v>0</v>
      </c>
      <c r="Y1450" t="s">
        <v>1095</v>
      </c>
      <c r="Z1450" t="s">
        <v>3595</v>
      </c>
      <c r="AA1450" t="s">
        <v>1847</v>
      </c>
      <c r="AB1450" t="s">
        <v>2675</v>
      </c>
      <c r="AC1450" t="s">
        <v>954</v>
      </c>
      <c r="AD1450">
        <v>0</v>
      </c>
      <c r="AE1450" t="s">
        <v>1839</v>
      </c>
      <c r="AF1450" t="s">
        <v>1849</v>
      </c>
      <c r="AG1450">
        <v>0</v>
      </c>
      <c r="AH1450" t="s">
        <v>1019</v>
      </c>
      <c r="AI1450">
        <v>0</v>
      </c>
      <c r="AJ1450">
        <v>0</v>
      </c>
      <c r="AK1450">
        <v>0</v>
      </c>
      <c r="AL1450">
        <v>0</v>
      </c>
      <c r="AM1450">
        <v>0</v>
      </c>
      <c r="AN1450">
        <v>0</v>
      </c>
      <c r="AO1450" t="s">
        <v>954</v>
      </c>
      <c r="AP1450" t="s">
        <v>1021</v>
      </c>
      <c r="AQ1450" t="s">
        <v>1021</v>
      </c>
      <c r="AR1450" t="s">
        <v>3591</v>
      </c>
      <c r="AS1450" t="s">
        <v>3594</v>
      </c>
    </row>
    <row r="1451" spans="1:45" ht="17.25" customHeight="1">
      <c r="B1451" s="356" t="b">
        <v>0</v>
      </c>
      <c r="C1451" s="356"/>
      <c r="D1451" s="357" t="str">
        <f t="shared" si="68"/>
        <v>Finishing Work_Exterior/Interior Finish Work</v>
      </c>
      <c r="E1451" s="356" t="str">
        <f t="shared" si="69"/>
        <v>M2</v>
      </c>
      <c r="F1451" s="357" t="str">
        <f t="shared" si="67"/>
        <v>A04AS194-00005 Finishing Work Exterior/Interior Finish Work Rigid Insulation     for Exposed Wall Structure of Cable Room w/ Accessories  50mm≤THK&lt;75mm</v>
      </c>
      <c r="G1451" s="343" t="str" cm="1">
        <f t="array" ref="G1451:H1451">_xlfn.TEXTSPLIT(I1451,"-")</f>
        <v>A04AS194</v>
      </c>
      <c r="H1451" s="343" t="str">
        <v>00005</v>
      </c>
      <c r="I1451" t="s">
        <v>3596</v>
      </c>
      <c r="J1451" t="s">
        <v>946</v>
      </c>
      <c r="K1451" t="s">
        <v>2352</v>
      </c>
      <c r="L1451" t="s">
        <v>2353</v>
      </c>
      <c r="M1451" t="s">
        <v>1438</v>
      </c>
      <c r="N1451" t="s">
        <v>3338</v>
      </c>
      <c r="O1451" t="s">
        <v>3589</v>
      </c>
      <c r="P1451" t="s">
        <v>3436</v>
      </c>
      <c r="Q1451" t="s">
        <v>954</v>
      </c>
      <c r="R1451">
        <v>0</v>
      </c>
      <c r="S1451" t="s">
        <v>954</v>
      </c>
      <c r="T1451">
        <v>0</v>
      </c>
      <c r="U1451" t="s">
        <v>954</v>
      </c>
      <c r="V1451">
        <v>0</v>
      </c>
      <c r="W1451" t="s">
        <v>954</v>
      </c>
      <c r="X1451">
        <v>0</v>
      </c>
      <c r="Y1451" t="s">
        <v>1095</v>
      </c>
      <c r="Z1451" t="s">
        <v>3595</v>
      </c>
      <c r="AA1451" t="s">
        <v>1847</v>
      </c>
      <c r="AB1451" t="s">
        <v>2675</v>
      </c>
      <c r="AC1451" t="s">
        <v>954</v>
      </c>
      <c r="AD1451">
        <v>0</v>
      </c>
      <c r="AE1451" t="s">
        <v>1005</v>
      </c>
      <c r="AF1451" t="s">
        <v>1852</v>
      </c>
      <c r="AG1451">
        <v>0</v>
      </c>
      <c r="AH1451" t="s">
        <v>1019</v>
      </c>
      <c r="AI1451">
        <v>0</v>
      </c>
      <c r="AJ1451">
        <v>0</v>
      </c>
      <c r="AK1451">
        <v>0</v>
      </c>
      <c r="AL1451">
        <v>0</v>
      </c>
      <c r="AM1451">
        <v>0</v>
      </c>
      <c r="AN1451">
        <v>0</v>
      </c>
      <c r="AO1451" t="s">
        <v>954</v>
      </c>
      <c r="AP1451" t="s">
        <v>1021</v>
      </c>
      <c r="AQ1451" t="s">
        <v>1021</v>
      </c>
      <c r="AR1451" t="s">
        <v>3591</v>
      </c>
      <c r="AS1451" t="s">
        <v>3596</v>
      </c>
    </row>
    <row r="1452" spans="1:45" s="368" customFormat="1" ht="17.25" customHeight="1">
      <c r="A1452" s="341"/>
      <c r="B1452" s="356" t="b">
        <v>0</v>
      </c>
      <c r="C1452" s="356"/>
      <c r="D1452" s="357" t="str">
        <f t="shared" si="68"/>
        <v>Finishing Work_Exterior/Interior Finish Work</v>
      </c>
      <c r="E1452" s="356" t="str">
        <f t="shared" si="69"/>
        <v>M2</v>
      </c>
      <c r="F1452" s="357"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3" t="str" cm="1">
        <f t="array" ref="G1452:H1452">_xlfn.TEXTSPLIT(I1452,"-")</f>
        <v>A04AS194</v>
      </c>
      <c r="H1452" s="343" t="str">
        <v>00006</v>
      </c>
      <c r="I1452" t="s">
        <v>3597</v>
      </c>
      <c r="J1452" t="s">
        <v>946</v>
      </c>
      <c r="K1452" t="s">
        <v>2352</v>
      </c>
      <c r="L1452" t="s">
        <v>2353</v>
      </c>
      <c r="M1452" t="s">
        <v>1438</v>
      </c>
      <c r="N1452" t="s">
        <v>3338</v>
      </c>
      <c r="O1452" t="s">
        <v>3589</v>
      </c>
      <c r="P1452" t="s">
        <v>3436</v>
      </c>
      <c r="Q1452" t="s">
        <v>954</v>
      </c>
      <c r="R1452">
        <v>0</v>
      </c>
      <c r="S1452" t="s">
        <v>954</v>
      </c>
      <c r="T1452">
        <v>0</v>
      </c>
      <c r="U1452" t="s">
        <v>954</v>
      </c>
      <c r="V1452">
        <v>0</v>
      </c>
      <c r="W1452" t="s">
        <v>954</v>
      </c>
      <c r="X1452">
        <v>0</v>
      </c>
      <c r="Y1452" t="s">
        <v>1095</v>
      </c>
      <c r="Z1452" t="s">
        <v>3595</v>
      </c>
      <c r="AA1452" t="s">
        <v>1847</v>
      </c>
      <c r="AB1452" t="s">
        <v>2675</v>
      </c>
      <c r="AC1452" t="s">
        <v>954</v>
      </c>
      <c r="AD1452">
        <v>0</v>
      </c>
      <c r="AE1452" t="s">
        <v>1762</v>
      </c>
      <c r="AF1452" t="s">
        <v>3351</v>
      </c>
      <c r="AG1452">
        <v>0</v>
      </c>
      <c r="AH1452" t="s">
        <v>1019</v>
      </c>
      <c r="AI1452">
        <v>0</v>
      </c>
      <c r="AJ1452">
        <v>0</v>
      </c>
      <c r="AK1452">
        <v>0</v>
      </c>
      <c r="AL1452">
        <v>0</v>
      </c>
      <c r="AM1452">
        <v>0</v>
      </c>
      <c r="AN1452">
        <v>0</v>
      </c>
      <c r="AO1452" t="s">
        <v>954</v>
      </c>
      <c r="AP1452" t="s">
        <v>1021</v>
      </c>
      <c r="AQ1452" t="s">
        <v>1021</v>
      </c>
      <c r="AR1452" t="s">
        <v>3591</v>
      </c>
      <c r="AS1452" t="s">
        <v>3597</v>
      </c>
    </row>
    <row r="1453" spans="1:45" s="368" customFormat="1" ht="17.25" customHeight="1">
      <c r="A1453" s="341"/>
      <c r="B1453" s="349" t="b">
        <v>0</v>
      </c>
      <c r="C1453" s="349"/>
      <c r="D1453" s="352" t="str">
        <f t="shared" si="68"/>
        <v>Finishing Work_Exterior/Interior Finish Work</v>
      </c>
      <c r="E1453" s="349" t="str">
        <f t="shared" si="69"/>
        <v>EA</v>
      </c>
      <c r="F1453" s="352" t="str">
        <f t="shared" si="70"/>
        <v xml:space="preserve">A04AS195-00001 Finishing Work Exterior/Interior Finish Work Pre-Fabricated Canopy Steel Canopy     w/ Supporting Frame, Accessories  </v>
      </c>
      <c r="G1453" s="343" t="str" cm="1">
        <f t="array" ref="G1453:H1453">_xlfn.TEXTSPLIT(I1453,"-")</f>
        <v>A04AS195</v>
      </c>
      <c r="H1453" s="343" t="str">
        <v>00001</v>
      </c>
      <c r="I1453" t="s">
        <v>3598</v>
      </c>
      <c r="J1453" t="s">
        <v>946</v>
      </c>
      <c r="K1453" t="s">
        <v>2352</v>
      </c>
      <c r="L1453" t="s">
        <v>2353</v>
      </c>
      <c r="M1453" t="s">
        <v>1438</v>
      </c>
      <c r="N1453" t="s">
        <v>3338</v>
      </c>
      <c r="O1453" t="s">
        <v>3599</v>
      </c>
      <c r="P1453" t="s">
        <v>3600</v>
      </c>
      <c r="Q1453" t="s">
        <v>3601</v>
      </c>
      <c r="R1453" t="s">
        <v>3602</v>
      </c>
      <c r="S1453" t="s">
        <v>954</v>
      </c>
      <c r="T1453">
        <v>0</v>
      </c>
      <c r="U1453" t="s">
        <v>954</v>
      </c>
      <c r="V1453">
        <v>0</v>
      </c>
      <c r="W1453" t="s">
        <v>954</v>
      </c>
      <c r="X1453">
        <v>0</v>
      </c>
      <c r="Y1453" t="s">
        <v>954</v>
      </c>
      <c r="Z1453">
        <v>0</v>
      </c>
      <c r="AA1453" t="s">
        <v>1611</v>
      </c>
      <c r="AB1453" t="s">
        <v>3603</v>
      </c>
      <c r="AC1453" t="s">
        <v>954</v>
      </c>
      <c r="AD1453">
        <v>0</v>
      </c>
      <c r="AE1453" t="s">
        <v>954</v>
      </c>
      <c r="AF1453">
        <v>0</v>
      </c>
      <c r="AG1453">
        <v>0</v>
      </c>
      <c r="AH1453" t="s">
        <v>3604</v>
      </c>
      <c r="AI1453">
        <v>0</v>
      </c>
      <c r="AJ1453">
        <v>0</v>
      </c>
      <c r="AK1453">
        <v>0</v>
      </c>
      <c r="AL1453">
        <v>0</v>
      </c>
      <c r="AM1453">
        <v>0</v>
      </c>
      <c r="AN1453">
        <v>0</v>
      </c>
      <c r="AO1453" t="s">
        <v>954</v>
      </c>
      <c r="AP1453" t="s">
        <v>1480</v>
      </c>
      <c r="AQ1453" t="s">
        <v>1480</v>
      </c>
      <c r="AR1453" t="s">
        <v>3605</v>
      </c>
      <c r="AS1453" t="s">
        <v>3598</v>
      </c>
    </row>
    <row r="1454" spans="1:45" s="363" customFormat="1" ht="17.25" customHeight="1">
      <c r="A1454" s="341"/>
      <c r="B1454" s="349" t="b">
        <v>0</v>
      </c>
      <c r="C1454" s="349"/>
      <c r="D1454" s="352" t="str">
        <f t="shared" si="68"/>
        <v>Finishing Work_Exterior/Interior Finish Work</v>
      </c>
      <c r="E1454" s="349" t="str">
        <f t="shared" si="69"/>
        <v>EA</v>
      </c>
      <c r="F1454" s="352" t="str">
        <f t="shared" si="70"/>
        <v xml:space="preserve">A04AS195-00002 Finishing Work Exterior/Interior Finish Work Pre-Fabricated Canopy Stainless Steel Canopy     w/ Supporting Frame, Accessories  </v>
      </c>
      <c r="G1454" s="343" t="str" cm="1">
        <f t="array" ref="G1454:H1454">_xlfn.TEXTSPLIT(I1454,"-")</f>
        <v>A04AS195</v>
      </c>
      <c r="H1454" s="343" t="str">
        <v>00002</v>
      </c>
      <c r="I1454" t="s">
        <v>3606</v>
      </c>
      <c r="J1454" t="s">
        <v>946</v>
      </c>
      <c r="K1454" t="s">
        <v>2352</v>
      </c>
      <c r="L1454" t="s">
        <v>2353</v>
      </c>
      <c r="M1454" t="s">
        <v>1438</v>
      </c>
      <c r="N1454" t="s">
        <v>3338</v>
      </c>
      <c r="O1454" t="s">
        <v>3599</v>
      </c>
      <c r="P1454" t="s">
        <v>3600</v>
      </c>
      <c r="Q1454" t="s">
        <v>3607</v>
      </c>
      <c r="R1454" t="s">
        <v>3608</v>
      </c>
      <c r="S1454" t="s">
        <v>954</v>
      </c>
      <c r="T1454">
        <v>0</v>
      </c>
      <c r="U1454" t="s">
        <v>954</v>
      </c>
      <c r="V1454">
        <v>0</v>
      </c>
      <c r="W1454" t="s">
        <v>954</v>
      </c>
      <c r="X1454">
        <v>0</v>
      </c>
      <c r="Y1454" t="s">
        <v>954</v>
      </c>
      <c r="Z1454">
        <v>0</v>
      </c>
      <c r="AA1454" t="s">
        <v>1611</v>
      </c>
      <c r="AB1454" t="s">
        <v>3603</v>
      </c>
      <c r="AC1454" t="s">
        <v>954</v>
      </c>
      <c r="AD1454">
        <v>0</v>
      </c>
      <c r="AE1454" t="s">
        <v>954</v>
      </c>
      <c r="AF1454">
        <v>0</v>
      </c>
      <c r="AG1454">
        <v>0</v>
      </c>
      <c r="AH1454" t="s">
        <v>3604</v>
      </c>
      <c r="AI1454">
        <v>0</v>
      </c>
      <c r="AJ1454">
        <v>0</v>
      </c>
      <c r="AK1454">
        <v>0</v>
      </c>
      <c r="AL1454">
        <v>0</v>
      </c>
      <c r="AM1454">
        <v>0</v>
      </c>
      <c r="AN1454">
        <v>0</v>
      </c>
      <c r="AO1454" t="s">
        <v>954</v>
      </c>
      <c r="AP1454" t="s">
        <v>1480</v>
      </c>
      <c r="AQ1454" t="s">
        <v>1480</v>
      </c>
      <c r="AR1454" t="s">
        <v>3605</v>
      </c>
      <c r="AS1454" t="s">
        <v>3606</v>
      </c>
    </row>
    <row r="1455" spans="1:45" s="368" customFormat="1" ht="17.25" customHeight="1">
      <c r="A1455" s="341"/>
      <c r="B1455" s="349" t="b">
        <v>0</v>
      </c>
      <c r="C1455" s="349"/>
      <c r="D1455" s="352" t="str">
        <f t="shared" si="68"/>
        <v>Finishing Work_Exterior/Interior Finish Work</v>
      </c>
      <c r="E1455" s="349" t="str">
        <f t="shared" si="69"/>
        <v>EA</v>
      </c>
      <c r="F1455" s="352" t="str">
        <f t="shared" si="70"/>
        <v xml:space="preserve">A04AS195-00003 Finishing Work Exterior/Interior Finish Work Pre-Fabricated Canopy Aluminum Canopy     w/ Supporting Frame, Accessories  </v>
      </c>
      <c r="G1455" s="343" t="str" cm="1">
        <f t="array" ref="G1455:H1455">_xlfn.TEXTSPLIT(I1455,"-")</f>
        <v>A04AS195</v>
      </c>
      <c r="H1455" s="343" t="str">
        <v>00003</v>
      </c>
      <c r="I1455" t="s">
        <v>3609</v>
      </c>
      <c r="J1455" t="s">
        <v>946</v>
      </c>
      <c r="K1455" t="s">
        <v>2352</v>
      </c>
      <c r="L1455" t="s">
        <v>2353</v>
      </c>
      <c r="M1455" t="s">
        <v>1438</v>
      </c>
      <c r="N1455" t="s">
        <v>3338</v>
      </c>
      <c r="O1455" t="s">
        <v>3599</v>
      </c>
      <c r="P1455" t="s">
        <v>3600</v>
      </c>
      <c r="Q1455" t="s">
        <v>3610</v>
      </c>
      <c r="R1455" t="s">
        <v>3611</v>
      </c>
      <c r="S1455" t="s">
        <v>954</v>
      </c>
      <c r="T1455">
        <v>0</v>
      </c>
      <c r="U1455" t="s">
        <v>954</v>
      </c>
      <c r="V1455">
        <v>0</v>
      </c>
      <c r="W1455" t="s">
        <v>954</v>
      </c>
      <c r="X1455">
        <v>0</v>
      </c>
      <c r="Y1455" t="s">
        <v>954</v>
      </c>
      <c r="Z1455">
        <v>0</v>
      </c>
      <c r="AA1455" t="s">
        <v>1611</v>
      </c>
      <c r="AB1455" t="s">
        <v>3603</v>
      </c>
      <c r="AC1455" t="s">
        <v>954</v>
      </c>
      <c r="AD1455">
        <v>0</v>
      </c>
      <c r="AE1455" t="s">
        <v>954</v>
      </c>
      <c r="AF1455">
        <v>0</v>
      </c>
      <c r="AG1455">
        <v>0</v>
      </c>
      <c r="AH1455" t="s">
        <v>3604</v>
      </c>
      <c r="AI1455">
        <v>0</v>
      </c>
      <c r="AJ1455">
        <v>0</v>
      </c>
      <c r="AK1455">
        <v>0</v>
      </c>
      <c r="AL1455">
        <v>0</v>
      </c>
      <c r="AM1455">
        <v>0</v>
      </c>
      <c r="AN1455">
        <v>0</v>
      </c>
      <c r="AO1455" t="s">
        <v>954</v>
      </c>
      <c r="AP1455" t="s">
        <v>1480</v>
      </c>
      <c r="AQ1455" t="s">
        <v>1480</v>
      </c>
      <c r="AR1455" t="s">
        <v>3605</v>
      </c>
      <c r="AS1455" t="s">
        <v>3609</v>
      </c>
    </row>
    <row r="1456" spans="1:45" ht="17.25" customHeight="1">
      <c r="B1456" s="349" t="b">
        <v>0</v>
      </c>
      <c r="C1456" s="349"/>
      <c r="D1456" s="352" t="str">
        <f t="shared" si="68"/>
        <v>Finishing Work_Exterior/Interior Finish Work</v>
      </c>
      <c r="E1456" s="349" t="str">
        <f t="shared" si="69"/>
        <v>EA</v>
      </c>
      <c r="F1456" s="352" t="str">
        <f t="shared" si="70"/>
        <v xml:space="preserve">A04AS195-00004 Finishing Work Exterior/Interior Finish Work Pre-Fabricated Canopy Polycarbonate Canopy     w/ Supporting Frame, Accessories  </v>
      </c>
      <c r="G1456" s="343" t="str" cm="1">
        <f t="array" ref="G1456:H1456">_xlfn.TEXTSPLIT(I1456,"-")</f>
        <v>A04AS195</v>
      </c>
      <c r="H1456" s="343" t="str">
        <v>00004</v>
      </c>
      <c r="I1456" t="s">
        <v>3612</v>
      </c>
      <c r="J1456" t="s">
        <v>946</v>
      </c>
      <c r="K1456" t="s">
        <v>2352</v>
      </c>
      <c r="L1456" t="s">
        <v>2353</v>
      </c>
      <c r="M1456" t="s">
        <v>1438</v>
      </c>
      <c r="N1456" t="s">
        <v>3338</v>
      </c>
      <c r="O1456" t="s">
        <v>3599</v>
      </c>
      <c r="P1456" t="s">
        <v>3600</v>
      </c>
      <c r="Q1456" t="s">
        <v>3613</v>
      </c>
      <c r="R1456" t="s">
        <v>3614</v>
      </c>
      <c r="S1456" t="s">
        <v>954</v>
      </c>
      <c r="T1456">
        <v>0</v>
      </c>
      <c r="U1456" t="s">
        <v>954</v>
      </c>
      <c r="V1456">
        <v>0</v>
      </c>
      <c r="W1456" t="s">
        <v>954</v>
      </c>
      <c r="X1456">
        <v>0</v>
      </c>
      <c r="Y1456" t="s">
        <v>954</v>
      </c>
      <c r="Z1456">
        <v>0</v>
      </c>
      <c r="AA1456" t="s">
        <v>1611</v>
      </c>
      <c r="AB1456" t="s">
        <v>3603</v>
      </c>
      <c r="AC1456" t="s">
        <v>954</v>
      </c>
      <c r="AD1456">
        <v>0</v>
      </c>
      <c r="AE1456" t="s">
        <v>954</v>
      </c>
      <c r="AF1456">
        <v>0</v>
      </c>
      <c r="AG1456">
        <v>0</v>
      </c>
      <c r="AH1456" t="s">
        <v>3604</v>
      </c>
      <c r="AI1456">
        <v>0</v>
      </c>
      <c r="AJ1456">
        <v>0</v>
      </c>
      <c r="AK1456">
        <v>0</v>
      </c>
      <c r="AL1456">
        <v>0</v>
      </c>
      <c r="AM1456">
        <v>0</v>
      </c>
      <c r="AN1456">
        <v>0</v>
      </c>
      <c r="AO1456" t="s">
        <v>954</v>
      </c>
      <c r="AP1456" t="s">
        <v>1480</v>
      </c>
      <c r="AQ1456" t="s">
        <v>1480</v>
      </c>
      <c r="AR1456" t="s">
        <v>3605</v>
      </c>
      <c r="AS1456" t="s">
        <v>3612</v>
      </c>
    </row>
    <row r="1457" spans="1:45" ht="17.25" customHeight="1">
      <c r="B1457" s="349" t="b">
        <v>0</v>
      </c>
      <c r="C1457" s="349"/>
      <c r="D1457" s="352" t="str">
        <f t="shared" si="68"/>
        <v>Finishing Work_Exterior/Interior Finish Work</v>
      </c>
      <c r="E1457" s="349" t="str">
        <f t="shared" si="69"/>
        <v>EA</v>
      </c>
      <c r="F1457" s="352" t="str">
        <f t="shared" si="70"/>
        <v xml:space="preserve">A04AS195-00005 Finishing Work Exterior/Interior Finish Work Pre-Fabricated Canopy GRP Canopy     w/ Supporting Frame, Accessories  </v>
      </c>
      <c r="G1457" s="343" t="str" cm="1">
        <f t="array" ref="G1457:H1457">_xlfn.TEXTSPLIT(I1457,"-")</f>
        <v>A04AS195</v>
      </c>
      <c r="H1457" s="343" t="str">
        <v>00005</v>
      </c>
      <c r="I1457" t="s">
        <v>3615</v>
      </c>
      <c r="J1457" t="s">
        <v>946</v>
      </c>
      <c r="K1457" t="s">
        <v>2352</v>
      </c>
      <c r="L1457" t="s">
        <v>2353</v>
      </c>
      <c r="M1457" t="s">
        <v>1438</v>
      </c>
      <c r="N1457" t="s">
        <v>3338</v>
      </c>
      <c r="O1457" t="s">
        <v>3599</v>
      </c>
      <c r="P1457" t="s">
        <v>3600</v>
      </c>
      <c r="Q1457" t="s">
        <v>3616</v>
      </c>
      <c r="R1457" t="s">
        <v>3617</v>
      </c>
      <c r="S1457" t="s">
        <v>954</v>
      </c>
      <c r="T1457">
        <v>0</v>
      </c>
      <c r="U1457" t="s">
        <v>954</v>
      </c>
      <c r="V1457">
        <v>0</v>
      </c>
      <c r="W1457" t="s">
        <v>954</v>
      </c>
      <c r="X1457">
        <v>0</v>
      </c>
      <c r="Y1457" t="s">
        <v>954</v>
      </c>
      <c r="Z1457">
        <v>0</v>
      </c>
      <c r="AA1457" t="s">
        <v>1611</v>
      </c>
      <c r="AB1457" t="s">
        <v>3603</v>
      </c>
      <c r="AC1457" t="s">
        <v>954</v>
      </c>
      <c r="AD1457">
        <v>0</v>
      </c>
      <c r="AE1457" t="s">
        <v>954</v>
      </c>
      <c r="AF1457">
        <v>0</v>
      </c>
      <c r="AG1457">
        <v>0</v>
      </c>
      <c r="AH1457" t="s">
        <v>3604</v>
      </c>
      <c r="AI1457">
        <v>0</v>
      </c>
      <c r="AJ1457">
        <v>0</v>
      </c>
      <c r="AK1457">
        <v>0</v>
      </c>
      <c r="AL1457">
        <v>0</v>
      </c>
      <c r="AM1457">
        <v>0</v>
      </c>
      <c r="AN1457">
        <v>0</v>
      </c>
      <c r="AO1457" t="s">
        <v>954</v>
      </c>
      <c r="AP1457" t="s">
        <v>1480</v>
      </c>
      <c r="AQ1457" t="s">
        <v>1480</v>
      </c>
      <c r="AR1457" t="s">
        <v>3605</v>
      </c>
      <c r="AS1457" t="s">
        <v>3615</v>
      </c>
    </row>
    <row r="1458" spans="1:45" ht="17.25" customHeight="1">
      <c r="B1458" s="349" t="b">
        <v>0</v>
      </c>
      <c r="C1458" s="349"/>
      <c r="D1458" s="352" t="str">
        <f t="shared" si="68"/>
        <v>Finishing Work_Exterior/Interior Finish Work</v>
      </c>
      <c r="E1458" s="349" t="str">
        <f t="shared" si="69"/>
        <v>EA</v>
      </c>
      <c r="F1458" s="352" t="str">
        <f t="shared" si="70"/>
        <v xml:space="preserve">A04AS195-00006 Finishing Work Exterior/Interior Finish Work Pre-Fabricated Canopy Steel Canopy (Continuous Type)     along Walkway, w/ Supporting Frame, Accessories  </v>
      </c>
      <c r="G1458" s="343" t="str" cm="1">
        <f t="array" ref="G1458:H1458">_xlfn.TEXTSPLIT(I1458,"-")</f>
        <v>A04AS195</v>
      </c>
      <c r="H1458" s="343" t="str">
        <v>00006</v>
      </c>
      <c r="I1458" t="s">
        <v>3618</v>
      </c>
      <c r="J1458" t="s">
        <v>946</v>
      </c>
      <c r="K1458" t="s">
        <v>2352</v>
      </c>
      <c r="L1458" t="s">
        <v>2353</v>
      </c>
      <c r="M1458" t="s">
        <v>1438</v>
      </c>
      <c r="N1458" t="s">
        <v>3338</v>
      </c>
      <c r="O1458" t="s">
        <v>3599</v>
      </c>
      <c r="P1458" t="s">
        <v>3600</v>
      </c>
      <c r="Q1458" t="s">
        <v>3619</v>
      </c>
      <c r="R1458" t="s">
        <v>3620</v>
      </c>
      <c r="S1458" t="s">
        <v>954</v>
      </c>
      <c r="T1458">
        <v>0</v>
      </c>
      <c r="U1458" t="s">
        <v>954</v>
      </c>
      <c r="V1458">
        <v>0</v>
      </c>
      <c r="W1458" t="s">
        <v>954</v>
      </c>
      <c r="X1458">
        <v>0</v>
      </c>
      <c r="Y1458" t="s">
        <v>954</v>
      </c>
      <c r="Z1458">
        <v>0</v>
      </c>
      <c r="AA1458" t="s">
        <v>1614</v>
      </c>
      <c r="AB1458" t="s">
        <v>3621</v>
      </c>
      <c r="AC1458" t="s">
        <v>954</v>
      </c>
      <c r="AD1458">
        <v>0</v>
      </c>
      <c r="AE1458" t="s">
        <v>954</v>
      </c>
      <c r="AF1458">
        <v>0</v>
      </c>
      <c r="AG1458">
        <v>0</v>
      </c>
      <c r="AH1458" t="s">
        <v>3622</v>
      </c>
      <c r="AI1458">
        <v>0</v>
      </c>
      <c r="AJ1458">
        <v>0</v>
      </c>
      <c r="AK1458">
        <v>0</v>
      </c>
      <c r="AL1458">
        <v>0</v>
      </c>
      <c r="AM1458">
        <v>0</v>
      </c>
      <c r="AN1458">
        <v>0</v>
      </c>
      <c r="AO1458" t="s">
        <v>954</v>
      </c>
      <c r="AP1458" t="s">
        <v>1480</v>
      </c>
      <c r="AQ1458" t="s">
        <v>1102</v>
      </c>
      <c r="AR1458" t="s">
        <v>3605</v>
      </c>
      <c r="AS1458" t="s">
        <v>3618</v>
      </c>
    </row>
    <row r="1459" spans="1:45" ht="17.25" customHeight="1">
      <c r="B1459" s="349" t="b">
        <v>0</v>
      </c>
      <c r="C1459" s="349"/>
      <c r="D1459" s="352" t="str">
        <f t="shared" si="68"/>
        <v>Finishing Work_Exterior/Interior Finish Work</v>
      </c>
      <c r="E1459" s="349" t="str">
        <f t="shared" si="69"/>
        <v>EA</v>
      </c>
      <c r="F1459" s="352" t="str">
        <f t="shared" si="70"/>
        <v xml:space="preserve">A04AS195-00007 Finishing Work Exterior/Interior Finish Work Pre-Fabricated Canopy Polycarbonate Canopy (Continuous Type)     along Walkway, w/ Supporting Frame, Accessories  </v>
      </c>
      <c r="G1459" s="343" t="str" cm="1">
        <f t="array" ref="G1459:H1459">_xlfn.TEXTSPLIT(I1459,"-")</f>
        <v>A04AS195</v>
      </c>
      <c r="H1459" s="343" t="str">
        <v>00007</v>
      </c>
      <c r="I1459" t="s">
        <v>3623</v>
      </c>
      <c r="J1459" t="s">
        <v>946</v>
      </c>
      <c r="K1459" t="s">
        <v>2352</v>
      </c>
      <c r="L1459" t="s">
        <v>2353</v>
      </c>
      <c r="M1459" t="s">
        <v>1438</v>
      </c>
      <c r="N1459" t="s">
        <v>3338</v>
      </c>
      <c r="O1459" t="s">
        <v>3599</v>
      </c>
      <c r="P1459" t="s">
        <v>3600</v>
      </c>
      <c r="Q1459" t="s">
        <v>3624</v>
      </c>
      <c r="R1459" t="s">
        <v>3625</v>
      </c>
      <c r="S1459" t="s">
        <v>954</v>
      </c>
      <c r="T1459">
        <v>0</v>
      </c>
      <c r="U1459" t="s">
        <v>954</v>
      </c>
      <c r="V1459">
        <v>0</v>
      </c>
      <c r="W1459" t="s">
        <v>954</v>
      </c>
      <c r="X1459">
        <v>0</v>
      </c>
      <c r="Y1459" t="s">
        <v>954</v>
      </c>
      <c r="Z1459">
        <v>0</v>
      </c>
      <c r="AA1459" t="s">
        <v>1614</v>
      </c>
      <c r="AB1459" t="s">
        <v>3621</v>
      </c>
      <c r="AC1459" t="s">
        <v>954</v>
      </c>
      <c r="AD1459">
        <v>0</v>
      </c>
      <c r="AE1459" t="s">
        <v>954</v>
      </c>
      <c r="AF1459">
        <v>0</v>
      </c>
      <c r="AG1459">
        <v>0</v>
      </c>
      <c r="AH1459" t="s">
        <v>3622</v>
      </c>
      <c r="AI1459">
        <v>0</v>
      </c>
      <c r="AJ1459">
        <v>0</v>
      </c>
      <c r="AK1459">
        <v>0</v>
      </c>
      <c r="AL1459">
        <v>0</v>
      </c>
      <c r="AM1459">
        <v>0</v>
      </c>
      <c r="AN1459">
        <v>0</v>
      </c>
      <c r="AO1459" t="s">
        <v>954</v>
      </c>
      <c r="AP1459" t="s">
        <v>1480</v>
      </c>
      <c r="AQ1459" t="s">
        <v>1102</v>
      </c>
      <c r="AR1459" t="s">
        <v>3605</v>
      </c>
      <c r="AS1459" t="s">
        <v>3623</v>
      </c>
    </row>
    <row r="1460" spans="1:45" ht="17.25" customHeight="1">
      <c r="B1460" s="349" t="b">
        <v>0</v>
      </c>
      <c r="C1460" s="349"/>
      <c r="D1460" s="352" t="str">
        <f t="shared" si="68"/>
        <v>Finishing Work_Exterior/Interior Finish Work</v>
      </c>
      <c r="E1460" s="349" t="str">
        <f t="shared" si="69"/>
        <v>EA</v>
      </c>
      <c r="F1460" s="352" t="str">
        <f t="shared" si="70"/>
        <v xml:space="preserve">A04AS195-00008 Finishing Work Exterior/Interior Finish Work Pre-Fabricated Canopy Steel Canopy (Rounded Type)     w/ Supporting Frame, Accessories  </v>
      </c>
      <c r="G1460" s="343" t="str" cm="1">
        <f t="array" ref="G1460:H1460">_xlfn.TEXTSPLIT(I1460,"-")</f>
        <v>A04AS195</v>
      </c>
      <c r="H1460" s="343" t="str">
        <v>00008</v>
      </c>
      <c r="I1460" t="s">
        <v>3626</v>
      </c>
      <c r="J1460" t="s">
        <v>946</v>
      </c>
      <c r="K1460" t="s">
        <v>2352</v>
      </c>
      <c r="L1460" t="s">
        <v>2353</v>
      </c>
      <c r="M1460" t="s">
        <v>1438</v>
      </c>
      <c r="N1460" t="s">
        <v>3338</v>
      </c>
      <c r="O1460" t="s">
        <v>3599</v>
      </c>
      <c r="P1460" t="s">
        <v>3600</v>
      </c>
      <c r="Q1460" t="s">
        <v>3627</v>
      </c>
      <c r="R1460" t="s">
        <v>3628</v>
      </c>
      <c r="S1460" t="s">
        <v>954</v>
      </c>
      <c r="T1460">
        <v>0</v>
      </c>
      <c r="U1460" t="s">
        <v>954</v>
      </c>
      <c r="V1460">
        <v>0</v>
      </c>
      <c r="W1460" t="s">
        <v>954</v>
      </c>
      <c r="X1460">
        <v>0</v>
      </c>
      <c r="Y1460" t="s">
        <v>954</v>
      </c>
      <c r="Z1460">
        <v>0</v>
      </c>
      <c r="AA1460" t="s">
        <v>1611</v>
      </c>
      <c r="AB1460" t="s">
        <v>3603</v>
      </c>
      <c r="AC1460" t="s">
        <v>954</v>
      </c>
      <c r="AD1460">
        <v>0</v>
      </c>
      <c r="AE1460" t="s">
        <v>954</v>
      </c>
      <c r="AF1460">
        <v>0</v>
      </c>
      <c r="AG1460">
        <v>0</v>
      </c>
      <c r="AH1460" t="s">
        <v>3629</v>
      </c>
      <c r="AI1460">
        <v>0</v>
      </c>
      <c r="AJ1460">
        <v>0</v>
      </c>
      <c r="AK1460">
        <v>0</v>
      </c>
      <c r="AL1460">
        <v>0</v>
      </c>
      <c r="AM1460">
        <v>0</v>
      </c>
      <c r="AN1460">
        <v>0</v>
      </c>
      <c r="AO1460" t="s">
        <v>954</v>
      </c>
      <c r="AP1460" t="s">
        <v>1480</v>
      </c>
      <c r="AQ1460" t="s">
        <v>1480</v>
      </c>
      <c r="AR1460" t="s">
        <v>3605</v>
      </c>
      <c r="AS1460" t="s">
        <v>3626</v>
      </c>
    </row>
    <row r="1461" spans="1:45" ht="17.25" customHeight="1">
      <c r="B1461" s="349" t="b">
        <v>0</v>
      </c>
      <c r="C1461" s="349"/>
      <c r="D1461" s="352" t="str">
        <f t="shared" si="68"/>
        <v>Finishing Work_Exterior/Interior Finish Work</v>
      </c>
      <c r="E1461" s="349" t="str">
        <f t="shared" si="69"/>
        <v>EA</v>
      </c>
      <c r="F1461" s="352" t="str">
        <f t="shared" si="70"/>
        <v xml:space="preserve">A04AS195-00009 Finishing Work Exterior/Interior Finish Work Pre-Fabricated Canopy Stainless Steel Canopy (Rounded Type)     w/ Supporting Frame, Accessories  </v>
      </c>
      <c r="G1461" s="343" t="str" cm="1">
        <f t="array" ref="G1461:H1461">_xlfn.TEXTSPLIT(I1461,"-")</f>
        <v>A04AS195</v>
      </c>
      <c r="H1461" s="343" t="str">
        <v>00009</v>
      </c>
      <c r="I1461" t="s">
        <v>3630</v>
      </c>
      <c r="J1461" t="s">
        <v>946</v>
      </c>
      <c r="K1461" t="s">
        <v>2352</v>
      </c>
      <c r="L1461" t="s">
        <v>2353</v>
      </c>
      <c r="M1461" t="s">
        <v>1438</v>
      </c>
      <c r="N1461" t="s">
        <v>3338</v>
      </c>
      <c r="O1461" t="s">
        <v>3599</v>
      </c>
      <c r="P1461" t="s">
        <v>3600</v>
      </c>
      <c r="Q1461" t="s">
        <v>3631</v>
      </c>
      <c r="R1461" t="s">
        <v>3632</v>
      </c>
      <c r="S1461" t="s">
        <v>954</v>
      </c>
      <c r="T1461">
        <v>0</v>
      </c>
      <c r="U1461" t="s">
        <v>954</v>
      </c>
      <c r="V1461">
        <v>0</v>
      </c>
      <c r="W1461" t="s">
        <v>954</v>
      </c>
      <c r="X1461">
        <v>0</v>
      </c>
      <c r="Y1461" t="s">
        <v>954</v>
      </c>
      <c r="Z1461">
        <v>0</v>
      </c>
      <c r="AA1461" t="s">
        <v>1611</v>
      </c>
      <c r="AB1461" t="s">
        <v>3603</v>
      </c>
      <c r="AC1461" t="s">
        <v>954</v>
      </c>
      <c r="AD1461">
        <v>0</v>
      </c>
      <c r="AE1461" t="s">
        <v>954</v>
      </c>
      <c r="AF1461">
        <v>0</v>
      </c>
      <c r="AG1461">
        <v>0</v>
      </c>
      <c r="AH1461" t="s">
        <v>3629</v>
      </c>
      <c r="AI1461">
        <v>0</v>
      </c>
      <c r="AJ1461">
        <v>0</v>
      </c>
      <c r="AK1461">
        <v>0</v>
      </c>
      <c r="AL1461">
        <v>0</v>
      </c>
      <c r="AM1461">
        <v>0</v>
      </c>
      <c r="AN1461">
        <v>0</v>
      </c>
      <c r="AO1461" t="s">
        <v>954</v>
      </c>
      <c r="AP1461" t="s">
        <v>1480</v>
      </c>
      <c r="AQ1461" t="s">
        <v>1480</v>
      </c>
      <c r="AR1461" t="s">
        <v>3605</v>
      </c>
      <c r="AS1461" t="s">
        <v>3630</v>
      </c>
    </row>
    <row r="1462" spans="1:45" s="368" customFormat="1" ht="17.25" customHeight="1">
      <c r="A1462" s="341"/>
      <c r="B1462" s="349" t="b">
        <v>0</v>
      </c>
      <c r="C1462" s="349"/>
      <c r="D1462" s="352" t="str">
        <f t="shared" si="68"/>
        <v>Finishing Work_Exterior/Interior Finish Work</v>
      </c>
      <c r="E1462" s="349" t="str">
        <f t="shared" si="69"/>
        <v>EA</v>
      </c>
      <c r="F1462" s="352" t="str">
        <f t="shared" si="70"/>
        <v xml:space="preserve">A04AS195-00010 Finishing Work Exterior/Interior Finish Work Pre-Fabricated Canopy Aluminum Canopy (Rounded Type)     w/ Supporting Frame, Accessories  </v>
      </c>
      <c r="G1462" s="343" t="str" cm="1">
        <f t="array" ref="G1462:H1462">_xlfn.TEXTSPLIT(I1462,"-")</f>
        <v>A04AS195</v>
      </c>
      <c r="H1462" s="343" t="str">
        <v>00010</v>
      </c>
      <c r="I1462" t="s">
        <v>3633</v>
      </c>
      <c r="J1462" t="s">
        <v>946</v>
      </c>
      <c r="K1462" t="s">
        <v>2352</v>
      </c>
      <c r="L1462" t="s">
        <v>2353</v>
      </c>
      <c r="M1462" t="s">
        <v>1438</v>
      </c>
      <c r="N1462" t="s">
        <v>3338</v>
      </c>
      <c r="O1462" t="s">
        <v>3599</v>
      </c>
      <c r="P1462" t="s">
        <v>3600</v>
      </c>
      <c r="Q1462" t="s">
        <v>3634</v>
      </c>
      <c r="R1462" t="s">
        <v>3635</v>
      </c>
      <c r="S1462" t="s">
        <v>954</v>
      </c>
      <c r="T1462">
        <v>0</v>
      </c>
      <c r="U1462" t="s">
        <v>954</v>
      </c>
      <c r="V1462">
        <v>0</v>
      </c>
      <c r="W1462" t="s">
        <v>954</v>
      </c>
      <c r="X1462">
        <v>0</v>
      </c>
      <c r="Y1462" t="s">
        <v>954</v>
      </c>
      <c r="Z1462">
        <v>0</v>
      </c>
      <c r="AA1462" t="s">
        <v>1611</v>
      </c>
      <c r="AB1462" t="s">
        <v>3603</v>
      </c>
      <c r="AC1462" t="s">
        <v>954</v>
      </c>
      <c r="AD1462">
        <v>0</v>
      </c>
      <c r="AE1462" t="s">
        <v>954</v>
      </c>
      <c r="AF1462">
        <v>0</v>
      </c>
      <c r="AG1462">
        <v>0</v>
      </c>
      <c r="AH1462" t="s">
        <v>3629</v>
      </c>
      <c r="AI1462">
        <v>0</v>
      </c>
      <c r="AJ1462">
        <v>0</v>
      </c>
      <c r="AK1462">
        <v>0</v>
      </c>
      <c r="AL1462">
        <v>0</v>
      </c>
      <c r="AM1462">
        <v>0</v>
      </c>
      <c r="AN1462">
        <v>0</v>
      </c>
      <c r="AO1462" t="s">
        <v>954</v>
      </c>
      <c r="AP1462" t="s">
        <v>1480</v>
      </c>
      <c r="AQ1462" t="s">
        <v>1480</v>
      </c>
      <c r="AR1462" t="s">
        <v>3605</v>
      </c>
      <c r="AS1462" t="s">
        <v>3633</v>
      </c>
    </row>
    <row r="1463" spans="1:45" ht="17.25" customHeight="1">
      <c r="B1463" s="349" t="b">
        <v>0</v>
      </c>
      <c r="C1463" s="349"/>
      <c r="D1463" s="352" t="str">
        <f t="shared" si="68"/>
        <v>Finishing Work_Exterior/Interior Finish Work</v>
      </c>
      <c r="E1463" s="349" t="str">
        <f t="shared" si="69"/>
        <v>EA</v>
      </c>
      <c r="F1463" s="352" t="str">
        <f t="shared" si="70"/>
        <v xml:space="preserve">A04AS195-00011 Finishing Work Exterior/Interior Finish Work Pre-Fabricated Canopy Polycarbonate Canopy (Rounded Type)     w/ Supporting Frame, Accessories  </v>
      </c>
      <c r="G1463" s="343" t="str" cm="1">
        <f t="array" ref="G1463:H1463">_xlfn.TEXTSPLIT(I1463,"-")</f>
        <v>A04AS195</v>
      </c>
      <c r="H1463" s="343" t="str">
        <v>00011</v>
      </c>
      <c r="I1463" t="s">
        <v>3636</v>
      </c>
      <c r="J1463" t="s">
        <v>946</v>
      </c>
      <c r="K1463" t="s">
        <v>2352</v>
      </c>
      <c r="L1463" t="s">
        <v>2353</v>
      </c>
      <c r="M1463" t="s">
        <v>1438</v>
      </c>
      <c r="N1463" t="s">
        <v>3338</v>
      </c>
      <c r="O1463" t="s">
        <v>3599</v>
      </c>
      <c r="P1463" t="s">
        <v>3600</v>
      </c>
      <c r="Q1463" t="s">
        <v>3637</v>
      </c>
      <c r="R1463" t="s">
        <v>3638</v>
      </c>
      <c r="S1463" t="s">
        <v>954</v>
      </c>
      <c r="T1463">
        <v>0</v>
      </c>
      <c r="U1463" t="s">
        <v>954</v>
      </c>
      <c r="V1463">
        <v>0</v>
      </c>
      <c r="W1463" t="s">
        <v>954</v>
      </c>
      <c r="X1463">
        <v>0</v>
      </c>
      <c r="Y1463" t="s">
        <v>954</v>
      </c>
      <c r="Z1463">
        <v>0</v>
      </c>
      <c r="AA1463" t="s">
        <v>1611</v>
      </c>
      <c r="AB1463" t="s">
        <v>3603</v>
      </c>
      <c r="AC1463" t="s">
        <v>954</v>
      </c>
      <c r="AD1463">
        <v>0</v>
      </c>
      <c r="AE1463" t="s">
        <v>954</v>
      </c>
      <c r="AF1463">
        <v>0</v>
      </c>
      <c r="AG1463">
        <v>0</v>
      </c>
      <c r="AH1463" t="s">
        <v>3629</v>
      </c>
      <c r="AI1463">
        <v>0</v>
      </c>
      <c r="AJ1463">
        <v>0</v>
      </c>
      <c r="AK1463">
        <v>0</v>
      </c>
      <c r="AL1463">
        <v>0</v>
      </c>
      <c r="AM1463">
        <v>0</v>
      </c>
      <c r="AN1463">
        <v>0</v>
      </c>
      <c r="AO1463" t="s">
        <v>954</v>
      </c>
      <c r="AP1463" t="s">
        <v>1480</v>
      </c>
      <c r="AQ1463" t="s">
        <v>1480</v>
      </c>
      <c r="AR1463" t="s">
        <v>3605</v>
      </c>
      <c r="AS1463" t="s">
        <v>3636</v>
      </c>
    </row>
    <row r="1464" spans="1:45" ht="17.25" customHeight="1">
      <c r="B1464" s="349" t="b">
        <v>0</v>
      </c>
      <c r="C1464" s="349"/>
      <c r="D1464" s="352" t="str">
        <f t="shared" si="68"/>
        <v>Finishing Work_Exterior/Interior Finish Work</v>
      </c>
      <c r="E1464" s="349" t="str">
        <f t="shared" si="69"/>
        <v>EA</v>
      </c>
      <c r="F1464" s="352" t="str">
        <f t="shared" si="70"/>
        <v xml:space="preserve">A04AS195-00012 Finishing Work Exterior/Interior Finish Work Pre-Fabricated Canopy GRP Canopy (Rounded Type)     w/ Supporting Frame, Accessories  </v>
      </c>
      <c r="G1464" s="343" t="str" cm="1">
        <f t="array" ref="G1464:H1464">_xlfn.TEXTSPLIT(I1464,"-")</f>
        <v>A04AS195</v>
      </c>
      <c r="H1464" s="343" t="str">
        <v>00012</v>
      </c>
      <c r="I1464" t="s">
        <v>3639</v>
      </c>
      <c r="J1464" t="s">
        <v>946</v>
      </c>
      <c r="K1464" t="s">
        <v>2352</v>
      </c>
      <c r="L1464" t="s">
        <v>2353</v>
      </c>
      <c r="M1464" t="s">
        <v>1438</v>
      </c>
      <c r="N1464" t="s">
        <v>3338</v>
      </c>
      <c r="O1464" t="s">
        <v>3599</v>
      </c>
      <c r="P1464" t="s">
        <v>3600</v>
      </c>
      <c r="Q1464" t="s">
        <v>3640</v>
      </c>
      <c r="R1464" t="s">
        <v>3641</v>
      </c>
      <c r="S1464" t="s">
        <v>954</v>
      </c>
      <c r="T1464">
        <v>0</v>
      </c>
      <c r="U1464" t="s">
        <v>954</v>
      </c>
      <c r="V1464">
        <v>0</v>
      </c>
      <c r="W1464" t="s">
        <v>954</v>
      </c>
      <c r="X1464">
        <v>0</v>
      </c>
      <c r="Y1464" t="s">
        <v>954</v>
      </c>
      <c r="Z1464">
        <v>0</v>
      </c>
      <c r="AA1464" t="s">
        <v>1611</v>
      </c>
      <c r="AB1464" t="s">
        <v>3603</v>
      </c>
      <c r="AC1464" t="s">
        <v>954</v>
      </c>
      <c r="AD1464">
        <v>0</v>
      </c>
      <c r="AE1464" t="s">
        <v>954</v>
      </c>
      <c r="AF1464">
        <v>0</v>
      </c>
      <c r="AG1464">
        <v>0</v>
      </c>
      <c r="AH1464" t="s">
        <v>3629</v>
      </c>
      <c r="AI1464">
        <v>0</v>
      </c>
      <c r="AJ1464">
        <v>0</v>
      </c>
      <c r="AK1464">
        <v>0</v>
      </c>
      <c r="AL1464">
        <v>0</v>
      </c>
      <c r="AM1464">
        <v>0</v>
      </c>
      <c r="AN1464">
        <v>0</v>
      </c>
      <c r="AO1464" t="s">
        <v>954</v>
      </c>
      <c r="AP1464" t="s">
        <v>1480</v>
      </c>
      <c r="AQ1464" t="s">
        <v>1480</v>
      </c>
      <c r="AR1464" t="s">
        <v>3605</v>
      </c>
      <c r="AS1464" t="s">
        <v>3639</v>
      </c>
    </row>
    <row r="1465" spans="1:45" ht="17.25" customHeight="1">
      <c r="B1465" s="349" t="b">
        <v>0</v>
      </c>
      <c r="C1465" s="349"/>
      <c r="D1465" s="352" t="str">
        <f t="shared" si="68"/>
        <v>Finishing Work_Exterior/Interior Finish Work</v>
      </c>
      <c r="E1465" s="349" t="str">
        <f t="shared" si="69"/>
        <v>SET</v>
      </c>
      <c r="F1465" s="352" t="str">
        <f t="shared" si="70"/>
        <v xml:space="preserve">A04AS196-00001 Finishing Work Exterior/Interior Finish Work Custom-Made Canopy for Main Entrance Steel Canopy     w/ Supporting Frame, Accessories, Lighting Fixtures  </v>
      </c>
      <c r="G1465" s="343" t="str" cm="1">
        <f t="array" ref="G1465:H1465">_xlfn.TEXTSPLIT(I1465,"-")</f>
        <v>A04AS196</v>
      </c>
      <c r="H1465" s="343" t="str">
        <v>00001</v>
      </c>
      <c r="I1465" t="s">
        <v>3642</v>
      </c>
      <c r="J1465" t="s">
        <v>946</v>
      </c>
      <c r="K1465" t="s">
        <v>2352</v>
      </c>
      <c r="L1465" t="s">
        <v>2353</v>
      </c>
      <c r="M1465" t="s">
        <v>1438</v>
      </c>
      <c r="N1465" t="s">
        <v>3338</v>
      </c>
      <c r="O1465" t="s">
        <v>3643</v>
      </c>
      <c r="P1465" t="s">
        <v>3644</v>
      </c>
      <c r="Q1465" t="s">
        <v>3601</v>
      </c>
      <c r="R1465" t="s">
        <v>3602</v>
      </c>
      <c r="S1465" t="s">
        <v>954</v>
      </c>
      <c r="T1465">
        <v>0</v>
      </c>
      <c r="U1465" t="s">
        <v>954</v>
      </c>
      <c r="V1465">
        <v>0</v>
      </c>
      <c r="W1465" t="s">
        <v>954</v>
      </c>
      <c r="X1465">
        <v>0</v>
      </c>
      <c r="Y1465" t="s">
        <v>954</v>
      </c>
      <c r="Z1465">
        <v>0</v>
      </c>
      <c r="AA1465" t="s">
        <v>1617</v>
      </c>
      <c r="AB1465" t="s">
        <v>3645</v>
      </c>
      <c r="AC1465" t="s">
        <v>954</v>
      </c>
      <c r="AD1465">
        <v>0</v>
      </c>
      <c r="AE1465" t="s">
        <v>954</v>
      </c>
      <c r="AF1465">
        <v>0</v>
      </c>
      <c r="AG1465">
        <v>0</v>
      </c>
      <c r="AH1465" t="s">
        <v>3629</v>
      </c>
      <c r="AI1465">
        <v>0</v>
      </c>
      <c r="AJ1465">
        <v>0</v>
      </c>
      <c r="AK1465">
        <v>0</v>
      </c>
      <c r="AL1465">
        <v>0</v>
      </c>
      <c r="AM1465">
        <v>0</v>
      </c>
      <c r="AN1465">
        <v>0</v>
      </c>
      <c r="AO1465" t="s">
        <v>954</v>
      </c>
      <c r="AP1465" t="s">
        <v>2004</v>
      </c>
      <c r="AQ1465" t="s">
        <v>2004</v>
      </c>
      <c r="AR1465" t="s">
        <v>3646</v>
      </c>
      <c r="AS1465" t="s">
        <v>3642</v>
      </c>
    </row>
    <row r="1466" spans="1:45" ht="17.25" customHeight="1">
      <c r="B1466" s="349" t="b">
        <v>0</v>
      </c>
      <c r="C1466" s="349"/>
      <c r="D1466" s="352" t="str">
        <f t="shared" si="68"/>
        <v>Finishing Work_Exterior/Interior Finish Work</v>
      </c>
      <c r="E1466" s="349" t="str">
        <f t="shared" si="69"/>
        <v>SET</v>
      </c>
      <c r="F1466" s="352" t="str">
        <f t="shared" si="70"/>
        <v xml:space="preserve">A04AS196-00002 Finishing Work Exterior/Interior Finish Work Custom-Made Canopy for Main Entrance Stainless Steel Canopy     w/ Supporting Frame, Accessories, Lighting Fixtures  </v>
      </c>
      <c r="G1466" s="343" t="str" cm="1">
        <f t="array" ref="G1466:H1466">_xlfn.TEXTSPLIT(I1466,"-")</f>
        <v>A04AS196</v>
      </c>
      <c r="H1466" s="343" t="str">
        <v>00002</v>
      </c>
      <c r="I1466" t="s">
        <v>3647</v>
      </c>
      <c r="J1466" t="s">
        <v>946</v>
      </c>
      <c r="K1466" t="s">
        <v>2352</v>
      </c>
      <c r="L1466" t="s">
        <v>2353</v>
      </c>
      <c r="M1466" t="s">
        <v>1438</v>
      </c>
      <c r="N1466" t="s">
        <v>3338</v>
      </c>
      <c r="O1466" t="s">
        <v>3643</v>
      </c>
      <c r="P1466" t="s">
        <v>3644</v>
      </c>
      <c r="Q1466" t="s">
        <v>3607</v>
      </c>
      <c r="R1466" t="s">
        <v>3608</v>
      </c>
      <c r="S1466" t="s">
        <v>954</v>
      </c>
      <c r="T1466">
        <v>0</v>
      </c>
      <c r="U1466" t="s">
        <v>954</v>
      </c>
      <c r="V1466">
        <v>0</v>
      </c>
      <c r="W1466" t="s">
        <v>954</v>
      </c>
      <c r="X1466">
        <v>0</v>
      </c>
      <c r="Y1466" t="s">
        <v>954</v>
      </c>
      <c r="Z1466">
        <v>0</v>
      </c>
      <c r="AA1466" t="s">
        <v>1617</v>
      </c>
      <c r="AB1466" t="s">
        <v>3645</v>
      </c>
      <c r="AC1466" t="s">
        <v>954</v>
      </c>
      <c r="AD1466">
        <v>0</v>
      </c>
      <c r="AE1466" t="s">
        <v>954</v>
      </c>
      <c r="AF1466">
        <v>0</v>
      </c>
      <c r="AG1466">
        <v>0</v>
      </c>
      <c r="AH1466" t="s">
        <v>3629</v>
      </c>
      <c r="AI1466">
        <v>0</v>
      </c>
      <c r="AJ1466">
        <v>0</v>
      </c>
      <c r="AK1466">
        <v>0</v>
      </c>
      <c r="AL1466">
        <v>0</v>
      </c>
      <c r="AM1466">
        <v>0</v>
      </c>
      <c r="AN1466">
        <v>0</v>
      </c>
      <c r="AO1466" t="s">
        <v>954</v>
      </c>
      <c r="AP1466" t="s">
        <v>2004</v>
      </c>
      <c r="AQ1466" t="s">
        <v>2004</v>
      </c>
      <c r="AR1466" t="s">
        <v>3646</v>
      </c>
      <c r="AS1466" t="s">
        <v>3647</v>
      </c>
    </row>
    <row r="1467" spans="1:45" ht="17.25" customHeight="1">
      <c r="B1467" s="349" t="b">
        <v>0</v>
      </c>
      <c r="C1467" s="349"/>
      <c r="D1467" s="352" t="str">
        <f t="shared" si="68"/>
        <v>Finishing Work_Exterior/Interior Finish Work</v>
      </c>
      <c r="E1467" s="349" t="str">
        <f t="shared" si="69"/>
        <v>SET</v>
      </c>
      <c r="F1467" s="352" t="str">
        <f t="shared" si="70"/>
        <v xml:space="preserve">A04AS196-00003 Finishing Work Exterior/Interior Finish Work Custom-Made Canopy for Main Entrance Aluminum Canopy     w/ Supporting Frame, Accessories, Lighting Fixtures  </v>
      </c>
      <c r="G1467" s="343" t="str" cm="1">
        <f t="array" ref="G1467:H1467">_xlfn.TEXTSPLIT(I1467,"-")</f>
        <v>A04AS196</v>
      </c>
      <c r="H1467" s="343" t="str">
        <v>00003</v>
      </c>
      <c r="I1467" t="s">
        <v>3648</v>
      </c>
      <c r="J1467" t="s">
        <v>946</v>
      </c>
      <c r="K1467" t="s">
        <v>2352</v>
      </c>
      <c r="L1467" t="s">
        <v>2353</v>
      </c>
      <c r="M1467" t="s">
        <v>1438</v>
      </c>
      <c r="N1467" t="s">
        <v>3338</v>
      </c>
      <c r="O1467" t="s">
        <v>3643</v>
      </c>
      <c r="P1467" t="s">
        <v>3644</v>
      </c>
      <c r="Q1467" t="s">
        <v>3610</v>
      </c>
      <c r="R1467" t="s">
        <v>3611</v>
      </c>
      <c r="S1467" t="s">
        <v>954</v>
      </c>
      <c r="T1467">
        <v>0</v>
      </c>
      <c r="U1467" t="s">
        <v>954</v>
      </c>
      <c r="V1467">
        <v>0</v>
      </c>
      <c r="W1467" t="s">
        <v>954</v>
      </c>
      <c r="X1467">
        <v>0</v>
      </c>
      <c r="Y1467" t="s">
        <v>954</v>
      </c>
      <c r="Z1467">
        <v>0</v>
      </c>
      <c r="AA1467" t="s">
        <v>1617</v>
      </c>
      <c r="AB1467" t="s">
        <v>3645</v>
      </c>
      <c r="AC1467" t="s">
        <v>954</v>
      </c>
      <c r="AD1467">
        <v>0</v>
      </c>
      <c r="AE1467" t="s">
        <v>954</v>
      </c>
      <c r="AF1467">
        <v>0</v>
      </c>
      <c r="AG1467">
        <v>0</v>
      </c>
      <c r="AH1467" t="s">
        <v>3629</v>
      </c>
      <c r="AI1467">
        <v>0</v>
      </c>
      <c r="AJ1467">
        <v>0</v>
      </c>
      <c r="AK1467">
        <v>0</v>
      </c>
      <c r="AL1467">
        <v>0</v>
      </c>
      <c r="AM1467">
        <v>0</v>
      </c>
      <c r="AN1467">
        <v>0</v>
      </c>
      <c r="AO1467" t="s">
        <v>954</v>
      </c>
      <c r="AP1467" t="s">
        <v>2004</v>
      </c>
      <c r="AQ1467" t="s">
        <v>2004</v>
      </c>
      <c r="AR1467" t="s">
        <v>3646</v>
      </c>
      <c r="AS1467" t="s">
        <v>3648</v>
      </c>
    </row>
    <row r="1468" spans="1:45" ht="17.25" customHeight="1">
      <c r="B1468" s="356" t="b">
        <v>0</v>
      </c>
      <c r="C1468" s="356"/>
      <c r="D1468" s="357" t="str">
        <f t="shared" si="68"/>
        <v>Finishing Work_Exterior/Interior Finish Work</v>
      </c>
      <c r="E1468" s="356" t="str">
        <f t="shared" si="69"/>
        <v>M2</v>
      </c>
      <c r="F1468" s="357" t="str">
        <f t="shared" si="70"/>
        <v xml:space="preserve">A04AS197-00001 Finishing Work Exterior/Interior Finish Work Roof Tile Metallic Tile w/ Insulation     w/ Mortar Bond Coat or Adhesive  </v>
      </c>
      <c r="G1468" s="343" t="str" cm="1">
        <f t="array" ref="G1468:H1468">_xlfn.TEXTSPLIT(I1468,"-")</f>
        <v>A04AS197</v>
      </c>
      <c r="H1468" s="343" t="str">
        <v>00001</v>
      </c>
      <c r="I1468" t="s">
        <v>3649</v>
      </c>
      <c r="J1468" t="s">
        <v>946</v>
      </c>
      <c r="K1468" t="s">
        <v>2352</v>
      </c>
      <c r="L1468" t="s">
        <v>2353</v>
      </c>
      <c r="M1468" t="s">
        <v>1438</v>
      </c>
      <c r="N1468" t="s">
        <v>3338</v>
      </c>
      <c r="O1468" t="s">
        <v>3650</v>
      </c>
      <c r="P1468" t="s">
        <v>3651</v>
      </c>
      <c r="Q1468" t="s">
        <v>3652</v>
      </c>
      <c r="R1468" t="s">
        <v>3653</v>
      </c>
      <c r="S1468" t="s">
        <v>954</v>
      </c>
      <c r="T1468">
        <v>0</v>
      </c>
      <c r="U1468" t="s">
        <v>954</v>
      </c>
      <c r="V1468">
        <v>0</v>
      </c>
      <c r="W1468" t="s">
        <v>954</v>
      </c>
      <c r="X1468">
        <v>0</v>
      </c>
      <c r="Y1468" t="s">
        <v>954</v>
      </c>
      <c r="Z1468">
        <v>0</v>
      </c>
      <c r="AA1468" t="s">
        <v>1762</v>
      </c>
      <c r="AB1468" t="s">
        <v>2535</v>
      </c>
      <c r="AC1468" t="s">
        <v>954</v>
      </c>
      <c r="AD1468">
        <v>0</v>
      </c>
      <c r="AE1468" t="s">
        <v>954</v>
      </c>
      <c r="AF1468">
        <v>0</v>
      </c>
      <c r="AG1468">
        <v>0</v>
      </c>
      <c r="AH1468" t="s">
        <v>954</v>
      </c>
      <c r="AI1468">
        <v>0</v>
      </c>
      <c r="AJ1468">
        <v>0</v>
      </c>
      <c r="AK1468">
        <v>0</v>
      </c>
      <c r="AL1468">
        <v>0</v>
      </c>
      <c r="AM1468">
        <v>0</v>
      </c>
      <c r="AN1468">
        <v>0</v>
      </c>
      <c r="AO1468" t="s">
        <v>954</v>
      </c>
      <c r="AP1468" t="s">
        <v>1021</v>
      </c>
      <c r="AQ1468" t="s">
        <v>1021</v>
      </c>
      <c r="AR1468" t="s">
        <v>3654</v>
      </c>
      <c r="AS1468" t="s">
        <v>3649</v>
      </c>
    </row>
    <row r="1469" spans="1:45" ht="17.25" customHeight="1">
      <c r="B1469" s="356" t="b">
        <v>0</v>
      </c>
      <c r="C1469" s="356"/>
      <c r="D1469" s="357" t="str">
        <f t="shared" si="68"/>
        <v>Finishing Work_Exterior/Interior Finish Work</v>
      </c>
      <c r="E1469" s="356" t="str">
        <f t="shared" si="69"/>
        <v>M2</v>
      </c>
      <c r="F1469" s="357" t="str">
        <f t="shared" si="70"/>
        <v xml:space="preserve">A04AS197-00002 Finishing Work Exterior/Interior Finish Work Roof Tile Metallic Tile w/o Insulation     w/ Mortar Bond Coat or Adhesive  </v>
      </c>
      <c r="G1469" s="343" t="str" cm="1">
        <f t="array" ref="G1469:H1469">_xlfn.TEXTSPLIT(I1469,"-")</f>
        <v>A04AS197</v>
      </c>
      <c r="H1469" s="343" t="str">
        <v>00002</v>
      </c>
      <c r="I1469" t="s">
        <v>3655</v>
      </c>
      <c r="J1469" t="s">
        <v>946</v>
      </c>
      <c r="K1469" t="s">
        <v>2352</v>
      </c>
      <c r="L1469" t="s">
        <v>2353</v>
      </c>
      <c r="M1469" t="s">
        <v>1438</v>
      </c>
      <c r="N1469" t="s">
        <v>3338</v>
      </c>
      <c r="O1469" t="s">
        <v>3650</v>
      </c>
      <c r="P1469" t="s">
        <v>3651</v>
      </c>
      <c r="Q1469" t="s">
        <v>3656</v>
      </c>
      <c r="R1469" t="s">
        <v>3657</v>
      </c>
      <c r="S1469" t="s">
        <v>954</v>
      </c>
      <c r="T1469">
        <v>0</v>
      </c>
      <c r="U1469" t="s">
        <v>954</v>
      </c>
      <c r="V1469">
        <v>0</v>
      </c>
      <c r="W1469" t="s">
        <v>954</v>
      </c>
      <c r="X1469">
        <v>0</v>
      </c>
      <c r="Y1469" t="s">
        <v>954</v>
      </c>
      <c r="Z1469">
        <v>0</v>
      </c>
      <c r="AA1469" t="s">
        <v>1762</v>
      </c>
      <c r="AB1469" t="s">
        <v>2535</v>
      </c>
      <c r="AC1469" t="s">
        <v>954</v>
      </c>
      <c r="AD1469">
        <v>0</v>
      </c>
      <c r="AE1469" t="s">
        <v>954</v>
      </c>
      <c r="AF1469">
        <v>0</v>
      </c>
      <c r="AG1469">
        <v>0</v>
      </c>
      <c r="AH1469" t="s">
        <v>954</v>
      </c>
      <c r="AI1469">
        <v>0</v>
      </c>
      <c r="AJ1469">
        <v>0</v>
      </c>
      <c r="AK1469">
        <v>0</v>
      </c>
      <c r="AL1469">
        <v>0</v>
      </c>
      <c r="AM1469">
        <v>0</v>
      </c>
      <c r="AN1469">
        <v>0</v>
      </c>
      <c r="AO1469" t="s">
        <v>954</v>
      </c>
      <c r="AP1469" t="s">
        <v>1021</v>
      </c>
      <c r="AQ1469" t="s">
        <v>1021</v>
      </c>
      <c r="AR1469" t="s">
        <v>3654</v>
      </c>
      <c r="AS1469" t="s">
        <v>3655</v>
      </c>
    </row>
    <row r="1470" spans="1:45" ht="17.25" customHeight="1">
      <c r="B1470" s="349" t="b">
        <v>1</v>
      </c>
      <c r="C1470" s="349"/>
      <c r="D1470" s="352" t="str">
        <f t="shared" si="68"/>
        <v>Finishing Work_Exterior/Interior Finish Work</v>
      </c>
      <c r="E1470" s="349" t="str">
        <f t="shared" si="69"/>
        <v>M2</v>
      </c>
      <c r="F1470" s="352" t="str">
        <f t="shared" si="70"/>
        <v xml:space="preserve">A04AS314-00001 Finishing Work Exterior/Interior Finish Work Plywood w/ Fire Retardant Paint        </v>
      </c>
      <c r="G1470" s="343" t="str" cm="1">
        <f t="array" ref="G1470:H1470">_xlfn.TEXTSPLIT(I1470,"-")</f>
        <v>A04AS314</v>
      </c>
      <c r="H1470" s="343" t="str">
        <v>00001</v>
      </c>
      <c r="I1470" t="s">
        <v>3658</v>
      </c>
      <c r="J1470" t="s">
        <v>946</v>
      </c>
      <c r="K1470" t="s">
        <v>2352</v>
      </c>
      <c r="L1470" t="s">
        <v>2353</v>
      </c>
      <c r="M1470" t="s">
        <v>1438</v>
      </c>
      <c r="N1470" t="s">
        <v>3338</v>
      </c>
      <c r="O1470" t="s">
        <v>3659</v>
      </c>
      <c r="P1470" t="s">
        <v>3660</v>
      </c>
      <c r="Q1470" t="s">
        <v>954</v>
      </c>
      <c r="R1470">
        <v>0</v>
      </c>
      <c r="S1470" t="s">
        <v>954</v>
      </c>
      <c r="T1470">
        <v>0</v>
      </c>
      <c r="U1470" t="s">
        <v>954</v>
      </c>
      <c r="V1470">
        <v>0</v>
      </c>
      <c r="W1470" t="s">
        <v>954</v>
      </c>
      <c r="X1470">
        <v>0</v>
      </c>
      <c r="Y1470" t="s">
        <v>954</v>
      </c>
      <c r="Z1470">
        <v>0</v>
      </c>
      <c r="AA1470" t="s">
        <v>954</v>
      </c>
      <c r="AB1470">
        <v>0</v>
      </c>
      <c r="AC1470" t="s">
        <v>954</v>
      </c>
      <c r="AD1470">
        <v>0</v>
      </c>
      <c r="AE1470" t="s">
        <v>954</v>
      </c>
      <c r="AF1470">
        <v>0</v>
      </c>
      <c r="AG1470">
        <v>0</v>
      </c>
      <c r="AH1470" t="s">
        <v>954</v>
      </c>
      <c r="AI1470">
        <v>0</v>
      </c>
      <c r="AJ1470">
        <v>0</v>
      </c>
      <c r="AK1470">
        <v>0</v>
      </c>
      <c r="AL1470">
        <v>0</v>
      </c>
      <c r="AM1470">
        <v>0</v>
      </c>
      <c r="AN1470">
        <v>0</v>
      </c>
      <c r="AO1470" t="s">
        <v>954</v>
      </c>
      <c r="AP1470" t="s">
        <v>1021</v>
      </c>
      <c r="AQ1470" t="s">
        <v>1021</v>
      </c>
      <c r="AR1470" t="s">
        <v>3661</v>
      </c>
      <c r="AS1470" t="s">
        <v>3658</v>
      </c>
    </row>
    <row r="1471" spans="1:45" ht="17.25" customHeight="1">
      <c r="B1471" s="356" t="b">
        <v>1</v>
      </c>
      <c r="C1471" s="356"/>
      <c r="D1471" s="357" t="str">
        <f t="shared" si="68"/>
        <v>Finishing Work_Plastering Work</v>
      </c>
      <c r="E1471" s="356" t="str">
        <f t="shared" si="69"/>
        <v>M2</v>
      </c>
      <c r="F1471" s="357" t="str">
        <f t="shared" si="70"/>
        <v xml:space="preserve">A04AT198-00001 Finishing Work Plastering Work Plastering     for External Masonry Wall   </v>
      </c>
      <c r="G1471" s="343" t="str" cm="1">
        <f t="array" ref="G1471:H1471">_xlfn.TEXTSPLIT(I1471,"-")</f>
        <v>A04AT198</v>
      </c>
      <c r="H1471" s="343" t="str">
        <v>00001</v>
      </c>
      <c r="I1471" t="s">
        <v>3662</v>
      </c>
      <c r="J1471" t="s">
        <v>946</v>
      </c>
      <c r="K1471" t="s">
        <v>2352</v>
      </c>
      <c r="L1471" t="s">
        <v>2353</v>
      </c>
      <c r="M1471" t="s">
        <v>3036</v>
      </c>
      <c r="N1471" t="s">
        <v>3663</v>
      </c>
      <c r="O1471" t="s">
        <v>3664</v>
      </c>
      <c r="P1471" t="s">
        <v>3665</v>
      </c>
      <c r="Q1471" t="s">
        <v>954</v>
      </c>
      <c r="R1471">
        <v>0</v>
      </c>
      <c r="S1471" t="s">
        <v>954</v>
      </c>
      <c r="T1471">
        <v>0</v>
      </c>
      <c r="U1471" t="s">
        <v>954</v>
      </c>
      <c r="V1471">
        <v>0</v>
      </c>
      <c r="W1471" t="s">
        <v>954</v>
      </c>
      <c r="X1471">
        <v>0</v>
      </c>
      <c r="Y1471" t="s">
        <v>1772</v>
      </c>
      <c r="Z1471" t="s">
        <v>3666</v>
      </c>
      <c r="AA1471" t="s">
        <v>954</v>
      </c>
      <c r="AB1471" t="s">
        <v>954</v>
      </c>
      <c r="AC1471" t="s">
        <v>954</v>
      </c>
      <c r="AD1471">
        <v>0</v>
      </c>
      <c r="AE1471" t="s">
        <v>954</v>
      </c>
      <c r="AF1471">
        <v>0</v>
      </c>
      <c r="AG1471">
        <v>0</v>
      </c>
      <c r="AH1471" t="s">
        <v>1019</v>
      </c>
      <c r="AI1471">
        <v>0</v>
      </c>
      <c r="AJ1471">
        <v>0</v>
      </c>
      <c r="AK1471">
        <v>0</v>
      </c>
      <c r="AL1471">
        <v>0</v>
      </c>
      <c r="AM1471">
        <v>0</v>
      </c>
      <c r="AN1471">
        <v>0</v>
      </c>
      <c r="AO1471" t="s">
        <v>954</v>
      </c>
      <c r="AP1471" t="s">
        <v>1021</v>
      </c>
      <c r="AQ1471" t="s">
        <v>1021</v>
      </c>
      <c r="AR1471" t="s">
        <v>3667</v>
      </c>
      <c r="AS1471" t="s">
        <v>3662</v>
      </c>
    </row>
    <row r="1472" spans="1:45" ht="17.25" customHeight="1">
      <c r="B1472" s="356" t="b">
        <v>1</v>
      </c>
      <c r="C1472" s="356"/>
      <c r="D1472" s="357" t="str">
        <f t="shared" si="68"/>
        <v>Finishing Work_Plastering Work</v>
      </c>
      <c r="E1472" s="356" t="str">
        <f t="shared" si="69"/>
        <v>M2</v>
      </c>
      <c r="F1472" s="357" t="str">
        <f t="shared" si="70"/>
        <v xml:space="preserve">A04AT198-00002 Finishing Work Plastering Work Plastering     for Internal Masonry Wall   </v>
      </c>
      <c r="G1472" s="343" t="str" cm="1">
        <f t="array" ref="G1472:H1472">_xlfn.TEXTSPLIT(I1472,"-")</f>
        <v>A04AT198</v>
      </c>
      <c r="H1472" s="343" t="str">
        <v>00002</v>
      </c>
      <c r="I1472" t="s">
        <v>3668</v>
      </c>
      <c r="J1472" t="s">
        <v>946</v>
      </c>
      <c r="K1472" t="s">
        <v>2352</v>
      </c>
      <c r="L1472" t="s">
        <v>2353</v>
      </c>
      <c r="M1472" t="s">
        <v>3036</v>
      </c>
      <c r="N1472" t="s">
        <v>3663</v>
      </c>
      <c r="O1472" t="s">
        <v>3664</v>
      </c>
      <c r="P1472" t="s">
        <v>3665</v>
      </c>
      <c r="Q1472" t="s">
        <v>954</v>
      </c>
      <c r="R1472">
        <v>0</v>
      </c>
      <c r="S1472" t="s">
        <v>954</v>
      </c>
      <c r="T1472">
        <v>0</v>
      </c>
      <c r="U1472" t="s">
        <v>954</v>
      </c>
      <c r="V1472">
        <v>0</v>
      </c>
      <c r="W1472" t="s">
        <v>954</v>
      </c>
      <c r="X1472">
        <v>0</v>
      </c>
      <c r="Y1472" t="s">
        <v>1114</v>
      </c>
      <c r="Z1472" t="s">
        <v>3669</v>
      </c>
      <c r="AA1472" t="s">
        <v>954</v>
      </c>
      <c r="AB1472" t="s">
        <v>954</v>
      </c>
      <c r="AC1472" t="s">
        <v>954</v>
      </c>
      <c r="AD1472">
        <v>0</v>
      </c>
      <c r="AE1472" t="s">
        <v>954</v>
      </c>
      <c r="AF1472">
        <v>0</v>
      </c>
      <c r="AG1472">
        <v>0</v>
      </c>
      <c r="AH1472" t="s">
        <v>1019</v>
      </c>
      <c r="AI1472">
        <v>0</v>
      </c>
      <c r="AJ1472">
        <v>0</v>
      </c>
      <c r="AK1472">
        <v>0</v>
      </c>
      <c r="AL1472">
        <v>0</v>
      </c>
      <c r="AM1472">
        <v>0</v>
      </c>
      <c r="AN1472">
        <v>0</v>
      </c>
      <c r="AO1472" t="s">
        <v>954</v>
      </c>
      <c r="AP1472" t="s">
        <v>1021</v>
      </c>
      <c r="AQ1472" t="s">
        <v>1021</v>
      </c>
      <c r="AR1472" t="s">
        <v>3667</v>
      </c>
      <c r="AS1472" t="s">
        <v>3668</v>
      </c>
    </row>
    <row r="1473" spans="2:45" ht="17.25" customHeight="1">
      <c r="B1473" s="356" t="b">
        <v>0</v>
      </c>
      <c r="C1473" s="356"/>
      <c r="D1473" s="357" t="str">
        <f t="shared" si="68"/>
        <v>Finishing Work_Plastering Work</v>
      </c>
      <c r="E1473" s="356" t="str">
        <f t="shared" si="69"/>
        <v>M2</v>
      </c>
      <c r="F1473" s="357" t="str">
        <f t="shared" si="70"/>
        <v xml:space="preserve">A04AT198-00003 Finishing Work Plastering Work Plastering     for Exposed Conc. Surface   </v>
      </c>
      <c r="G1473" s="343" t="str" cm="1">
        <f t="array" ref="G1473:H1473">_xlfn.TEXTSPLIT(I1473,"-")</f>
        <v>A04AT198</v>
      </c>
      <c r="H1473" s="343" t="str">
        <v>00003</v>
      </c>
      <c r="I1473" t="s">
        <v>3670</v>
      </c>
      <c r="J1473" t="s">
        <v>946</v>
      </c>
      <c r="K1473" t="s">
        <v>2352</v>
      </c>
      <c r="L1473" t="s">
        <v>2353</v>
      </c>
      <c r="M1473" t="s">
        <v>3036</v>
      </c>
      <c r="N1473" t="s">
        <v>3663</v>
      </c>
      <c r="O1473" t="s">
        <v>3664</v>
      </c>
      <c r="P1473" t="s">
        <v>3665</v>
      </c>
      <c r="Q1473" t="s">
        <v>954</v>
      </c>
      <c r="R1473">
        <v>0</v>
      </c>
      <c r="S1473" t="s">
        <v>954</v>
      </c>
      <c r="T1473">
        <v>0</v>
      </c>
      <c r="U1473" t="s">
        <v>954</v>
      </c>
      <c r="V1473">
        <v>0</v>
      </c>
      <c r="W1473" t="s">
        <v>954</v>
      </c>
      <c r="X1473">
        <v>0</v>
      </c>
      <c r="Y1473" t="s">
        <v>1692</v>
      </c>
      <c r="Z1473" t="s">
        <v>3671</v>
      </c>
      <c r="AA1473" t="s">
        <v>954</v>
      </c>
      <c r="AB1473" t="s">
        <v>954</v>
      </c>
      <c r="AC1473" t="s">
        <v>954</v>
      </c>
      <c r="AD1473">
        <v>0</v>
      </c>
      <c r="AE1473" t="s">
        <v>954</v>
      </c>
      <c r="AF1473">
        <v>0</v>
      </c>
      <c r="AG1473">
        <v>0</v>
      </c>
      <c r="AH1473" t="s">
        <v>1019</v>
      </c>
      <c r="AI1473">
        <v>0</v>
      </c>
      <c r="AJ1473">
        <v>0</v>
      </c>
      <c r="AK1473">
        <v>0</v>
      </c>
      <c r="AL1473">
        <v>0</v>
      </c>
      <c r="AM1473">
        <v>0</v>
      </c>
      <c r="AN1473">
        <v>0</v>
      </c>
      <c r="AO1473" t="s">
        <v>954</v>
      </c>
      <c r="AP1473" t="s">
        <v>1021</v>
      </c>
      <c r="AQ1473" t="s">
        <v>1021</v>
      </c>
      <c r="AR1473" t="s">
        <v>3667</v>
      </c>
      <c r="AS1473" t="s">
        <v>3670</v>
      </c>
    </row>
    <row r="1474" spans="2:45" ht="17.25" customHeight="1">
      <c r="B1474" s="349" t="b">
        <v>1</v>
      </c>
      <c r="C1474" s="349" t="s">
        <v>1039</v>
      </c>
      <c r="D1474" s="352" t="str">
        <f t="shared" si="68"/>
        <v>Finishing Work_Misc. Work</v>
      </c>
      <c r="E1474" s="349" t="str">
        <f t="shared" si="69"/>
        <v>EA</v>
      </c>
      <c r="F1474" s="352" t="str">
        <f t="shared" si="70"/>
        <v>A04AV205-00001 Finishing Work Misc. Work Roof Drain (for Building) Cast Iron Type       DIA=100mm</v>
      </c>
      <c r="G1474" s="343" t="str" cm="1">
        <f t="array" ref="G1474:H1474">_xlfn.TEXTSPLIT(I1474,"-")</f>
        <v>A04AV205</v>
      </c>
      <c r="H1474" s="343" t="str">
        <v>00001</v>
      </c>
      <c r="I1474" t="s">
        <v>3672</v>
      </c>
      <c r="J1474" t="s">
        <v>946</v>
      </c>
      <c r="K1474" t="s">
        <v>2352</v>
      </c>
      <c r="L1474" t="s">
        <v>2353</v>
      </c>
      <c r="M1474" t="s">
        <v>3041</v>
      </c>
      <c r="N1474" t="s">
        <v>3673</v>
      </c>
      <c r="O1474" t="s">
        <v>3674</v>
      </c>
      <c r="P1474" t="s">
        <v>3675</v>
      </c>
      <c r="Q1474" t="s">
        <v>3676</v>
      </c>
      <c r="R1474" t="s">
        <v>3677</v>
      </c>
      <c r="S1474" t="s">
        <v>954</v>
      </c>
      <c r="T1474">
        <v>0</v>
      </c>
      <c r="U1474" t="s">
        <v>954</v>
      </c>
      <c r="V1474">
        <v>0</v>
      </c>
      <c r="W1474" t="s">
        <v>954</v>
      </c>
      <c r="X1474">
        <v>0</v>
      </c>
      <c r="Y1474" t="s">
        <v>954</v>
      </c>
      <c r="Z1474">
        <v>0</v>
      </c>
      <c r="AA1474" t="s">
        <v>954</v>
      </c>
      <c r="AB1474" t="s">
        <v>954</v>
      </c>
      <c r="AC1474" t="s">
        <v>954</v>
      </c>
      <c r="AD1474">
        <v>0</v>
      </c>
      <c r="AE1474" t="s">
        <v>2494</v>
      </c>
      <c r="AF1474" t="s">
        <v>3678</v>
      </c>
      <c r="AG1474">
        <v>0</v>
      </c>
      <c r="AH1474" t="s">
        <v>954</v>
      </c>
      <c r="AI1474">
        <v>0</v>
      </c>
      <c r="AJ1474">
        <v>0</v>
      </c>
      <c r="AK1474">
        <v>0</v>
      </c>
      <c r="AL1474">
        <v>0</v>
      </c>
      <c r="AM1474">
        <v>0</v>
      </c>
      <c r="AN1474">
        <v>0</v>
      </c>
      <c r="AO1474" t="s">
        <v>954</v>
      </c>
      <c r="AP1474" t="s">
        <v>1480</v>
      </c>
      <c r="AQ1474" t="s">
        <v>1480</v>
      </c>
      <c r="AR1474" t="s">
        <v>3679</v>
      </c>
      <c r="AS1474" t="s">
        <v>3672</v>
      </c>
    </row>
    <row r="1475" spans="2:45" ht="17.25" customHeight="1">
      <c r="B1475" s="349" t="b">
        <v>0</v>
      </c>
      <c r="C1475" s="349" t="s">
        <v>1039</v>
      </c>
      <c r="D1475" s="352" t="str">
        <f t="shared" si="68"/>
        <v>Finishing Work_Misc. Work</v>
      </c>
      <c r="E1475" s="349" t="str">
        <f t="shared" si="69"/>
        <v>EA</v>
      </c>
      <c r="F1475" s="352" t="str">
        <f t="shared" si="70"/>
        <v>A04AV205-00002 Finishing Work Misc. Work Roof Drain (for Building) Cast Iron Type       DIA=150mm</v>
      </c>
      <c r="G1475" s="343" t="str" cm="1">
        <f t="array" ref="G1475:H1475">_xlfn.TEXTSPLIT(I1475,"-")</f>
        <v>A04AV205</v>
      </c>
      <c r="H1475" s="343" t="str">
        <v>00002</v>
      </c>
      <c r="I1475" t="s">
        <v>3680</v>
      </c>
      <c r="J1475" t="s">
        <v>946</v>
      </c>
      <c r="K1475" t="s">
        <v>2352</v>
      </c>
      <c r="L1475" t="s">
        <v>2353</v>
      </c>
      <c r="M1475" t="s">
        <v>3041</v>
      </c>
      <c r="N1475" t="s">
        <v>3673</v>
      </c>
      <c r="O1475" t="s">
        <v>3674</v>
      </c>
      <c r="P1475" t="s">
        <v>3675</v>
      </c>
      <c r="Q1475" t="s">
        <v>3676</v>
      </c>
      <c r="R1475" t="s">
        <v>3677</v>
      </c>
      <c r="S1475" t="s">
        <v>954</v>
      </c>
      <c r="T1475">
        <v>0</v>
      </c>
      <c r="U1475" t="s">
        <v>954</v>
      </c>
      <c r="V1475">
        <v>0</v>
      </c>
      <c r="W1475" t="s">
        <v>954</v>
      </c>
      <c r="X1475">
        <v>0</v>
      </c>
      <c r="Y1475" t="s">
        <v>954</v>
      </c>
      <c r="Z1475">
        <v>0</v>
      </c>
      <c r="AA1475" t="s">
        <v>954</v>
      </c>
      <c r="AB1475" t="s">
        <v>954</v>
      </c>
      <c r="AC1475" t="s">
        <v>954</v>
      </c>
      <c r="AD1475">
        <v>0</v>
      </c>
      <c r="AE1475" t="s">
        <v>2431</v>
      </c>
      <c r="AF1475" t="s">
        <v>3681</v>
      </c>
      <c r="AG1475">
        <v>0</v>
      </c>
      <c r="AH1475" t="s">
        <v>954</v>
      </c>
      <c r="AI1475">
        <v>0</v>
      </c>
      <c r="AJ1475">
        <v>0</v>
      </c>
      <c r="AK1475">
        <v>0</v>
      </c>
      <c r="AL1475">
        <v>0</v>
      </c>
      <c r="AM1475">
        <v>0</v>
      </c>
      <c r="AN1475">
        <v>0</v>
      </c>
      <c r="AO1475" t="s">
        <v>954</v>
      </c>
      <c r="AP1475" t="s">
        <v>1480</v>
      </c>
      <c r="AQ1475" t="s">
        <v>1480</v>
      </c>
      <c r="AR1475" t="s">
        <v>3679</v>
      </c>
      <c r="AS1475" t="s">
        <v>3680</v>
      </c>
    </row>
    <row r="1476" spans="2:45" ht="17.25" customHeight="1">
      <c r="B1476" s="349" t="b">
        <v>0</v>
      </c>
      <c r="C1476" s="349" t="s">
        <v>1039</v>
      </c>
      <c r="D1476" s="352" t="str">
        <f t="shared" si="68"/>
        <v>Finishing Work_Misc. Work</v>
      </c>
      <c r="E1476" s="349" t="str">
        <f t="shared" si="69"/>
        <v>EA</v>
      </c>
      <c r="F1476" s="352" t="str">
        <f t="shared" si="70"/>
        <v>A04AV205-00003 Finishing Work Misc. Work Roof Drain (for Building) Cast Iron Type       DIA=200mm</v>
      </c>
      <c r="G1476" s="343" t="str" cm="1">
        <f t="array" ref="G1476:H1476">_xlfn.TEXTSPLIT(I1476,"-")</f>
        <v>A04AV205</v>
      </c>
      <c r="H1476" s="343" t="str">
        <v>00003</v>
      </c>
      <c r="I1476" t="s">
        <v>3682</v>
      </c>
      <c r="J1476" t="s">
        <v>946</v>
      </c>
      <c r="K1476" t="s">
        <v>2352</v>
      </c>
      <c r="L1476" t="s">
        <v>2353</v>
      </c>
      <c r="M1476" t="s">
        <v>3041</v>
      </c>
      <c r="N1476" t="s">
        <v>3673</v>
      </c>
      <c r="O1476" t="s">
        <v>3674</v>
      </c>
      <c r="P1476" t="s">
        <v>3675</v>
      </c>
      <c r="Q1476" t="s">
        <v>3676</v>
      </c>
      <c r="R1476" t="s">
        <v>3677</v>
      </c>
      <c r="S1476" t="s">
        <v>954</v>
      </c>
      <c r="T1476">
        <v>0</v>
      </c>
      <c r="U1476" t="s">
        <v>954</v>
      </c>
      <c r="V1476">
        <v>0</v>
      </c>
      <c r="W1476" t="s">
        <v>954</v>
      </c>
      <c r="X1476">
        <v>0</v>
      </c>
      <c r="Y1476" t="s">
        <v>954</v>
      </c>
      <c r="Z1476">
        <v>0</v>
      </c>
      <c r="AA1476" t="s">
        <v>954</v>
      </c>
      <c r="AB1476" t="s">
        <v>954</v>
      </c>
      <c r="AC1476" t="s">
        <v>954</v>
      </c>
      <c r="AD1476">
        <v>0</v>
      </c>
      <c r="AE1476" t="s">
        <v>2499</v>
      </c>
      <c r="AF1476" t="s">
        <v>3683</v>
      </c>
      <c r="AG1476">
        <v>0</v>
      </c>
      <c r="AH1476" t="s">
        <v>954</v>
      </c>
      <c r="AI1476">
        <v>0</v>
      </c>
      <c r="AJ1476">
        <v>0</v>
      </c>
      <c r="AK1476">
        <v>0</v>
      </c>
      <c r="AL1476">
        <v>0</v>
      </c>
      <c r="AM1476">
        <v>0</v>
      </c>
      <c r="AN1476">
        <v>0</v>
      </c>
      <c r="AO1476" t="s">
        <v>954</v>
      </c>
      <c r="AP1476" t="s">
        <v>1480</v>
      </c>
      <c r="AQ1476" t="s">
        <v>1480</v>
      </c>
      <c r="AR1476" t="s">
        <v>3679</v>
      </c>
      <c r="AS1476" t="s">
        <v>3682</v>
      </c>
    </row>
    <row r="1477" spans="2:45" ht="17.25" customHeight="1">
      <c r="B1477" s="349" t="b">
        <v>0</v>
      </c>
      <c r="C1477" s="349" t="s">
        <v>1039</v>
      </c>
      <c r="D1477" s="352" t="str">
        <f t="shared" si="68"/>
        <v>Finishing Work_Misc. Work</v>
      </c>
      <c r="E1477" s="349" t="str">
        <f t="shared" si="69"/>
        <v>EA</v>
      </c>
      <c r="F1477" s="352" t="str">
        <f t="shared" si="70"/>
        <v>A04AV205-00004 Finishing Work Misc. Work Roof Drain (for Building) Cast Iron Type       DIA=250mm</v>
      </c>
      <c r="G1477" s="343" t="str" cm="1">
        <f t="array" ref="G1477:H1477">_xlfn.TEXTSPLIT(I1477,"-")</f>
        <v>A04AV205</v>
      </c>
      <c r="H1477" s="343" t="str">
        <v>00004</v>
      </c>
      <c r="I1477" t="s">
        <v>3684</v>
      </c>
      <c r="J1477" t="s">
        <v>946</v>
      </c>
      <c r="K1477" t="s">
        <v>2352</v>
      </c>
      <c r="L1477" t="s">
        <v>2353</v>
      </c>
      <c r="M1477" t="s">
        <v>3041</v>
      </c>
      <c r="N1477" t="s">
        <v>3673</v>
      </c>
      <c r="O1477" t="s">
        <v>3674</v>
      </c>
      <c r="P1477" t="s">
        <v>3675</v>
      </c>
      <c r="Q1477" t="s">
        <v>3676</v>
      </c>
      <c r="R1477" t="s">
        <v>3677</v>
      </c>
      <c r="S1477" t="s">
        <v>954</v>
      </c>
      <c r="T1477">
        <v>0</v>
      </c>
      <c r="U1477" t="s">
        <v>954</v>
      </c>
      <c r="V1477">
        <v>0</v>
      </c>
      <c r="W1477" t="s">
        <v>954</v>
      </c>
      <c r="X1477">
        <v>0</v>
      </c>
      <c r="Y1477" t="s">
        <v>954</v>
      </c>
      <c r="Z1477">
        <v>0</v>
      </c>
      <c r="AA1477" t="s">
        <v>954</v>
      </c>
      <c r="AB1477" t="s">
        <v>954</v>
      </c>
      <c r="AC1477" t="s">
        <v>954</v>
      </c>
      <c r="AD1477">
        <v>0</v>
      </c>
      <c r="AE1477" t="s">
        <v>973</v>
      </c>
      <c r="AF1477" t="s">
        <v>3685</v>
      </c>
      <c r="AG1477">
        <v>0</v>
      </c>
      <c r="AH1477" t="s">
        <v>954</v>
      </c>
      <c r="AI1477">
        <v>0</v>
      </c>
      <c r="AJ1477">
        <v>0</v>
      </c>
      <c r="AK1477">
        <v>0</v>
      </c>
      <c r="AL1477">
        <v>0</v>
      </c>
      <c r="AM1477">
        <v>0</v>
      </c>
      <c r="AN1477">
        <v>0</v>
      </c>
      <c r="AO1477" t="s">
        <v>954</v>
      </c>
      <c r="AP1477" t="s">
        <v>1480</v>
      </c>
      <c r="AQ1477" t="s">
        <v>1480</v>
      </c>
      <c r="AR1477" t="s">
        <v>3679</v>
      </c>
      <c r="AS1477" t="s">
        <v>3684</v>
      </c>
    </row>
    <row r="1478" spans="2:45" ht="17.25" customHeight="1">
      <c r="B1478" s="349" t="b">
        <v>0</v>
      </c>
      <c r="C1478" s="349" t="s">
        <v>1039</v>
      </c>
      <c r="D1478" s="352" t="str">
        <f t="shared" si="68"/>
        <v>Finishing Work_Misc. Work</v>
      </c>
      <c r="E1478" s="349" t="str">
        <f t="shared" si="69"/>
        <v>EA</v>
      </c>
      <c r="F1478" s="352" t="str">
        <f t="shared" si="70"/>
        <v>A04AV205-00005 Finishing Work Misc. Work Roof Drain (for Building) PVC Type       DIA=100mm</v>
      </c>
      <c r="G1478" s="343" t="str" cm="1">
        <f t="array" ref="G1478:H1478">_xlfn.TEXTSPLIT(I1478,"-")</f>
        <v>A04AV205</v>
      </c>
      <c r="H1478" s="343" t="str">
        <v>00005</v>
      </c>
      <c r="I1478" t="s">
        <v>3686</v>
      </c>
      <c r="J1478" t="s">
        <v>946</v>
      </c>
      <c r="K1478" t="s">
        <v>2352</v>
      </c>
      <c r="L1478" t="s">
        <v>2353</v>
      </c>
      <c r="M1478" t="s">
        <v>3041</v>
      </c>
      <c r="N1478" t="s">
        <v>3673</v>
      </c>
      <c r="O1478" t="s">
        <v>3674</v>
      </c>
      <c r="P1478" t="s">
        <v>3675</v>
      </c>
      <c r="Q1478" t="s">
        <v>1831</v>
      </c>
      <c r="R1478" t="s">
        <v>1832</v>
      </c>
      <c r="S1478" t="s">
        <v>954</v>
      </c>
      <c r="T1478">
        <v>0</v>
      </c>
      <c r="U1478" t="s">
        <v>954</v>
      </c>
      <c r="V1478">
        <v>0</v>
      </c>
      <c r="W1478" t="s">
        <v>954</v>
      </c>
      <c r="X1478">
        <v>0</v>
      </c>
      <c r="Y1478" t="s">
        <v>954</v>
      </c>
      <c r="Z1478">
        <v>0</v>
      </c>
      <c r="AA1478" t="s">
        <v>954</v>
      </c>
      <c r="AB1478" t="s">
        <v>954</v>
      </c>
      <c r="AC1478" t="s">
        <v>954</v>
      </c>
      <c r="AD1478">
        <v>0</v>
      </c>
      <c r="AE1478" t="s">
        <v>2494</v>
      </c>
      <c r="AF1478" t="s">
        <v>3678</v>
      </c>
      <c r="AG1478">
        <v>0</v>
      </c>
      <c r="AH1478" t="s">
        <v>954</v>
      </c>
      <c r="AI1478">
        <v>0</v>
      </c>
      <c r="AJ1478">
        <v>0</v>
      </c>
      <c r="AK1478">
        <v>0</v>
      </c>
      <c r="AL1478">
        <v>0</v>
      </c>
      <c r="AM1478">
        <v>0</v>
      </c>
      <c r="AN1478">
        <v>0</v>
      </c>
      <c r="AO1478" t="s">
        <v>954</v>
      </c>
      <c r="AP1478" t="s">
        <v>1480</v>
      </c>
      <c r="AQ1478" t="s">
        <v>1480</v>
      </c>
      <c r="AR1478" t="s">
        <v>3679</v>
      </c>
      <c r="AS1478" t="s">
        <v>3686</v>
      </c>
    </row>
    <row r="1479" spans="2:45" ht="17.25" customHeight="1">
      <c r="B1479" s="349" t="b">
        <v>0</v>
      </c>
      <c r="C1479" s="349" t="s">
        <v>1039</v>
      </c>
      <c r="D1479" s="352" t="str">
        <f t="shared" si="68"/>
        <v>Finishing Work_Misc. Work</v>
      </c>
      <c r="E1479" s="349" t="str">
        <f t="shared" si="69"/>
        <v>EA</v>
      </c>
      <c r="F1479" s="352" t="str">
        <f t="shared" si="70"/>
        <v>A04AV205-00006 Finishing Work Misc. Work Roof Drain (for Building) PVC Type       DIA=150mm</v>
      </c>
      <c r="G1479" s="343" t="str" cm="1">
        <f t="array" ref="G1479:H1479">_xlfn.TEXTSPLIT(I1479,"-")</f>
        <v>A04AV205</v>
      </c>
      <c r="H1479" s="343" t="str">
        <v>00006</v>
      </c>
      <c r="I1479" t="s">
        <v>3687</v>
      </c>
      <c r="J1479" t="s">
        <v>946</v>
      </c>
      <c r="K1479" t="s">
        <v>2352</v>
      </c>
      <c r="L1479" t="s">
        <v>2353</v>
      </c>
      <c r="M1479" t="s">
        <v>3041</v>
      </c>
      <c r="N1479" t="s">
        <v>3673</v>
      </c>
      <c r="O1479" t="s">
        <v>3674</v>
      </c>
      <c r="P1479" t="s">
        <v>3675</v>
      </c>
      <c r="Q1479" t="s">
        <v>1831</v>
      </c>
      <c r="R1479" t="s">
        <v>1832</v>
      </c>
      <c r="S1479" t="s">
        <v>954</v>
      </c>
      <c r="T1479">
        <v>0</v>
      </c>
      <c r="U1479" t="s">
        <v>954</v>
      </c>
      <c r="V1479">
        <v>0</v>
      </c>
      <c r="W1479" t="s">
        <v>954</v>
      </c>
      <c r="X1479">
        <v>0</v>
      </c>
      <c r="Y1479" t="s">
        <v>954</v>
      </c>
      <c r="Z1479">
        <v>0</v>
      </c>
      <c r="AA1479" t="s">
        <v>954</v>
      </c>
      <c r="AB1479" t="s">
        <v>954</v>
      </c>
      <c r="AC1479" t="s">
        <v>954</v>
      </c>
      <c r="AD1479">
        <v>0</v>
      </c>
      <c r="AE1479" t="s">
        <v>2431</v>
      </c>
      <c r="AF1479" t="s">
        <v>3681</v>
      </c>
      <c r="AG1479">
        <v>0</v>
      </c>
      <c r="AH1479" t="s">
        <v>954</v>
      </c>
      <c r="AI1479">
        <v>0</v>
      </c>
      <c r="AJ1479">
        <v>0</v>
      </c>
      <c r="AK1479">
        <v>0</v>
      </c>
      <c r="AL1479">
        <v>0</v>
      </c>
      <c r="AM1479">
        <v>0</v>
      </c>
      <c r="AN1479">
        <v>0</v>
      </c>
      <c r="AO1479" t="s">
        <v>954</v>
      </c>
      <c r="AP1479" t="s">
        <v>1480</v>
      </c>
      <c r="AQ1479" t="s">
        <v>1480</v>
      </c>
      <c r="AR1479" t="s">
        <v>3679</v>
      </c>
      <c r="AS1479" t="s">
        <v>3687</v>
      </c>
    </row>
    <row r="1480" spans="2:45" ht="17.25" customHeight="1">
      <c r="B1480" s="349" t="b">
        <v>0</v>
      </c>
      <c r="C1480" s="349" t="s">
        <v>1039</v>
      </c>
      <c r="D1480" s="352" t="str">
        <f t="shared" ref="D1480:D1543" si="71">L1480&amp;"_"&amp;N1480</f>
        <v>Finishing Work_Misc. Work</v>
      </c>
      <c r="E1480" s="349" t="str">
        <f t="shared" ref="E1480:E1543" si="72">AP1480</f>
        <v>EA</v>
      </c>
      <c r="F1480" s="352" t="str">
        <f t="shared" si="70"/>
        <v>A04AV205-00007 Finishing Work Misc. Work Roof Drain (for Building) PVC Type       DIA=200mm</v>
      </c>
      <c r="G1480" s="343" t="str" cm="1">
        <f t="array" ref="G1480:H1480">_xlfn.TEXTSPLIT(I1480,"-")</f>
        <v>A04AV205</v>
      </c>
      <c r="H1480" s="343" t="str">
        <v>00007</v>
      </c>
      <c r="I1480" t="s">
        <v>3688</v>
      </c>
      <c r="J1480" t="s">
        <v>946</v>
      </c>
      <c r="K1480" t="s">
        <v>2352</v>
      </c>
      <c r="L1480" t="s">
        <v>2353</v>
      </c>
      <c r="M1480" t="s">
        <v>3041</v>
      </c>
      <c r="N1480" t="s">
        <v>3673</v>
      </c>
      <c r="O1480" t="s">
        <v>3674</v>
      </c>
      <c r="P1480" t="s">
        <v>3675</v>
      </c>
      <c r="Q1480" t="s">
        <v>1831</v>
      </c>
      <c r="R1480" t="s">
        <v>1832</v>
      </c>
      <c r="S1480" t="s">
        <v>954</v>
      </c>
      <c r="T1480">
        <v>0</v>
      </c>
      <c r="U1480" t="s">
        <v>954</v>
      </c>
      <c r="V1480">
        <v>0</v>
      </c>
      <c r="W1480" t="s">
        <v>954</v>
      </c>
      <c r="X1480">
        <v>0</v>
      </c>
      <c r="Y1480" t="s">
        <v>954</v>
      </c>
      <c r="Z1480">
        <v>0</v>
      </c>
      <c r="AA1480" t="s">
        <v>954</v>
      </c>
      <c r="AB1480" t="s">
        <v>954</v>
      </c>
      <c r="AC1480" t="s">
        <v>954</v>
      </c>
      <c r="AD1480">
        <v>0</v>
      </c>
      <c r="AE1480" t="s">
        <v>2499</v>
      </c>
      <c r="AF1480" t="s">
        <v>3683</v>
      </c>
      <c r="AG1480">
        <v>0</v>
      </c>
      <c r="AH1480" t="s">
        <v>954</v>
      </c>
      <c r="AI1480">
        <v>0</v>
      </c>
      <c r="AJ1480">
        <v>0</v>
      </c>
      <c r="AK1480">
        <v>0</v>
      </c>
      <c r="AL1480">
        <v>0</v>
      </c>
      <c r="AM1480">
        <v>0</v>
      </c>
      <c r="AN1480">
        <v>0</v>
      </c>
      <c r="AO1480" t="s">
        <v>954</v>
      </c>
      <c r="AP1480" t="s">
        <v>1480</v>
      </c>
      <c r="AQ1480" t="s">
        <v>1480</v>
      </c>
      <c r="AR1480" t="s">
        <v>3679</v>
      </c>
      <c r="AS1480" t="s">
        <v>3688</v>
      </c>
    </row>
    <row r="1481" spans="2:45" ht="17.25" customHeight="1">
      <c r="B1481" s="349" t="b">
        <v>0</v>
      </c>
      <c r="C1481" s="349" t="s">
        <v>1039</v>
      </c>
      <c r="D1481" s="352" t="str">
        <f t="shared" si="71"/>
        <v>Finishing Work_Misc. Work</v>
      </c>
      <c r="E1481" s="349" t="str">
        <f t="shared" si="72"/>
        <v>EA</v>
      </c>
      <c r="F1481" s="352" t="str">
        <f t="shared" si="70"/>
        <v>A04AV205-00008 Finishing Work Misc. Work Roof Drain (for Building) PVC Type       DIA=250mm</v>
      </c>
      <c r="G1481" s="343" t="str" cm="1">
        <f t="array" ref="G1481:H1481">_xlfn.TEXTSPLIT(I1481,"-")</f>
        <v>A04AV205</v>
      </c>
      <c r="H1481" s="343" t="str">
        <v>00008</v>
      </c>
      <c r="I1481" t="s">
        <v>3689</v>
      </c>
      <c r="J1481" t="s">
        <v>946</v>
      </c>
      <c r="K1481" t="s">
        <v>2352</v>
      </c>
      <c r="L1481" t="s">
        <v>2353</v>
      </c>
      <c r="M1481" t="s">
        <v>3041</v>
      </c>
      <c r="N1481" t="s">
        <v>3673</v>
      </c>
      <c r="O1481" t="s">
        <v>3674</v>
      </c>
      <c r="P1481" t="s">
        <v>3675</v>
      </c>
      <c r="Q1481" t="s">
        <v>1831</v>
      </c>
      <c r="R1481" t="s">
        <v>1832</v>
      </c>
      <c r="S1481" t="s">
        <v>954</v>
      </c>
      <c r="T1481">
        <v>0</v>
      </c>
      <c r="U1481" t="s">
        <v>954</v>
      </c>
      <c r="V1481">
        <v>0</v>
      </c>
      <c r="W1481" t="s">
        <v>954</v>
      </c>
      <c r="X1481">
        <v>0</v>
      </c>
      <c r="Y1481" t="s">
        <v>954</v>
      </c>
      <c r="Z1481">
        <v>0</v>
      </c>
      <c r="AA1481" t="s">
        <v>954</v>
      </c>
      <c r="AB1481" t="s">
        <v>954</v>
      </c>
      <c r="AC1481" t="s">
        <v>954</v>
      </c>
      <c r="AD1481">
        <v>0</v>
      </c>
      <c r="AE1481" t="s">
        <v>973</v>
      </c>
      <c r="AF1481" t="s">
        <v>3685</v>
      </c>
      <c r="AG1481">
        <v>0</v>
      </c>
      <c r="AH1481" t="s">
        <v>954</v>
      </c>
      <c r="AI1481">
        <v>0</v>
      </c>
      <c r="AJ1481">
        <v>0</v>
      </c>
      <c r="AK1481">
        <v>0</v>
      </c>
      <c r="AL1481">
        <v>0</v>
      </c>
      <c r="AM1481">
        <v>0</v>
      </c>
      <c r="AN1481">
        <v>0</v>
      </c>
      <c r="AO1481" t="s">
        <v>954</v>
      </c>
      <c r="AP1481" t="s">
        <v>1480</v>
      </c>
      <c r="AQ1481" t="s">
        <v>1480</v>
      </c>
      <c r="AR1481" t="s">
        <v>3679</v>
      </c>
      <c r="AS1481" t="s">
        <v>3689</v>
      </c>
    </row>
    <row r="1482" spans="2:45" ht="17.25" customHeight="1">
      <c r="B1482" s="349" t="b">
        <v>0</v>
      </c>
      <c r="C1482" s="349" t="s">
        <v>1039</v>
      </c>
      <c r="D1482" s="352" t="str">
        <f t="shared" si="71"/>
        <v>Finishing Work_Misc. Work</v>
      </c>
      <c r="E1482" s="349" t="str">
        <f t="shared" si="72"/>
        <v>EA</v>
      </c>
      <c r="F1482" s="352" t="str">
        <f t="shared" si="70"/>
        <v>A04AV205-00009 Finishing Work Misc. Work Roof Drain (for Building) Stainless Steel Type       DIA=100mm</v>
      </c>
      <c r="G1482" s="343" t="str" cm="1">
        <f t="array" ref="G1482:H1482">_xlfn.TEXTSPLIT(I1482,"-")</f>
        <v>A04AV205</v>
      </c>
      <c r="H1482" s="343" t="str">
        <v>00009</v>
      </c>
      <c r="I1482" t="s">
        <v>3690</v>
      </c>
      <c r="J1482" t="s">
        <v>946</v>
      </c>
      <c r="K1482" t="s">
        <v>2352</v>
      </c>
      <c r="L1482" t="s">
        <v>2353</v>
      </c>
      <c r="M1482" t="s">
        <v>3041</v>
      </c>
      <c r="N1482" t="s">
        <v>3673</v>
      </c>
      <c r="O1482" t="s">
        <v>3674</v>
      </c>
      <c r="P1482" t="s">
        <v>3675</v>
      </c>
      <c r="Q1482" t="s">
        <v>1836</v>
      </c>
      <c r="R1482" t="s">
        <v>1837</v>
      </c>
      <c r="S1482" t="s">
        <v>954</v>
      </c>
      <c r="T1482">
        <v>0</v>
      </c>
      <c r="U1482" t="s">
        <v>954</v>
      </c>
      <c r="V1482">
        <v>0</v>
      </c>
      <c r="W1482" t="s">
        <v>954</v>
      </c>
      <c r="X1482">
        <v>0</v>
      </c>
      <c r="Y1482" t="s">
        <v>954</v>
      </c>
      <c r="Z1482">
        <v>0</v>
      </c>
      <c r="AA1482" t="s">
        <v>954</v>
      </c>
      <c r="AB1482" t="s">
        <v>954</v>
      </c>
      <c r="AC1482" t="s">
        <v>954</v>
      </c>
      <c r="AD1482">
        <v>0</v>
      </c>
      <c r="AE1482" t="s">
        <v>2494</v>
      </c>
      <c r="AF1482" t="s">
        <v>3678</v>
      </c>
      <c r="AG1482">
        <v>0</v>
      </c>
      <c r="AH1482" t="s">
        <v>954</v>
      </c>
      <c r="AI1482">
        <v>0</v>
      </c>
      <c r="AJ1482">
        <v>0</v>
      </c>
      <c r="AK1482">
        <v>0</v>
      </c>
      <c r="AL1482">
        <v>0</v>
      </c>
      <c r="AM1482">
        <v>0</v>
      </c>
      <c r="AN1482">
        <v>0</v>
      </c>
      <c r="AO1482" t="s">
        <v>954</v>
      </c>
      <c r="AP1482" t="s">
        <v>1480</v>
      </c>
      <c r="AQ1482" t="s">
        <v>1480</v>
      </c>
      <c r="AR1482" t="s">
        <v>3679</v>
      </c>
      <c r="AS1482" t="s">
        <v>3690</v>
      </c>
    </row>
    <row r="1483" spans="2:45" ht="17.25" customHeight="1">
      <c r="B1483" s="349" t="b">
        <v>0</v>
      </c>
      <c r="C1483" s="349" t="s">
        <v>1039</v>
      </c>
      <c r="D1483" s="352" t="str">
        <f t="shared" si="71"/>
        <v>Finishing Work_Misc. Work</v>
      </c>
      <c r="E1483" s="349" t="str">
        <f t="shared" si="72"/>
        <v>EA</v>
      </c>
      <c r="F1483" s="352" t="str">
        <f t="shared" si="70"/>
        <v>A04AV205-00010 Finishing Work Misc. Work Roof Drain (for Building) Stainless Steel Type       DIA=150mm</v>
      </c>
      <c r="G1483" s="343" t="str" cm="1">
        <f t="array" ref="G1483:H1483">_xlfn.TEXTSPLIT(I1483,"-")</f>
        <v>A04AV205</v>
      </c>
      <c r="H1483" s="343" t="str">
        <v>00010</v>
      </c>
      <c r="I1483" t="s">
        <v>3691</v>
      </c>
      <c r="J1483" t="s">
        <v>946</v>
      </c>
      <c r="K1483" t="s">
        <v>2352</v>
      </c>
      <c r="L1483" t="s">
        <v>2353</v>
      </c>
      <c r="M1483" t="s">
        <v>3041</v>
      </c>
      <c r="N1483" t="s">
        <v>3673</v>
      </c>
      <c r="O1483" t="s">
        <v>3674</v>
      </c>
      <c r="P1483" t="s">
        <v>3675</v>
      </c>
      <c r="Q1483" t="s">
        <v>1836</v>
      </c>
      <c r="R1483" t="s">
        <v>1837</v>
      </c>
      <c r="S1483" t="s">
        <v>954</v>
      </c>
      <c r="T1483">
        <v>0</v>
      </c>
      <c r="U1483" t="s">
        <v>954</v>
      </c>
      <c r="V1483">
        <v>0</v>
      </c>
      <c r="W1483" t="s">
        <v>954</v>
      </c>
      <c r="X1483">
        <v>0</v>
      </c>
      <c r="Y1483" t="s">
        <v>954</v>
      </c>
      <c r="Z1483">
        <v>0</v>
      </c>
      <c r="AA1483" t="s">
        <v>954</v>
      </c>
      <c r="AB1483" t="s">
        <v>954</v>
      </c>
      <c r="AC1483" t="s">
        <v>954</v>
      </c>
      <c r="AD1483">
        <v>0</v>
      </c>
      <c r="AE1483" t="s">
        <v>2431</v>
      </c>
      <c r="AF1483" t="s">
        <v>3681</v>
      </c>
      <c r="AG1483">
        <v>0</v>
      </c>
      <c r="AH1483" t="s">
        <v>954</v>
      </c>
      <c r="AI1483">
        <v>0</v>
      </c>
      <c r="AJ1483">
        <v>0</v>
      </c>
      <c r="AK1483">
        <v>0</v>
      </c>
      <c r="AL1483">
        <v>0</v>
      </c>
      <c r="AM1483">
        <v>0</v>
      </c>
      <c r="AN1483">
        <v>0</v>
      </c>
      <c r="AO1483" t="s">
        <v>954</v>
      </c>
      <c r="AP1483" t="s">
        <v>1480</v>
      </c>
      <c r="AQ1483" t="s">
        <v>1480</v>
      </c>
      <c r="AR1483" t="s">
        <v>3679</v>
      </c>
      <c r="AS1483" t="s">
        <v>3691</v>
      </c>
    </row>
    <row r="1484" spans="2:45" ht="17.25" customHeight="1">
      <c r="B1484" s="349" t="b">
        <v>0</v>
      </c>
      <c r="C1484" s="349" t="s">
        <v>1039</v>
      </c>
      <c r="D1484" s="352" t="str">
        <f t="shared" si="71"/>
        <v>Finishing Work_Misc. Work</v>
      </c>
      <c r="E1484" s="349" t="str">
        <f t="shared" si="72"/>
        <v>EA</v>
      </c>
      <c r="F1484" s="352" t="str">
        <f t="shared" si="70"/>
        <v>A04AV205-00011 Finishing Work Misc. Work Roof Drain (for Building) Stainless Steel Type       DIA=200mm</v>
      </c>
      <c r="G1484" s="343" t="str" cm="1">
        <f t="array" ref="G1484:H1484">_xlfn.TEXTSPLIT(I1484,"-")</f>
        <v>A04AV205</v>
      </c>
      <c r="H1484" s="343" t="str">
        <v>00011</v>
      </c>
      <c r="I1484" t="s">
        <v>3692</v>
      </c>
      <c r="J1484" t="s">
        <v>946</v>
      </c>
      <c r="K1484" t="s">
        <v>2352</v>
      </c>
      <c r="L1484" t="s">
        <v>2353</v>
      </c>
      <c r="M1484" t="s">
        <v>3041</v>
      </c>
      <c r="N1484" t="s">
        <v>3673</v>
      </c>
      <c r="O1484" t="s">
        <v>3674</v>
      </c>
      <c r="P1484" t="s">
        <v>3675</v>
      </c>
      <c r="Q1484" t="s">
        <v>1836</v>
      </c>
      <c r="R1484" t="s">
        <v>1837</v>
      </c>
      <c r="S1484" t="s">
        <v>954</v>
      </c>
      <c r="T1484">
        <v>0</v>
      </c>
      <c r="U1484" t="s">
        <v>954</v>
      </c>
      <c r="V1484">
        <v>0</v>
      </c>
      <c r="W1484" t="s">
        <v>954</v>
      </c>
      <c r="X1484">
        <v>0</v>
      </c>
      <c r="Y1484" t="s">
        <v>954</v>
      </c>
      <c r="Z1484">
        <v>0</v>
      </c>
      <c r="AA1484" t="s">
        <v>954</v>
      </c>
      <c r="AB1484" t="s">
        <v>954</v>
      </c>
      <c r="AC1484" t="s">
        <v>954</v>
      </c>
      <c r="AD1484">
        <v>0</v>
      </c>
      <c r="AE1484" t="s">
        <v>2499</v>
      </c>
      <c r="AF1484" t="s">
        <v>3683</v>
      </c>
      <c r="AG1484">
        <v>0</v>
      </c>
      <c r="AH1484" t="s">
        <v>954</v>
      </c>
      <c r="AI1484">
        <v>0</v>
      </c>
      <c r="AJ1484">
        <v>0</v>
      </c>
      <c r="AK1484">
        <v>0</v>
      </c>
      <c r="AL1484">
        <v>0</v>
      </c>
      <c r="AM1484">
        <v>0</v>
      </c>
      <c r="AN1484">
        <v>0</v>
      </c>
      <c r="AO1484" t="s">
        <v>954</v>
      </c>
      <c r="AP1484" t="s">
        <v>1480</v>
      </c>
      <c r="AQ1484" t="s">
        <v>1480</v>
      </c>
      <c r="AR1484" t="s">
        <v>3679</v>
      </c>
      <c r="AS1484" t="s">
        <v>3692</v>
      </c>
    </row>
    <row r="1485" spans="2:45" ht="17.25" customHeight="1">
      <c r="B1485" s="349" t="b">
        <v>0</v>
      </c>
      <c r="C1485" s="349" t="s">
        <v>1039</v>
      </c>
      <c r="D1485" s="352" t="str">
        <f t="shared" si="71"/>
        <v>Finishing Work_Misc. Work</v>
      </c>
      <c r="E1485" s="349" t="str">
        <f t="shared" si="72"/>
        <v>EA</v>
      </c>
      <c r="F1485" s="352" t="str">
        <f t="shared" si="70"/>
        <v>A04AV205-00012 Finishing Work Misc. Work Roof Drain (for Building) Stainless Steel Type       DIA=250mm</v>
      </c>
      <c r="G1485" s="343" t="str" cm="1">
        <f t="array" ref="G1485:H1485">_xlfn.TEXTSPLIT(I1485,"-")</f>
        <v>A04AV205</v>
      </c>
      <c r="H1485" s="343" t="str">
        <v>00012</v>
      </c>
      <c r="I1485" t="s">
        <v>3693</v>
      </c>
      <c r="J1485" t="s">
        <v>946</v>
      </c>
      <c r="K1485" t="s">
        <v>2352</v>
      </c>
      <c r="L1485" t="s">
        <v>2353</v>
      </c>
      <c r="M1485" t="s">
        <v>3041</v>
      </c>
      <c r="N1485" t="s">
        <v>3673</v>
      </c>
      <c r="O1485" t="s">
        <v>3674</v>
      </c>
      <c r="P1485" t="s">
        <v>3675</v>
      </c>
      <c r="Q1485" t="s">
        <v>1836</v>
      </c>
      <c r="R1485" t="s">
        <v>1837</v>
      </c>
      <c r="S1485" t="s">
        <v>954</v>
      </c>
      <c r="T1485">
        <v>0</v>
      </c>
      <c r="U1485" t="s">
        <v>954</v>
      </c>
      <c r="V1485">
        <v>0</v>
      </c>
      <c r="W1485" t="s">
        <v>954</v>
      </c>
      <c r="X1485">
        <v>0</v>
      </c>
      <c r="Y1485" t="s">
        <v>954</v>
      </c>
      <c r="Z1485">
        <v>0</v>
      </c>
      <c r="AA1485" t="s">
        <v>954</v>
      </c>
      <c r="AB1485" t="s">
        <v>954</v>
      </c>
      <c r="AC1485" t="s">
        <v>954</v>
      </c>
      <c r="AD1485">
        <v>0</v>
      </c>
      <c r="AE1485" t="s">
        <v>973</v>
      </c>
      <c r="AF1485" t="s">
        <v>3685</v>
      </c>
      <c r="AG1485">
        <v>0</v>
      </c>
      <c r="AH1485" t="s">
        <v>954</v>
      </c>
      <c r="AI1485">
        <v>0</v>
      </c>
      <c r="AJ1485">
        <v>0</v>
      </c>
      <c r="AK1485">
        <v>0</v>
      </c>
      <c r="AL1485">
        <v>0</v>
      </c>
      <c r="AM1485">
        <v>0</v>
      </c>
      <c r="AN1485">
        <v>0</v>
      </c>
      <c r="AO1485" t="s">
        <v>954</v>
      </c>
      <c r="AP1485" t="s">
        <v>1480</v>
      </c>
      <c r="AQ1485" t="s">
        <v>1480</v>
      </c>
      <c r="AR1485" t="s">
        <v>3679</v>
      </c>
      <c r="AS1485" t="s">
        <v>3693</v>
      </c>
    </row>
    <row r="1486" spans="2:45" ht="17.25" customHeight="1">
      <c r="B1486" s="349" t="b">
        <v>0</v>
      </c>
      <c r="C1486" s="349" t="s">
        <v>1039</v>
      </c>
      <c r="D1486" s="352" t="str">
        <f t="shared" si="71"/>
        <v>Finishing Work_Misc. Work</v>
      </c>
      <c r="E1486" s="349" t="str">
        <f t="shared" si="72"/>
        <v>EA</v>
      </c>
      <c r="F1486" s="352" t="str">
        <f t="shared" si="70"/>
        <v>A04AV206-00001 Finishing Work Misc. Work Roof Drain (for Shelter) Cast Iron Type       DIA=100mm</v>
      </c>
      <c r="G1486" s="343" t="str" cm="1">
        <f t="array" ref="G1486:H1486">_xlfn.TEXTSPLIT(I1486,"-")</f>
        <v>A04AV206</v>
      </c>
      <c r="H1486" s="343" t="str">
        <v>00001</v>
      </c>
      <c r="I1486" t="s">
        <v>3694</v>
      </c>
      <c r="J1486" t="s">
        <v>946</v>
      </c>
      <c r="K1486" t="s">
        <v>2352</v>
      </c>
      <c r="L1486" t="s">
        <v>2353</v>
      </c>
      <c r="M1486" t="s">
        <v>3041</v>
      </c>
      <c r="N1486" t="s">
        <v>3673</v>
      </c>
      <c r="O1486" t="s">
        <v>3695</v>
      </c>
      <c r="P1486" t="s">
        <v>3696</v>
      </c>
      <c r="Q1486" t="s">
        <v>3676</v>
      </c>
      <c r="R1486" t="s">
        <v>3677</v>
      </c>
      <c r="S1486" t="s">
        <v>954</v>
      </c>
      <c r="T1486">
        <v>0</v>
      </c>
      <c r="U1486" t="s">
        <v>954</v>
      </c>
      <c r="V1486">
        <v>0</v>
      </c>
      <c r="W1486" t="s">
        <v>954</v>
      </c>
      <c r="X1486">
        <v>0</v>
      </c>
      <c r="Y1486" t="s">
        <v>954</v>
      </c>
      <c r="Z1486">
        <v>0</v>
      </c>
      <c r="AA1486" t="s">
        <v>954</v>
      </c>
      <c r="AB1486" t="s">
        <v>954</v>
      </c>
      <c r="AC1486" t="s">
        <v>954</v>
      </c>
      <c r="AD1486">
        <v>0</v>
      </c>
      <c r="AE1486" t="s">
        <v>2494</v>
      </c>
      <c r="AF1486" t="s">
        <v>3678</v>
      </c>
      <c r="AG1486">
        <v>0</v>
      </c>
      <c r="AH1486" t="s">
        <v>954</v>
      </c>
      <c r="AI1486">
        <v>0</v>
      </c>
      <c r="AJ1486">
        <v>0</v>
      </c>
      <c r="AK1486">
        <v>0</v>
      </c>
      <c r="AL1486">
        <v>0</v>
      </c>
      <c r="AM1486">
        <v>0</v>
      </c>
      <c r="AN1486">
        <v>0</v>
      </c>
      <c r="AO1486" t="s">
        <v>954</v>
      </c>
      <c r="AP1486" t="s">
        <v>1480</v>
      </c>
      <c r="AQ1486" t="s">
        <v>1480</v>
      </c>
      <c r="AR1486" t="s">
        <v>3697</v>
      </c>
      <c r="AS1486" t="s">
        <v>3694</v>
      </c>
    </row>
    <row r="1487" spans="2:45" ht="17.25" customHeight="1">
      <c r="B1487" s="349" t="b">
        <v>0</v>
      </c>
      <c r="C1487" s="349" t="s">
        <v>1039</v>
      </c>
      <c r="D1487" s="352" t="str">
        <f t="shared" si="71"/>
        <v>Finishing Work_Misc. Work</v>
      </c>
      <c r="E1487" s="349" t="str">
        <f t="shared" si="72"/>
        <v>EA</v>
      </c>
      <c r="F1487" s="352" t="str">
        <f t="shared" si="70"/>
        <v>A04AV206-00002 Finishing Work Misc. Work Roof Drain (for Shelter) Cast Iron Type       DIA=150mm</v>
      </c>
      <c r="G1487" s="343" t="str" cm="1">
        <f t="array" ref="G1487:H1487">_xlfn.TEXTSPLIT(I1487,"-")</f>
        <v>A04AV206</v>
      </c>
      <c r="H1487" s="343" t="str">
        <v>00002</v>
      </c>
      <c r="I1487" t="s">
        <v>3698</v>
      </c>
      <c r="J1487" t="s">
        <v>946</v>
      </c>
      <c r="K1487" t="s">
        <v>2352</v>
      </c>
      <c r="L1487" t="s">
        <v>2353</v>
      </c>
      <c r="M1487" t="s">
        <v>3041</v>
      </c>
      <c r="N1487" t="s">
        <v>3673</v>
      </c>
      <c r="O1487" t="s">
        <v>3695</v>
      </c>
      <c r="P1487" t="s">
        <v>3696</v>
      </c>
      <c r="Q1487" t="s">
        <v>3676</v>
      </c>
      <c r="R1487" t="s">
        <v>3677</v>
      </c>
      <c r="S1487" t="s">
        <v>954</v>
      </c>
      <c r="T1487">
        <v>0</v>
      </c>
      <c r="U1487" t="s">
        <v>954</v>
      </c>
      <c r="V1487">
        <v>0</v>
      </c>
      <c r="W1487" t="s">
        <v>954</v>
      </c>
      <c r="X1487">
        <v>0</v>
      </c>
      <c r="Y1487" t="s">
        <v>954</v>
      </c>
      <c r="Z1487">
        <v>0</v>
      </c>
      <c r="AA1487" t="s">
        <v>954</v>
      </c>
      <c r="AB1487" t="s">
        <v>954</v>
      </c>
      <c r="AC1487" t="s">
        <v>954</v>
      </c>
      <c r="AD1487">
        <v>0</v>
      </c>
      <c r="AE1487" t="s">
        <v>2431</v>
      </c>
      <c r="AF1487" t="s">
        <v>3681</v>
      </c>
      <c r="AG1487">
        <v>0</v>
      </c>
      <c r="AH1487" t="s">
        <v>954</v>
      </c>
      <c r="AI1487">
        <v>0</v>
      </c>
      <c r="AJ1487">
        <v>0</v>
      </c>
      <c r="AK1487">
        <v>0</v>
      </c>
      <c r="AL1487">
        <v>0</v>
      </c>
      <c r="AM1487">
        <v>0</v>
      </c>
      <c r="AN1487">
        <v>0</v>
      </c>
      <c r="AO1487" t="s">
        <v>954</v>
      </c>
      <c r="AP1487" t="s">
        <v>1480</v>
      </c>
      <c r="AQ1487" t="s">
        <v>1480</v>
      </c>
      <c r="AR1487" t="s">
        <v>3697</v>
      </c>
      <c r="AS1487" t="s">
        <v>3698</v>
      </c>
    </row>
    <row r="1488" spans="2:45" ht="17.25" customHeight="1">
      <c r="B1488" s="349" t="b">
        <v>0</v>
      </c>
      <c r="C1488" s="349" t="s">
        <v>1039</v>
      </c>
      <c r="D1488" s="352" t="str">
        <f t="shared" si="71"/>
        <v>Finishing Work_Misc. Work</v>
      </c>
      <c r="E1488" s="349" t="str">
        <f t="shared" si="72"/>
        <v>EA</v>
      </c>
      <c r="F1488" s="352" t="str">
        <f t="shared" si="70"/>
        <v>A04AV206-00003 Finishing Work Misc. Work Roof Drain (for Shelter) Cast Iron Type       DIA=200mm</v>
      </c>
      <c r="G1488" s="343" t="str" cm="1">
        <f t="array" ref="G1488:H1488">_xlfn.TEXTSPLIT(I1488,"-")</f>
        <v>A04AV206</v>
      </c>
      <c r="H1488" s="343" t="str">
        <v>00003</v>
      </c>
      <c r="I1488" t="s">
        <v>3699</v>
      </c>
      <c r="J1488" t="s">
        <v>946</v>
      </c>
      <c r="K1488" t="s">
        <v>2352</v>
      </c>
      <c r="L1488" t="s">
        <v>2353</v>
      </c>
      <c r="M1488" t="s">
        <v>3041</v>
      </c>
      <c r="N1488" t="s">
        <v>3673</v>
      </c>
      <c r="O1488" t="s">
        <v>3695</v>
      </c>
      <c r="P1488" t="s">
        <v>3696</v>
      </c>
      <c r="Q1488" t="s">
        <v>3676</v>
      </c>
      <c r="R1488" t="s">
        <v>3677</v>
      </c>
      <c r="S1488" t="s">
        <v>954</v>
      </c>
      <c r="T1488">
        <v>0</v>
      </c>
      <c r="U1488" t="s">
        <v>954</v>
      </c>
      <c r="V1488">
        <v>0</v>
      </c>
      <c r="W1488" t="s">
        <v>954</v>
      </c>
      <c r="X1488">
        <v>0</v>
      </c>
      <c r="Y1488" t="s">
        <v>954</v>
      </c>
      <c r="Z1488">
        <v>0</v>
      </c>
      <c r="AA1488" t="s">
        <v>954</v>
      </c>
      <c r="AB1488" t="s">
        <v>954</v>
      </c>
      <c r="AC1488" t="s">
        <v>954</v>
      </c>
      <c r="AD1488">
        <v>0</v>
      </c>
      <c r="AE1488" t="s">
        <v>2499</v>
      </c>
      <c r="AF1488" t="s">
        <v>3683</v>
      </c>
      <c r="AG1488">
        <v>0</v>
      </c>
      <c r="AH1488" t="s">
        <v>954</v>
      </c>
      <c r="AI1488">
        <v>0</v>
      </c>
      <c r="AJ1488">
        <v>0</v>
      </c>
      <c r="AK1488">
        <v>0</v>
      </c>
      <c r="AL1488">
        <v>0</v>
      </c>
      <c r="AM1488">
        <v>0</v>
      </c>
      <c r="AN1488">
        <v>0</v>
      </c>
      <c r="AO1488" t="s">
        <v>954</v>
      </c>
      <c r="AP1488" t="s">
        <v>1480</v>
      </c>
      <c r="AQ1488" t="s">
        <v>1480</v>
      </c>
      <c r="AR1488" t="s">
        <v>3697</v>
      </c>
      <c r="AS1488" t="s">
        <v>3699</v>
      </c>
    </row>
    <row r="1489" spans="1:45" ht="17.25" customHeight="1">
      <c r="B1489" s="349" t="b">
        <v>0</v>
      </c>
      <c r="C1489" s="349" t="s">
        <v>1039</v>
      </c>
      <c r="D1489" s="352" t="str">
        <f t="shared" si="71"/>
        <v>Finishing Work_Misc. Work</v>
      </c>
      <c r="E1489" s="349" t="str">
        <f t="shared" si="72"/>
        <v>EA</v>
      </c>
      <c r="F1489" s="352" t="str">
        <f t="shared" si="70"/>
        <v>A04AV206-00004 Finishing Work Misc. Work Roof Drain (for Shelter) Cast Iron Type       DIA=250mm</v>
      </c>
      <c r="G1489" s="343" t="str" cm="1">
        <f t="array" ref="G1489:H1489">_xlfn.TEXTSPLIT(I1489,"-")</f>
        <v>A04AV206</v>
      </c>
      <c r="H1489" s="343" t="str">
        <v>00004</v>
      </c>
      <c r="I1489" t="s">
        <v>3700</v>
      </c>
      <c r="J1489" t="s">
        <v>946</v>
      </c>
      <c r="K1489" t="s">
        <v>2352</v>
      </c>
      <c r="L1489" t="s">
        <v>2353</v>
      </c>
      <c r="M1489" t="s">
        <v>3041</v>
      </c>
      <c r="N1489" t="s">
        <v>3673</v>
      </c>
      <c r="O1489" t="s">
        <v>3695</v>
      </c>
      <c r="P1489" t="s">
        <v>3696</v>
      </c>
      <c r="Q1489" t="s">
        <v>3676</v>
      </c>
      <c r="R1489" t="s">
        <v>3677</v>
      </c>
      <c r="S1489" t="s">
        <v>954</v>
      </c>
      <c r="T1489">
        <v>0</v>
      </c>
      <c r="U1489" t="s">
        <v>954</v>
      </c>
      <c r="V1489">
        <v>0</v>
      </c>
      <c r="W1489" t="s">
        <v>954</v>
      </c>
      <c r="X1489">
        <v>0</v>
      </c>
      <c r="Y1489" t="s">
        <v>954</v>
      </c>
      <c r="Z1489">
        <v>0</v>
      </c>
      <c r="AA1489" t="s">
        <v>954</v>
      </c>
      <c r="AB1489" t="s">
        <v>954</v>
      </c>
      <c r="AC1489" t="s">
        <v>954</v>
      </c>
      <c r="AD1489">
        <v>0</v>
      </c>
      <c r="AE1489" t="s">
        <v>973</v>
      </c>
      <c r="AF1489" t="s">
        <v>3685</v>
      </c>
      <c r="AG1489">
        <v>0</v>
      </c>
      <c r="AH1489" t="s">
        <v>954</v>
      </c>
      <c r="AI1489">
        <v>0</v>
      </c>
      <c r="AJ1489">
        <v>0</v>
      </c>
      <c r="AK1489">
        <v>0</v>
      </c>
      <c r="AL1489">
        <v>0</v>
      </c>
      <c r="AM1489">
        <v>0</v>
      </c>
      <c r="AN1489">
        <v>0</v>
      </c>
      <c r="AO1489" t="s">
        <v>954</v>
      </c>
      <c r="AP1489" t="s">
        <v>1480</v>
      </c>
      <c r="AQ1489" t="s">
        <v>1480</v>
      </c>
      <c r="AR1489" t="s">
        <v>3697</v>
      </c>
      <c r="AS1489" t="s">
        <v>3700</v>
      </c>
    </row>
    <row r="1490" spans="1:45" ht="17.25" customHeight="1">
      <c r="B1490" s="349" t="b">
        <v>0</v>
      </c>
      <c r="C1490" s="349" t="s">
        <v>1039</v>
      </c>
      <c r="D1490" s="352" t="str">
        <f t="shared" si="71"/>
        <v>Finishing Work_Misc. Work</v>
      </c>
      <c r="E1490" s="349" t="str">
        <f t="shared" si="72"/>
        <v>EA</v>
      </c>
      <c r="F1490" s="352" t="str">
        <f t="shared" si="70"/>
        <v>A04AV206-00005 Finishing Work Misc. Work Roof Drain (for Shelter) PVC Type       DIA=100mm</v>
      </c>
      <c r="G1490" s="343" t="str" cm="1">
        <f t="array" ref="G1490:H1490">_xlfn.TEXTSPLIT(I1490,"-")</f>
        <v>A04AV206</v>
      </c>
      <c r="H1490" s="343" t="str">
        <v>00005</v>
      </c>
      <c r="I1490" t="s">
        <v>3701</v>
      </c>
      <c r="J1490" t="s">
        <v>946</v>
      </c>
      <c r="K1490" t="s">
        <v>2352</v>
      </c>
      <c r="L1490" t="s">
        <v>2353</v>
      </c>
      <c r="M1490" t="s">
        <v>3041</v>
      </c>
      <c r="N1490" t="s">
        <v>3673</v>
      </c>
      <c r="O1490" t="s">
        <v>3695</v>
      </c>
      <c r="P1490" t="s">
        <v>3696</v>
      </c>
      <c r="Q1490" t="s">
        <v>1831</v>
      </c>
      <c r="R1490" t="s">
        <v>1832</v>
      </c>
      <c r="S1490" t="s">
        <v>954</v>
      </c>
      <c r="T1490">
        <v>0</v>
      </c>
      <c r="U1490" t="s">
        <v>954</v>
      </c>
      <c r="V1490">
        <v>0</v>
      </c>
      <c r="W1490" t="s">
        <v>954</v>
      </c>
      <c r="X1490">
        <v>0</v>
      </c>
      <c r="Y1490" t="s">
        <v>954</v>
      </c>
      <c r="Z1490">
        <v>0</v>
      </c>
      <c r="AA1490" t="s">
        <v>954</v>
      </c>
      <c r="AB1490" t="s">
        <v>954</v>
      </c>
      <c r="AC1490" t="s">
        <v>954</v>
      </c>
      <c r="AD1490">
        <v>0</v>
      </c>
      <c r="AE1490" t="s">
        <v>2494</v>
      </c>
      <c r="AF1490" t="s">
        <v>3678</v>
      </c>
      <c r="AG1490">
        <v>0</v>
      </c>
      <c r="AH1490" t="s">
        <v>954</v>
      </c>
      <c r="AI1490">
        <v>0</v>
      </c>
      <c r="AJ1490">
        <v>0</v>
      </c>
      <c r="AK1490">
        <v>0</v>
      </c>
      <c r="AL1490">
        <v>0</v>
      </c>
      <c r="AM1490">
        <v>0</v>
      </c>
      <c r="AN1490">
        <v>0</v>
      </c>
      <c r="AO1490" t="s">
        <v>954</v>
      </c>
      <c r="AP1490" t="s">
        <v>1480</v>
      </c>
      <c r="AQ1490" t="s">
        <v>1480</v>
      </c>
      <c r="AR1490" t="s">
        <v>3697</v>
      </c>
      <c r="AS1490" t="s">
        <v>3701</v>
      </c>
    </row>
    <row r="1491" spans="1:45" ht="17.25" customHeight="1">
      <c r="B1491" s="349" t="b">
        <v>0</v>
      </c>
      <c r="C1491" s="349" t="s">
        <v>1039</v>
      </c>
      <c r="D1491" s="352" t="str">
        <f t="shared" si="71"/>
        <v>Finishing Work_Misc. Work</v>
      </c>
      <c r="E1491" s="349" t="str">
        <f t="shared" si="72"/>
        <v>EA</v>
      </c>
      <c r="F1491" s="352" t="str">
        <f t="shared" si="70"/>
        <v>A04AV206-00006 Finishing Work Misc. Work Roof Drain (for Shelter) PVC Type       DIA=150mm</v>
      </c>
      <c r="G1491" s="343" t="str" cm="1">
        <f t="array" ref="G1491:H1491">_xlfn.TEXTSPLIT(I1491,"-")</f>
        <v>A04AV206</v>
      </c>
      <c r="H1491" s="343" t="str">
        <v>00006</v>
      </c>
      <c r="I1491" t="s">
        <v>3702</v>
      </c>
      <c r="J1491" t="s">
        <v>946</v>
      </c>
      <c r="K1491" t="s">
        <v>2352</v>
      </c>
      <c r="L1491" t="s">
        <v>2353</v>
      </c>
      <c r="M1491" t="s">
        <v>3041</v>
      </c>
      <c r="N1491" t="s">
        <v>3673</v>
      </c>
      <c r="O1491" t="s">
        <v>3695</v>
      </c>
      <c r="P1491" t="s">
        <v>3696</v>
      </c>
      <c r="Q1491" t="s">
        <v>1831</v>
      </c>
      <c r="R1491" t="s">
        <v>1832</v>
      </c>
      <c r="S1491" t="s">
        <v>954</v>
      </c>
      <c r="T1491">
        <v>0</v>
      </c>
      <c r="U1491" t="s">
        <v>954</v>
      </c>
      <c r="V1491">
        <v>0</v>
      </c>
      <c r="W1491" t="s">
        <v>954</v>
      </c>
      <c r="X1491">
        <v>0</v>
      </c>
      <c r="Y1491" t="s">
        <v>954</v>
      </c>
      <c r="Z1491">
        <v>0</v>
      </c>
      <c r="AA1491" t="s">
        <v>954</v>
      </c>
      <c r="AB1491" t="s">
        <v>954</v>
      </c>
      <c r="AC1491" t="s">
        <v>954</v>
      </c>
      <c r="AD1491">
        <v>0</v>
      </c>
      <c r="AE1491" t="s">
        <v>2431</v>
      </c>
      <c r="AF1491" t="s">
        <v>3681</v>
      </c>
      <c r="AG1491">
        <v>0</v>
      </c>
      <c r="AH1491" t="s">
        <v>954</v>
      </c>
      <c r="AI1491">
        <v>0</v>
      </c>
      <c r="AJ1491">
        <v>0</v>
      </c>
      <c r="AK1491">
        <v>0</v>
      </c>
      <c r="AL1491">
        <v>0</v>
      </c>
      <c r="AM1491">
        <v>0</v>
      </c>
      <c r="AN1491">
        <v>0</v>
      </c>
      <c r="AO1491" t="s">
        <v>954</v>
      </c>
      <c r="AP1491" t="s">
        <v>1480</v>
      </c>
      <c r="AQ1491" t="s">
        <v>1480</v>
      </c>
      <c r="AR1491" t="s">
        <v>3697</v>
      </c>
      <c r="AS1491" t="s">
        <v>3702</v>
      </c>
    </row>
    <row r="1492" spans="1:45" ht="17.25" customHeight="1">
      <c r="B1492" s="349" t="b">
        <v>0</v>
      </c>
      <c r="C1492" s="349" t="s">
        <v>1039</v>
      </c>
      <c r="D1492" s="352" t="str">
        <f t="shared" si="71"/>
        <v>Finishing Work_Misc. Work</v>
      </c>
      <c r="E1492" s="349" t="str">
        <f t="shared" si="72"/>
        <v>EA</v>
      </c>
      <c r="F1492" s="352" t="str">
        <f t="shared" si="70"/>
        <v>A04AV206-00007 Finishing Work Misc. Work Roof Drain (for Shelter) PVC Type       DIA=200mm</v>
      </c>
      <c r="G1492" s="343" t="str" cm="1">
        <f t="array" ref="G1492:H1492">_xlfn.TEXTSPLIT(I1492,"-")</f>
        <v>A04AV206</v>
      </c>
      <c r="H1492" s="343" t="str">
        <v>00007</v>
      </c>
      <c r="I1492" t="s">
        <v>3703</v>
      </c>
      <c r="J1492" t="s">
        <v>946</v>
      </c>
      <c r="K1492" t="s">
        <v>2352</v>
      </c>
      <c r="L1492" t="s">
        <v>2353</v>
      </c>
      <c r="M1492" t="s">
        <v>3041</v>
      </c>
      <c r="N1492" t="s">
        <v>3673</v>
      </c>
      <c r="O1492" t="s">
        <v>3695</v>
      </c>
      <c r="P1492" t="s">
        <v>3696</v>
      </c>
      <c r="Q1492" t="s">
        <v>1831</v>
      </c>
      <c r="R1492" t="s">
        <v>1832</v>
      </c>
      <c r="S1492" t="s">
        <v>954</v>
      </c>
      <c r="T1492">
        <v>0</v>
      </c>
      <c r="U1492" t="s">
        <v>954</v>
      </c>
      <c r="V1492">
        <v>0</v>
      </c>
      <c r="W1492" t="s">
        <v>954</v>
      </c>
      <c r="X1492">
        <v>0</v>
      </c>
      <c r="Y1492" t="s">
        <v>954</v>
      </c>
      <c r="Z1492">
        <v>0</v>
      </c>
      <c r="AA1492" t="s">
        <v>954</v>
      </c>
      <c r="AB1492" t="s">
        <v>954</v>
      </c>
      <c r="AC1492" t="s">
        <v>954</v>
      </c>
      <c r="AD1492">
        <v>0</v>
      </c>
      <c r="AE1492" t="s">
        <v>2499</v>
      </c>
      <c r="AF1492" t="s">
        <v>3683</v>
      </c>
      <c r="AG1492">
        <v>0</v>
      </c>
      <c r="AH1492" t="s">
        <v>954</v>
      </c>
      <c r="AI1492">
        <v>0</v>
      </c>
      <c r="AJ1492">
        <v>0</v>
      </c>
      <c r="AK1492">
        <v>0</v>
      </c>
      <c r="AL1492">
        <v>0</v>
      </c>
      <c r="AM1492">
        <v>0</v>
      </c>
      <c r="AN1492">
        <v>0</v>
      </c>
      <c r="AO1492" t="s">
        <v>954</v>
      </c>
      <c r="AP1492" t="s">
        <v>1480</v>
      </c>
      <c r="AQ1492" t="s">
        <v>1480</v>
      </c>
      <c r="AR1492" t="s">
        <v>3697</v>
      </c>
      <c r="AS1492" t="s">
        <v>3703</v>
      </c>
    </row>
    <row r="1493" spans="1:45" ht="17.25" customHeight="1">
      <c r="B1493" s="349" t="b">
        <v>0</v>
      </c>
      <c r="C1493" s="349" t="s">
        <v>1039</v>
      </c>
      <c r="D1493" s="352" t="str">
        <f t="shared" si="71"/>
        <v>Finishing Work_Misc. Work</v>
      </c>
      <c r="E1493" s="349" t="str">
        <f t="shared" si="72"/>
        <v>EA</v>
      </c>
      <c r="F1493" s="352" t="str">
        <f t="shared" si="70"/>
        <v>A04AV206-00008 Finishing Work Misc. Work Roof Drain (for Shelter) PVC Type       DIA=250mm</v>
      </c>
      <c r="G1493" s="343" t="str" cm="1">
        <f t="array" ref="G1493:H1493">_xlfn.TEXTSPLIT(I1493,"-")</f>
        <v>A04AV206</v>
      </c>
      <c r="H1493" s="343" t="str">
        <v>00008</v>
      </c>
      <c r="I1493" t="s">
        <v>3704</v>
      </c>
      <c r="J1493" t="s">
        <v>946</v>
      </c>
      <c r="K1493" t="s">
        <v>2352</v>
      </c>
      <c r="L1493" t="s">
        <v>2353</v>
      </c>
      <c r="M1493" t="s">
        <v>3041</v>
      </c>
      <c r="N1493" t="s">
        <v>3673</v>
      </c>
      <c r="O1493" t="s">
        <v>3695</v>
      </c>
      <c r="P1493" t="s">
        <v>3696</v>
      </c>
      <c r="Q1493" t="s">
        <v>1831</v>
      </c>
      <c r="R1493" t="s">
        <v>1832</v>
      </c>
      <c r="S1493" t="s">
        <v>954</v>
      </c>
      <c r="T1493">
        <v>0</v>
      </c>
      <c r="U1493" t="s">
        <v>954</v>
      </c>
      <c r="V1493">
        <v>0</v>
      </c>
      <c r="W1493" t="s">
        <v>954</v>
      </c>
      <c r="X1493">
        <v>0</v>
      </c>
      <c r="Y1493" t="s">
        <v>954</v>
      </c>
      <c r="Z1493">
        <v>0</v>
      </c>
      <c r="AA1493" t="s">
        <v>954</v>
      </c>
      <c r="AB1493" t="s">
        <v>954</v>
      </c>
      <c r="AC1493" t="s">
        <v>954</v>
      </c>
      <c r="AD1493">
        <v>0</v>
      </c>
      <c r="AE1493" t="s">
        <v>973</v>
      </c>
      <c r="AF1493" t="s">
        <v>3685</v>
      </c>
      <c r="AG1493">
        <v>0</v>
      </c>
      <c r="AH1493" t="s">
        <v>954</v>
      </c>
      <c r="AI1493">
        <v>0</v>
      </c>
      <c r="AJ1493">
        <v>0</v>
      </c>
      <c r="AK1493">
        <v>0</v>
      </c>
      <c r="AL1493">
        <v>0</v>
      </c>
      <c r="AM1493">
        <v>0</v>
      </c>
      <c r="AN1493">
        <v>0</v>
      </c>
      <c r="AO1493" t="s">
        <v>954</v>
      </c>
      <c r="AP1493" t="s">
        <v>1480</v>
      </c>
      <c r="AQ1493" t="s">
        <v>1480</v>
      </c>
      <c r="AR1493" t="s">
        <v>3697</v>
      </c>
      <c r="AS1493" t="s">
        <v>3704</v>
      </c>
    </row>
    <row r="1494" spans="1:45" ht="17.25" customHeight="1">
      <c r="B1494" s="349" t="b">
        <v>0</v>
      </c>
      <c r="C1494" s="349" t="s">
        <v>1039</v>
      </c>
      <c r="D1494" s="352" t="str">
        <f t="shared" si="71"/>
        <v>Finishing Work_Misc. Work</v>
      </c>
      <c r="E1494" s="349" t="str">
        <f t="shared" si="72"/>
        <v>EA</v>
      </c>
      <c r="F1494" s="352" t="str">
        <f t="shared" si="70"/>
        <v>A04AV206-00009 Finishing Work Misc. Work Roof Drain (for Shelter) Stainless Steel Type       DIA=100mm</v>
      </c>
      <c r="G1494" s="343" t="str" cm="1">
        <f t="array" ref="G1494:H1494">_xlfn.TEXTSPLIT(I1494,"-")</f>
        <v>A04AV206</v>
      </c>
      <c r="H1494" s="343" t="str">
        <v>00009</v>
      </c>
      <c r="I1494" t="s">
        <v>3705</v>
      </c>
      <c r="J1494" t="s">
        <v>946</v>
      </c>
      <c r="K1494" t="s">
        <v>2352</v>
      </c>
      <c r="L1494" t="s">
        <v>2353</v>
      </c>
      <c r="M1494" t="s">
        <v>3041</v>
      </c>
      <c r="N1494" t="s">
        <v>3673</v>
      </c>
      <c r="O1494" t="s">
        <v>3695</v>
      </c>
      <c r="P1494" t="s">
        <v>3696</v>
      </c>
      <c r="Q1494" t="s">
        <v>1836</v>
      </c>
      <c r="R1494" t="s">
        <v>1837</v>
      </c>
      <c r="S1494" t="s">
        <v>954</v>
      </c>
      <c r="T1494">
        <v>0</v>
      </c>
      <c r="U1494" t="s">
        <v>954</v>
      </c>
      <c r="V1494">
        <v>0</v>
      </c>
      <c r="W1494" t="s">
        <v>954</v>
      </c>
      <c r="X1494">
        <v>0</v>
      </c>
      <c r="Y1494" t="s">
        <v>954</v>
      </c>
      <c r="Z1494">
        <v>0</v>
      </c>
      <c r="AA1494" t="s">
        <v>954</v>
      </c>
      <c r="AB1494" t="s">
        <v>954</v>
      </c>
      <c r="AC1494" t="s">
        <v>954</v>
      </c>
      <c r="AD1494">
        <v>0</v>
      </c>
      <c r="AE1494" t="s">
        <v>2494</v>
      </c>
      <c r="AF1494" t="s">
        <v>3678</v>
      </c>
      <c r="AG1494">
        <v>0</v>
      </c>
      <c r="AH1494" t="s">
        <v>954</v>
      </c>
      <c r="AI1494">
        <v>0</v>
      </c>
      <c r="AJ1494">
        <v>0</v>
      </c>
      <c r="AK1494">
        <v>0</v>
      </c>
      <c r="AL1494">
        <v>0</v>
      </c>
      <c r="AM1494">
        <v>0</v>
      </c>
      <c r="AN1494">
        <v>0</v>
      </c>
      <c r="AO1494" t="s">
        <v>954</v>
      </c>
      <c r="AP1494" t="s">
        <v>1480</v>
      </c>
      <c r="AQ1494" t="s">
        <v>1480</v>
      </c>
      <c r="AR1494" t="s">
        <v>3697</v>
      </c>
      <c r="AS1494" t="s">
        <v>3705</v>
      </c>
    </row>
    <row r="1495" spans="1:45" ht="17.25" customHeight="1">
      <c r="B1495" s="349" t="b">
        <v>0</v>
      </c>
      <c r="C1495" s="349" t="s">
        <v>1039</v>
      </c>
      <c r="D1495" s="352" t="str">
        <f t="shared" si="71"/>
        <v>Finishing Work_Misc. Work</v>
      </c>
      <c r="E1495" s="349" t="str">
        <f t="shared" si="72"/>
        <v>EA</v>
      </c>
      <c r="F1495" s="352" t="str">
        <f t="shared" si="70"/>
        <v>A04AV206-00010 Finishing Work Misc. Work Roof Drain (for Shelter) Stainless Steel Type       DIA=150mm</v>
      </c>
      <c r="G1495" s="343" t="str" cm="1">
        <f t="array" ref="G1495:H1495">_xlfn.TEXTSPLIT(I1495,"-")</f>
        <v>A04AV206</v>
      </c>
      <c r="H1495" s="343" t="str">
        <v>00010</v>
      </c>
      <c r="I1495" t="s">
        <v>3706</v>
      </c>
      <c r="J1495" t="s">
        <v>946</v>
      </c>
      <c r="K1495" t="s">
        <v>2352</v>
      </c>
      <c r="L1495" t="s">
        <v>2353</v>
      </c>
      <c r="M1495" t="s">
        <v>3041</v>
      </c>
      <c r="N1495" t="s">
        <v>3673</v>
      </c>
      <c r="O1495" t="s">
        <v>3695</v>
      </c>
      <c r="P1495" t="s">
        <v>3696</v>
      </c>
      <c r="Q1495" t="s">
        <v>1836</v>
      </c>
      <c r="R1495" t="s">
        <v>1837</v>
      </c>
      <c r="S1495" t="s">
        <v>954</v>
      </c>
      <c r="T1495">
        <v>0</v>
      </c>
      <c r="U1495" t="s">
        <v>954</v>
      </c>
      <c r="V1495">
        <v>0</v>
      </c>
      <c r="W1495" t="s">
        <v>954</v>
      </c>
      <c r="X1495">
        <v>0</v>
      </c>
      <c r="Y1495" t="s">
        <v>954</v>
      </c>
      <c r="Z1495">
        <v>0</v>
      </c>
      <c r="AA1495" t="s">
        <v>954</v>
      </c>
      <c r="AB1495" t="s">
        <v>954</v>
      </c>
      <c r="AC1495" t="s">
        <v>954</v>
      </c>
      <c r="AD1495">
        <v>0</v>
      </c>
      <c r="AE1495" t="s">
        <v>2431</v>
      </c>
      <c r="AF1495" t="s">
        <v>3681</v>
      </c>
      <c r="AG1495">
        <v>0</v>
      </c>
      <c r="AH1495" t="s">
        <v>954</v>
      </c>
      <c r="AI1495">
        <v>0</v>
      </c>
      <c r="AJ1495">
        <v>0</v>
      </c>
      <c r="AK1495">
        <v>0</v>
      </c>
      <c r="AL1495">
        <v>0</v>
      </c>
      <c r="AM1495">
        <v>0</v>
      </c>
      <c r="AN1495">
        <v>0</v>
      </c>
      <c r="AO1495" t="s">
        <v>954</v>
      </c>
      <c r="AP1495" t="s">
        <v>1480</v>
      </c>
      <c r="AQ1495" t="s">
        <v>1480</v>
      </c>
      <c r="AR1495" t="s">
        <v>3697</v>
      </c>
      <c r="AS1495" t="s">
        <v>3706</v>
      </c>
    </row>
    <row r="1496" spans="1:45" ht="17.25" customHeight="1">
      <c r="B1496" s="349" t="b">
        <v>0</v>
      </c>
      <c r="C1496" s="349" t="s">
        <v>1039</v>
      </c>
      <c r="D1496" s="352" t="str">
        <f t="shared" si="71"/>
        <v>Finishing Work_Misc. Work</v>
      </c>
      <c r="E1496" s="349" t="str">
        <f t="shared" si="72"/>
        <v>EA</v>
      </c>
      <c r="F1496" s="352" t="str">
        <f t="shared" si="70"/>
        <v>A04AV206-00011 Finishing Work Misc. Work Roof Drain (for Shelter) Stainless Steel Type       DIA=200mm</v>
      </c>
      <c r="G1496" s="343" t="str" cm="1">
        <f t="array" ref="G1496:H1496">_xlfn.TEXTSPLIT(I1496,"-")</f>
        <v>A04AV206</v>
      </c>
      <c r="H1496" s="343" t="str">
        <v>00011</v>
      </c>
      <c r="I1496" t="s">
        <v>3707</v>
      </c>
      <c r="J1496" t="s">
        <v>946</v>
      </c>
      <c r="K1496" t="s">
        <v>2352</v>
      </c>
      <c r="L1496" t="s">
        <v>2353</v>
      </c>
      <c r="M1496" t="s">
        <v>3041</v>
      </c>
      <c r="N1496" t="s">
        <v>3673</v>
      </c>
      <c r="O1496" t="s">
        <v>3695</v>
      </c>
      <c r="P1496" t="s">
        <v>3696</v>
      </c>
      <c r="Q1496" t="s">
        <v>1836</v>
      </c>
      <c r="R1496" t="s">
        <v>1837</v>
      </c>
      <c r="S1496" t="s">
        <v>954</v>
      </c>
      <c r="T1496">
        <v>0</v>
      </c>
      <c r="U1496" t="s">
        <v>954</v>
      </c>
      <c r="V1496">
        <v>0</v>
      </c>
      <c r="W1496" t="s">
        <v>954</v>
      </c>
      <c r="X1496">
        <v>0</v>
      </c>
      <c r="Y1496" t="s">
        <v>954</v>
      </c>
      <c r="Z1496">
        <v>0</v>
      </c>
      <c r="AA1496" t="s">
        <v>954</v>
      </c>
      <c r="AB1496" t="s">
        <v>954</v>
      </c>
      <c r="AC1496" t="s">
        <v>954</v>
      </c>
      <c r="AD1496">
        <v>0</v>
      </c>
      <c r="AE1496" t="s">
        <v>2499</v>
      </c>
      <c r="AF1496" t="s">
        <v>3683</v>
      </c>
      <c r="AG1496">
        <v>0</v>
      </c>
      <c r="AH1496" t="s">
        <v>954</v>
      </c>
      <c r="AI1496">
        <v>0</v>
      </c>
      <c r="AJ1496">
        <v>0</v>
      </c>
      <c r="AK1496">
        <v>0</v>
      </c>
      <c r="AL1496">
        <v>0</v>
      </c>
      <c r="AM1496">
        <v>0</v>
      </c>
      <c r="AN1496">
        <v>0</v>
      </c>
      <c r="AO1496" t="s">
        <v>954</v>
      </c>
      <c r="AP1496" t="s">
        <v>1480</v>
      </c>
      <c r="AQ1496" t="s">
        <v>1480</v>
      </c>
      <c r="AR1496" t="s">
        <v>3697</v>
      </c>
      <c r="AS1496" t="s">
        <v>3707</v>
      </c>
    </row>
    <row r="1497" spans="1:45" ht="17.25" customHeight="1">
      <c r="B1497" s="349" t="b">
        <v>0</v>
      </c>
      <c r="C1497" s="349" t="s">
        <v>1039</v>
      </c>
      <c r="D1497" s="352" t="str">
        <f t="shared" si="71"/>
        <v>Finishing Work_Misc. Work</v>
      </c>
      <c r="E1497" s="349" t="str">
        <f t="shared" si="72"/>
        <v>EA</v>
      </c>
      <c r="F1497" s="352" t="str">
        <f t="shared" si="70"/>
        <v>A04AV206-00012 Finishing Work Misc. Work Roof Drain (for Shelter) Stainless Steel Type       DIA=250mm</v>
      </c>
      <c r="G1497" s="343" t="str" cm="1">
        <f t="array" ref="G1497:H1497">_xlfn.TEXTSPLIT(I1497,"-")</f>
        <v>A04AV206</v>
      </c>
      <c r="H1497" s="343" t="str">
        <v>00012</v>
      </c>
      <c r="I1497" t="s">
        <v>3708</v>
      </c>
      <c r="J1497" t="s">
        <v>946</v>
      </c>
      <c r="K1497" t="s">
        <v>2352</v>
      </c>
      <c r="L1497" t="s">
        <v>2353</v>
      </c>
      <c r="M1497" t="s">
        <v>3041</v>
      </c>
      <c r="N1497" t="s">
        <v>3673</v>
      </c>
      <c r="O1497" t="s">
        <v>3695</v>
      </c>
      <c r="P1497" t="s">
        <v>3696</v>
      </c>
      <c r="Q1497" t="s">
        <v>1836</v>
      </c>
      <c r="R1497" t="s">
        <v>1837</v>
      </c>
      <c r="S1497" t="s">
        <v>954</v>
      </c>
      <c r="T1497">
        <v>0</v>
      </c>
      <c r="U1497" t="s">
        <v>954</v>
      </c>
      <c r="V1497">
        <v>0</v>
      </c>
      <c r="W1497" t="s">
        <v>954</v>
      </c>
      <c r="X1497">
        <v>0</v>
      </c>
      <c r="Y1497" t="s">
        <v>954</v>
      </c>
      <c r="Z1497">
        <v>0</v>
      </c>
      <c r="AA1497" t="s">
        <v>954</v>
      </c>
      <c r="AB1497" t="s">
        <v>954</v>
      </c>
      <c r="AC1497" t="s">
        <v>954</v>
      </c>
      <c r="AD1497">
        <v>0</v>
      </c>
      <c r="AE1497" t="s">
        <v>973</v>
      </c>
      <c r="AF1497" t="s">
        <v>3685</v>
      </c>
      <c r="AG1497">
        <v>0</v>
      </c>
      <c r="AH1497" t="s">
        <v>954</v>
      </c>
      <c r="AI1497">
        <v>0</v>
      </c>
      <c r="AJ1497">
        <v>0</v>
      </c>
      <c r="AK1497">
        <v>0</v>
      </c>
      <c r="AL1497">
        <v>0</v>
      </c>
      <c r="AM1497">
        <v>0</v>
      </c>
      <c r="AN1497">
        <v>0</v>
      </c>
      <c r="AO1497" t="s">
        <v>954</v>
      </c>
      <c r="AP1497" t="s">
        <v>1480</v>
      </c>
      <c r="AQ1497" t="s">
        <v>1480</v>
      </c>
      <c r="AR1497" t="s">
        <v>3697</v>
      </c>
      <c r="AS1497" t="s">
        <v>3708</v>
      </c>
    </row>
    <row r="1498" spans="1:45" ht="17.25" customHeight="1">
      <c r="B1498" s="356" t="b">
        <v>1</v>
      </c>
      <c r="C1498" s="356" t="s">
        <v>1039</v>
      </c>
      <c r="D1498" s="357" t="str">
        <f t="shared" si="71"/>
        <v>Finishing Work_Misc. Work</v>
      </c>
      <c r="E1498" s="356" t="str">
        <f t="shared" si="72"/>
        <v>M</v>
      </c>
      <c r="F1498" s="357" t="str">
        <f t="shared" si="70"/>
        <v>A04AV207-00001 Finishing Work Misc. Work Downspout Galvanized Steel Type     w/ Fixing Accessories  DIA=100mm</v>
      </c>
      <c r="G1498" s="343" t="str" cm="1">
        <f t="array" ref="G1498:H1498">_xlfn.TEXTSPLIT(I1498,"-")</f>
        <v>A04AV207</v>
      </c>
      <c r="H1498" s="343" t="str">
        <v>00001</v>
      </c>
      <c r="I1498" t="s">
        <v>3709</v>
      </c>
      <c r="J1498" t="s">
        <v>946</v>
      </c>
      <c r="K1498" t="s">
        <v>2352</v>
      </c>
      <c r="L1498" t="s">
        <v>2353</v>
      </c>
      <c r="M1498" t="s">
        <v>3041</v>
      </c>
      <c r="N1498" t="s">
        <v>3673</v>
      </c>
      <c r="O1498" t="s">
        <v>3710</v>
      </c>
      <c r="P1498" t="s">
        <v>737</v>
      </c>
      <c r="Q1498" t="s">
        <v>3711</v>
      </c>
      <c r="R1498" t="s">
        <v>3712</v>
      </c>
      <c r="S1498" t="s">
        <v>954</v>
      </c>
      <c r="T1498">
        <v>0</v>
      </c>
      <c r="U1498" t="s">
        <v>954</v>
      </c>
      <c r="V1498">
        <v>0</v>
      </c>
      <c r="W1498" t="s">
        <v>954</v>
      </c>
      <c r="X1498">
        <v>0</v>
      </c>
      <c r="Y1498" t="s">
        <v>954</v>
      </c>
      <c r="Z1498">
        <v>0</v>
      </c>
      <c r="AA1498" t="s">
        <v>1085</v>
      </c>
      <c r="AB1498" t="s">
        <v>1086</v>
      </c>
      <c r="AC1498" t="s">
        <v>954</v>
      </c>
      <c r="AD1498">
        <v>0</v>
      </c>
      <c r="AE1498" t="s">
        <v>2494</v>
      </c>
      <c r="AF1498" t="s">
        <v>3678</v>
      </c>
      <c r="AG1498">
        <v>0</v>
      </c>
      <c r="AH1498" t="s">
        <v>954</v>
      </c>
      <c r="AI1498">
        <v>0</v>
      </c>
      <c r="AJ1498">
        <v>0</v>
      </c>
      <c r="AK1498">
        <v>0</v>
      </c>
      <c r="AL1498">
        <v>0</v>
      </c>
      <c r="AM1498">
        <v>0</v>
      </c>
      <c r="AN1498">
        <v>0</v>
      </c>
      <c r="AO1498" t="s">
        <v>954</v>
      </c>
      <c r="AP1498" t="s">
        <v>1102</v>
      </c>
      <c r="AQ1498" t="s">
        <v>1102</v>
      </c>
      <c r="AR1498" t="s">
        <v>3713</v>
      </c>
      <c r="AS1498" t="s">
        <v>3709</v>
      </c>
    </row>
    <row r="1499" spans="1:45" ht="17.25" customHeight="1">
      <c r="B1499" s="356" t="b">
        <v>0</v>
      </c>
      <c r="C1499" s="356" t="s">
        <v>1039</v>
      </c>
      <c r="D1499" s="357" t="str">
        <f t="shared" si="71"/>
        <v>Finishing Work_Misc. Work</v>
      </c>
      <c r="E1499" s="356" t="str">
        <f t="shared" si="72"/>
        <v>M</v>
      </c>
      <c r="F1499" s="357" t="str">
        <f t="shared" si="70"/>
        <v>A04AV207-00002 Finishing Work Misc. Work Downspout Galvanized Steel Type     w/ Fixing Accessories  DIA=150mm</v>
      </c>
      <c r="G1499" s="343" t="str" cm="1">
        <f t="array" ref="G1499:H1499">_xlfn.TEXTSPLIT(I1499,"-")</f>
        <v>A04AV207</v>
      </c>
      <c r="H1499" s="343" t="str">
        <v>00002</v>
      </c>
      <c r="I1499" t="s">
        <v>3714</v>
      </c>
      <c r="J1499" t="s">
        <v>946</v>
      </c>
      <c r="K1499" t="s">
        <v>2352</v>
      </c>
      <c r="L1499" t="s">
        <v>2353</v>
      </c>
      <c r="M1499" t="s">
        <v>3041</v>
      </c>
      <c r="N1499" t="s">
        <v>3673</v>
      </c>
      <c r="O1499" t="s">
        <v>3710</v>
      </c>
      <c r="P1499" t="s">
        <v>737</v>
      </c>
      <c r="Q1499" t="s">
        <v>3711</v>
      </c>
      <c r="R1499" t="s">
        <v>3712</v>
      </c>
      <c r="S1499" t="s">
        <v>954</v>
      </c>
      <c r="T1499">
        <v>0</v>
      </c>
      <c r="U1499" t="s">
        <v>954</v>
      </c>
      <c r="V1499">
        <v>0</v>
      </c>
      <c r="W1499" t="s">
        <v>954</v>
      </c>
      <c r="X1499">
        <v>0</v>
      </c>
      <c r="Y1499" t="s">
        <v>954</v>
      </c>
      <c r="Z1499">
        <v>0</v>
      </c>
      <c r="AA1499" t="s">
        <v>1085</v>
      </c>
      <c r="AB1499" t="s">
        <v>1086</v>
      </c>
      <c r="AC1499" t="s">
        <v>954</v>
      </c>
      <c r="AD1499">
        <v>0</v>
      </c>
      <c r="AE1499" t="s">
        <v>2431</v>
      </c>
      <c r="AF1499" t="s">
        <v>3681</v>
      </c>
      <c r="AG1499">
        <v>0</v>
      </c>
      <c r="AH1499" t="s">
        <v>954</v>
      </c>
      <c r="AI1499">
        <v>0</v>
      </c>
      <c r="AJ1499">
        <v>0</v>
      </c>
      <c r="AK1499">
        <v>0</v>
      </c>
      <c r="AL1499">
        <v>0</v>
      </c>
      <c r="AM1499">
        <v>0</v>
      </c>
      <c r="AN1499">
        <v>0</v>
      </c>
      <c r="AO1499" t="s">
        <v>954</v>
      </c>
      <c r="AP1499" t="s">
        <v>1102</v>
      </c>
      <c r="AQ1499" t="s">
        <v>1102</v>
      </c>
      <c r="AR1499" t="s">
        <v>3713</v>
      </c>
      <c r="AS1499" t="s">
        <v>3714</v>
      </c>
    </row>
    <row r="1500" spans="1:45" s="382" customFormat="1" ht="17.25" customHeight="1">
      <c r="A1500" s="341"/>
      <c r="B1500" s="356" t="b">
        <v>0</v>
      </c>
      <c r="C1500" s="356" t="s">
        <v>1039</v>
      </c>
      <c r="D1500" s="357" t="str">
        <f t="shared" si="71"/>
        <v>Finishing Work_Misc. Work</v>
      </c>
      <c r="E1500" s="356" t="str">
        <f t="shared" si="72"/>
        <v>M</v>
      </c>
      <c r="F1500" s="357" t="str">
        <f t="shared" si="70"/>
        <v>A04AV207-00003 Finishing Work Misc. Work Downspout Galvanized Steel Type     w/ Fixing Accessories  DIA=200mm</v>
      </c>
      <c r="G1500" s="343" t="str" cm="1">
        <f t="array" ref="G1500:H1500">_xlfn.TEXTSPLIT(I1500,"-")</f>
        <v>A04AV207</v>
      </c>
      <c r="H1500" s="343" t="str">
        <v>00003</v>
      </c>
      <c r="I1500" t="s">
        <v>3715</v>
      </c>
      <c r="J1500" t="s">
        <v>946</v>
      </c>
      <c r="K1500" t="s">
        <v>2352</v>
      </c>
      <c r="L1500" t="s">
        <v>2353</v>
      </c>
      <c r="M1500" t="s">
        <v>3041</v>
      </c>
      <c r="N1500" t="s">
        <v>3673</v>
      </c>
      <c r="O1500" t="s">
        <v>3710</v>
      </c>
      <c r="P1500" t="s">
        <v>737</v>
      </c>
      <c r="Q1500" t="s">
        <v>3711</v>
      </c>
      <c r="R1500" t="s">
        <v>3712</v>
      </c>
      <c r="S1500" t="s">
        <v>954</v>
      </c>
      <c r="T1500">
        <v>0</v>
      </c>
      <c r="U1500" t="s">
        <v>954</v>
      </c>
      <c r="V1500">
        <v>0</v>
      </c>
      <c r="W1500" t="s">
        <v>954</v>
      </c>
      <c r="X1500">
        <v>0</v>
      </c>
      <c r="Y1500" t="s">
        <v>954</v>
      </c>
      <c r="Z1500">
        <v>0</v>
      </c>
      <c r="AA1500" t="s">
        <v>1085</v>
      </c>
      <c r="AB1500" t="s">
        <v>1086</v>
      </c>
      <c r="AC1500" t="s">
        <v>954</v>
      </c>
      <c r="AD1500">
        <v>0</v>
      </c>
      <c r="AE1500" t="s">
        <v>2499</v>
      </c>
      <c r="AF1500" t="s">
        <v>3683</v>
      </c>
      <c r="AG1500">
        <v>0</v>
      </c>
      <c r="AH1500" t="s">
        <v>954</v>
      </c>
      <c r="AI1500">
        <v>0</v>
      </c>
      <c r="AJ1500">
        <v>0</v>
      </c>
      <c r="AK1500">
        <v>0</v>
      </c>
      <c r="AL1500">
        <v>0</v>
      </c>
      <c r="AM1500">
        <v>0</v>
      </c>
      <c r="AN1500">
        <v>0</v>
      </c>
      <c r="AO1500" t="s">
        <v>954</v>
      </c>
      <c r="AP1500" t="s">
        <v>1102</v>
      </c>
      <c r="AQ1500" t="s">
        <v>1102</v>
      </c>
      <c r="AR1500" t="s">
        <v>3713</v>
      </c>
      <c r="AS1500" t="s">
        <v>3715</v>
      </c>
    </row>
    <row r="1501" spans="1:45" ht="17.25" customHeight="1">
      <c r="B1501" s="356" t="b">
        <v>0</v>
      </c>
      <c r="C1501" s="356" t="s">
        <v>1039</v>
      </c>
      <c r="D1501" s="357" t="str">
        <f t="shared" si="71"/>
        <v>Finishing Work_Misc. Work</v>
      </c>
      <c r="E1501" s="356" t="str">
        <f t="shared" si="72"/>
        <v>M</v>
      </c>
      <c r="F1501" s="357" t="str">
        <f t="shared" si="70"/>
        <v>A04AV207-00004 Finishing Work Misc. Work Downspout Galvanized Steel Type     w/ Fixing Accessories  DIA=250mm</v>
      </c>
      <c r="G1501" s="343" t="str" cm="1">
        <f t="array" ref="G1501:H1501">_xlfn.TEXTSPLIT(I1501,"-")</f>
        <v>A04AV207</v>
      </c>
      <c r="H1501" s="343" t="str">
        <v>00004</v>
      </c>
      <c r="I1501" t="s">
        <v>3716</v>
      </c>
      <c r="J1501" t="s">
        <v>946</v>
      </c>
      <c r="K1501" t="s">
        <v>2352</v>
      </c>
      <c r="L1501" t="s">
        <v>2353</v>
      </c>
      <c r="M1501" t="s">
        <v>3041</v>
      </c>
      <c r="N1501" t="s">
        <v>3673</v>
      </c>
      <c r="O1501" t="s">
        <v>3710</v>
      </c>
      <c r="P1501" t="s">
        <v>737</v>
      </c>
      <c r="Q1501" t="s">
        <v>3711</v>
      </c>
      <c r="R1501" t="s">
        <v>3712</v>
      </c>
      <c r="S1501" t="s">
        <v>954</v>
      </c>
      <c r="T1501">
        <v>0</v>
      </c>
      <c r="U1501" t="s">
        <v>954</v>
      </c>
      <c r="V1501">
        <v>0</v>
      </c>
      <c r="W1501" t="s">
        <v>954</v>
      </c>
      <c r="X1501">
        <v>0</v>
      </c>
      <c r="Y1501" t="s">
        <v>954</v>
      </c>
      <c r="Z1501">
        <v>0</v>
      </c>
      <c r="AA1501" t="s">
        <v>1085</v>
      </c>
      <c r="AB1501" t="s">
        <v>1086</v>
      </c>
      <c r="AC1501" t="s">
        <v>954</v>
      </c>
      <c r="AD1501">
        <v>0</v>
      </c>
      <c r="AE1501" t="s">
        <v>973</v>
      </c>
      <c r="AF1501" t="s">
        <v>3685</v>
      </c>
      <c r="AG1501">
        <v>0</v>
      </c>
      <c r="AH1501" t="s">
        <v>954</v>
      </c>
      <c r="AI1501">
        <v>0</v>
      </c>
      <c r="AJ1501">
        <v>0</v>
      </c>
      <c r="AK1501">
        <v>0</v>
      </c>
      <c r="AL1501">
        <v>0</v>
      </c>
      <c r="AM1501">
        <v>0</v>
      </c>
      <c r="AN1501">
        <v>0</v>
      </c>
      <c r="AO1501" t="s">
        <v>954</v>
      </c>
      <c r="AP1501" t="s">
        <v>1102</v>
      </c>
      <c r="AQ1501" t="s">
        <v>1102</v>
      </c>
      <c r="AR1501" t="s">
        <v>3713</v>
      </c>
      <c r="AS1501" t="s">
        <v>3716</v>
      </c>
    </row>
    <row r="1502" spans="1:45" ht="17.25" customHeight="1">
      <c r="B1502" s="356" t="b">
        <v>0</v>
      </c>
      <c r="C1502" s="356" t="s">
        <v>1039</v>
      </c>
      <c r="D1502" s="357" t="str">
        <f t="shared" si="71"/>
        <v>Finishing Work_Misc. Work</v>
      </c>
      <c r="E1502" s="356" t="str">
        <f t="shared" si="72"/>
        <v>M</v>
      </c>
      <c r="F1502" s="357" t="str">
        <f t="shared" si="70"/>
        <v>A04AV207-00005 Finishing Work Misc. Work Downspout PVC Type     w/ Fixing Accessories  DIA=100mm</v>
      </c>
      <c r="G1502" s="343" t="str" cm="1">
        <f t="array" ref="G1502:H1502">_xlfn.TEXTSPLIT(I1502,"-")</f>
        <v>A04AV207</v>
      </c>
      <c r="H1502" s="343" t="str">
        <v>00005</v>
      </c>
      <c r="I1502" t="s">
        <v>3717</v>
      </c>
      <c r="J1502" t="s">
        <v>946</v>
      </c>
      <c r="K1502" t="s">
        <v>2352</v>
      </c>
      <c r="L1502" t="s">
        <v>2353</v>
      </c>
      <c r="M1502" t="s">
        <v>3041</v>
      </c>
      <c r="N1502" t="s">
        <v>3673</v>
      </c>
      <c r="O1502" t="s">
        <v>3710</v>
      </c>
      <c r="P1502" t="s">
        <v>737</v>
      </c>
      <c r="Q1502" t="s">
        <v>1831</v>
      </c>
      <c r="R1502" t="s">
        <v>1832</v>
      </c>
      <c r="S1502" t="s">
        <v>954</v>
      </c>
      <c r="T1502">
        <v>0</v>
      </c>
      <c r="U1502" t="s">
        <v>954</v>
      </c>
      <c r="V1502">
        <v>0</v>
      </c>
      <c r="W1502" t="s">
        <v>954</v>
      </c>
      <c r="X1502">
        <v>0</v>
      </c>
      <c r="Y1502" t="s">
        <v>954</v>
      </c>
      <c r="Z1502">
        <v>0</v>
      </c>
      <c r="AA1502" t="s">
        <v>1085</v>
      </c>
      <c r="AB1502" t="s">
        <v>1086</v>
      </c>
      <c r="AC1502" t="s">
        <v>954</v>
      </c>
      <c r="AD1502">
        <v>0</v>
      </c>
      <c r="AE1502" t="s">
        <v>2494</v>
      </c>
      <c r="AF1502" t="s">
        <v>3678</v>
      </c>
      <c r="AG1502">
        <v>0</v>
      </c>
      <c r="AH1502" t="s">
        <v>954</v>
      </c>
      <c r="AI1502">
        <v>0</v>
      </c>
      <c r="AJ1502">
        <v>0</v>
      </c>
      <c r="AK1502">
        <v>0</v>
      </c>
      <c r="AL1502">
        <v>0</v>
      </c>
      <c r="AM1502">
        <v>0</v>
      </c>
      <c r="AN1502">
        <v>0</v>
      </c>
      <c r="AO1502" t="s">
        <v>954</v>
      </c>
      <c r="AP1502" t="s">
        <v>1102</v>
      </c>
      <c r="AQ1502" t="s">
        <v>1102</v>
      </c>
      <c r="AR1502" t="s">
        <v>3713</v>
      </c>
      <c r="AS1502" t="s">
        <v>3717</v>
      </c>
    </row>
    <row r="1503" spans="1:45" ht="17.25" customHeight="1">
      <c r="B1503" s="356" t="b">
        <v>0</v>
      </c>
      <c r="C1503" s="356" t="s">
        <v>1039</v>
      </c>
      <c r="D1503" s="357" t="str">
        <f t="shared" si="71"/>
        <v>Finishing Work_Misc. Work</v>
      </c>
      <c r="E1503" s="356" t="str">
        <f t="shared" si="72"/>
        <v>M</v>
      </c>
      <c r="F1503" s="357" t="str">
        <f t="shared" si="70"/>
        <v>A04AV207-00006 Finishing Work Misc. Work Downspout PVC Type     w/ Fixing Accessories  DIA=150mm</v>
      </c>
      <c r="G1503" s="343" t="str" cm="1">
        <f t="array" ref="G1503:H1503">_xlfn.TEXTSPLIT(I1503,"-")</f>
        <v>A04AV207</v>
      </c>
      <c r="H1503" s="343" t="str">
        <v>00006</v>
      </c>
      <c r="I1503" t="s">
        <v>3718</v>
      </c>
      <c r="J1503" t="s">
        <v>946</v>
      </c>
      <c r="K1503" t="s">
        <v>2352</v>
      </c>
      <c r="L1503" t="s">
        <v>2353</v>
      </c>
      <c r="M1503" t="s">
        <v>3041</v>
      </c>
      <c r="N1503" t="s">
        <v>3673</v>
      </c>
      <c r="O1503" t="s">
        <v>3710</v>
      </c>
      <c r="P1503" t="s">
        <v>737</v>
      </c>
      <c r="Q1503" t="s">
        <v>1831</v>
      </c>
      <c r="R1503" t="s">
        <v>1832</v>
      </c>
      <c r="S1503" t="s">
        <v>954</v>
      </c>
      <c r="T1503">
        <v>0</v>
      </c>
      <c r="U1503" t="s">
        <v>954</v>
      </c>
      <c r="V1503">
        <v>0</v>
      </c>
      <c r="W1503" t="s">
        <v>954</v>
      </c>
      <c r="X1503">
        <v>0</v>
      </c>
      <c r="Y1503" t="s">
        <v>954</v>
      </c>
      <c r="Z1503">
        <v>0</v>
      </c>
      <c r="AA1503" t="s">
        <v>1085</v>
      </c>
      <c r="AB1503" t="s">
        <v>1086</v>
      </c>
      <c r="AC1503" t="s">
        <v>954</v>
      </c>
      <c r="AD1503">
        <v>0</v>
      </c>
      <c r="AE1503" t="s">
        <v>2431</v>
      </c>
      <c r="AF1503" t="s">
        <v>3681</v>
      </c>
      <c r="AG1503">
        <v>0</v>
      </c>
      <c r="AH1503" t="s">
        <v>954</v>
      </c>
      <c r="AI1503">
        <v>0</v>
      </c>
      <c r="AJ1503">
        <v>0</v>
      </c>
      <c r="AK1503">
        <v>0</v>
      </c>
      <c r="AL1503">
        <v>0</v>
      </c>
      <c r="AM1503">
        <v>0</v>
      </c>
      <c r="AN1503">
        <v>0</v>
      </c>
      <c r="AO1503" t="s">
        <v>954</v>
      </c>
      <c r="AP1503" t="s">
        <v>1102</v>
      </c>
      <c r="AQ1503" t="s">
        <v>1102</v>
      </c>
      <c r="AR1503" t="s">
        <v>3713</v>
      </c>
      <c r="AS1503" t="s">
        <v>3718</v>
      </c>
    </row>
    <row r="1504" spans="1:45" ht="17.25" customHeight="1">
      <c r="B1504" s="356" t="b">
        <v>0</v>
      </c>
      <c r="C1504" s="356" t="s">
        <v>1039</v>
      </c>
      <c r="D1504" s="357" t="str">
        <f t="shared" si="71"/>
        <v>Finishing Work_Misc. Work</v>
      </c>
      <c r="E1504" s="356" t="str">
        <f t="shared" si="72"/>
        <v>M</v>
      </c>
      <c r="F1504" s="357" t="str">
        <f t="shared" si="70"/>
        <v>A04AV207-00007 Finishing Work Misc. Work Downspout PVC Type     w/ Fixing Accessories  DIA=200mm</v>
      </c>
      <c r="G1504" s="343" t="str" cm="1">
        <f t="array" ref="G1504:H1504">_xlfn.TEXTSPLIT(I1504,"-")</f>
        <v>A04AV207</v>
      </c>
      <c r="H1504" s="343" t="str">
        <v>00007</v>
      </c>
      <c r="I1504" t="s">
        <v>3719</v>
      </c>
      <c r="J1504" t="s">
        <v>946</v>
      </c>
      <c r="K1504" t="s">
        <v>2352</v>
      </c>
      <c r="L1504" t="s">
        <v>2353</v>
      </c>
      <c r="M1504" t="s">
        <v>3041</v>
      </c>
      <c r="N1504" t="s">
        <v>3673</v>
      </c>
      <c r="O1504" t="s">
        <v>3710</v>
      </c>
      <c r="P1504" t="s">
        <v>737</v>
      </c>
      <c r="Q1504" t="s">
        <v>1831</v>
      </c>
      <c r="R1504" t="s">
        <v>1832</v>
      </c>
      <c r="S1504" t="s">
        <v>954</v>
      </c>
      <c r="T1504">
        <v>0</v>
      </c>
      <c r="U1504" t="s">
        <v>954</v>
      </c>
      <c r="V1504">
        <v>0</v>
      </c>
      <c r="W1504" t="s">
        <v>954</v>
      </c>
      <c r="X1504">
        <v>0</v>
      </c>
      <c r="Y1504" t="s">
        <v>954</v>
      </c>
      <c r="Z1504">
        <v>0</v>
      </c>
      <c r="AA1504" t="s">
        <v>1085</v>
      </c>
      <c r="AB1504" t="s">
        <v>1086</v>
      </c>
      <c r="AC1504" t="s">
        <v>954</v>
      </c>
      <c r="AD1504">
        <v>0</v>
      </c>
      <c r="AE1504" t="s">
        <v>2499</v>
      </c>
      <c r="AF1504" t="s">
        <v>3683</v>
      </c>
      <c r="AG1504">
        <v>0</v>
      </c>
      <c r="AH1504" t="s">
        <v>954</v>
      </c>
      <c r="AI1504">
        <v>0</v>
      </c>
      <c r="AJ1504">
        <v>0</v>
      </c>
      <c r="AK1504">
        <v>0</v>
      </c>
      <c r="AL1504">
        <v>0</v>
      </c>
      <c r="AM1504">
        <v>0</v>
      </c>
      <c r="AN1504">
        <v>0</v>
      </c>
      <c r="AO1504" t="s">
        <v>954</v>
      </c>
      <c r="AP1504" t="s">
        <v>1102</v>
      </c>
      <c r="AQ1504" t="s">
        <v>1102</v>
      </c>
      <c r="AR1504" t="s">
        <v>3713</v>
      </c>
      <c r="AS1504" t="s">
        <v>3719</v>
      </c>
    </row>
    <row r="1505" spans="1:45" s="362" customFormat="1" ht="17.25" customHeight="1">
      <c r="A1505" s="341"/>
      <c r="B1505" s="356" t="b">
        <v>0</v>
      </c>
      <c r="C1505" s="356" t="s">
        <v>1039</v>
      </c>
      <c r="D1505" s="357" t="str">
        <f t="shared" si="71"/>
        <v>Finishing Work_Misc. Work</v>
      </c>
      <c r="E1505" s="356" t="str">
        <f t="shared" si="72"/>
        <v>M</v>
      </c>
      <c r="F1505" s="357" t="str">
        <f t="shared" si="70"/>
        <v>A04AV207-00008 Finishing Work Misc. Work Downspout PVC Type     w/ Fixing Accessories  DIA=250mm</v>
      </c>
      <c r="G1505" s="343" t="str" cm="1">
        <f t="array" ref="G1505:H1505">_xlfn.TEXTSPLIT(I1505,"-")</f>
        <v>A04AV207</v>
      </c>
      <c r="H1505" s="343" t="str">
        <v>00008</v>
      </c>
      <c r="I1505" t="s">
        <v>3720</v>
      </c>
      <c r="J1505" t="s">
        <v>946</v>
      </c>
      <c r="K1505" t="s">
        <v>2352</v>
      </c>
      <c r="L1505" t="s">
        <v>2353</v>
      </c>
      <c r="M1505" t="s">
        <v>3041</v>
      </c>
      <c r="N1505" t="s">
        <v>3673</v>
      </c>
      <c r="O1505" t="s">
        <v>3710</v>
      </c>
      <c r="P1505" t="s">
        <v>737</v>
      </c>
      <c r="Q1505" t="s">
        <v>1831</v>
      </c>
      <c r="R1505" t="s">
        <v>1832</v>
      </c>
      <c r="S1505" t="s">
        <v>954</v>
      </c>
      <c r="T1505">
        <v>0</v>
      </c>
      <c r="U1505" t="s">
        <v>954</v>
      </c>
      <c r="V1505">
        <v>0</v>
      </c>
      <c r="W1505" t="s">
        <v>954</v>
      </c>
      <c r="X1505">
        <v>0</v>
      </c>
      <c r="Y1505" t="s">
        <v>954</v>
      </c>
      <c r="Z1505">
        <v>0</v>
      </c>
      <c r="AA1505" t="s">
        <v>1085</v>
      </c>
      <c r="AB1505" t="s">
        <v>1086</v>
      </c>
      <c r="AC1505" t="s">
        <v>954</v>
      </c>
      <c r="AD1505">
        <v>0</v>
      </c>
      <c r="AE1505" t="s">
        <v>973</v>
      </c>
      <c r="AF1505" t="s">
        <v>3685</v>
      </c>
      <c r="AG1505">
        <v>0</v>
      </c>
      <c r="AH1505" t="s">
        <v>954</v>
      </c>
      <c r="AI1505">
        <v>0</v>
      </c>
      <c r="AJ1505">
        <v>0</v>
      </c>
      <c r="AK1505">
        <v>0</v>
      </c>
      <c r="AL1505">
        <v>0</v>
      </c>
      <c r="AM1505">
        <v>0</v>
      </c>
      <c r="AN1505">
        <v>0</v>
      </c>
      <c r="AO1505" t="s">
        <v>954</v>
      </c>
      <c r="AP1505" t="s">
        <v>1102</v>
      </c>
      <c r="AQ1505" t="s">
        <v>1102</v>
      </c>
      <c r="AR1505" t="s">
        <v>3713</v>
      </c>
      <c r="AS1505" t="s">
        <v>3720</v>
      </c>
    </row>
    <row r="1506" spans="1:45" ht="17.25" customHeight="1">
      <c r="B1506" s="356" t="b">
        <v>0</v>
      </c>
      <c r="C1506" s="356" t="s">
        <v>1039</v>
      </c>
      <c r="D1506" s="357" t="str">
        <f t="shared" si="71"/>
        <v>Finishing Work_Misc. Work</v>
      </c>
      <c r="E1506" s="356" t="str">
        <f t="shared" si="72"/>
        <v>M</v>
      </c>
      <c r="F1506" s="357" t="str">
        <f t="shared" si="70"/>
        <v>A04AV207-00009 Finishing Work Misc. Work Downspout Stainless Steel Type     w/ Fixing Accessories  DIA=100mm</v>
      </c>
      <c r="G1506" s="343" t="str" cm="1">
        <f t="array" ref="G1506:H1506">_xlfn.TEXTSPLIT(I1506,"-")</f>
        <v>A04AV207</v>
      </c>
      <c r="H1506" s="343" t="str">
        <v>00009</v>
      </c>
      <c r="I1506" t="s">
        <v>3721</v>
      </c>
      <c r="J1506" t="s">
        <v>946</v>
      </c>
      <c r="K1506" t="s">
        <v>2352</v>
      </c>
      <c r="L1506" t="s">
        <v>2353</v>
      </c>
      <c r="M1506" t="s">
        <v>3041</v>
      </c>
      <c r="N1506" t="s">
        <v>3673</v>
      </c>
      <c r="O1506" t="s">
        <v>3710</v>
      </c>
      <c r="P1506" t="s">
        <v>737</v>
      </c>
      <c r="Q1506" t="s">
        <v>1836</v>
      </c>
      <c r="R1506" t="s">
        <v>1837</v>
      </c>
      <c r="S1506" t="s">
        <v>954</v>
      </c>
      <c r="T1506">
        <v>0</v>
      </c>
      <c r="U1506" t="s">
        <v>954</v>
      </c>
      <c r="V1506">
        <v>0</v>
      </c>
      <c r="W1506" t="s">
        <v>954</v>
      </c>
      <c r="X1506">
        <v>0</v>
      </c>
      <c r="Y1506" t="s">
        <v>954</v>
      </c>
      <c r="Z1506">
        <v>0</v>
      </c>
      <c r="AA1506" t="s">
        <v>1085</v>
      </c>
      <c r="AB1506" t="s">
        <v>1086</v>
      </c>
      <c r="AC1506" t="s">
        <v>954</v>
      </c>
      <c r="AD1506">
        <v>0</v>
      </c>
      <c r="AE1506" t="s">
        <v>2494</v>
      </c>
      <c r="AF1506" t="s">
        <v>3678</v>
      </c>
      <c r="AG1506">
        <v>0</v>
      </c>
      <c r="AH1506" t="s">
        <v>954</v>
      </c>
      <c r="AI1506">
        <v>0</v>
      </c>
      <c r="AJ1506">
        <v>0</v>
      </c>
      <c r="AK1506">
        <v>0</v>
      </c>
      <c r="AL1506">
        <v>0</v>
      </c>
      <c r="AM1506">
        <v>0</v>
      </c>
      <c r="AN1506">
        <v>0</v>
      </c>
      <c r="AO1506" t="s">
        <v>954</v>
      </c>
      <c r="AP1506" t="s">
        <v>1102</v>
      </c>
      <c r="AQ1506" t="s">
        <v>1102</v>
      </c>
      <c r="AR1506" t="s">
        <v>3713</v>
      </c>
      <c r="AS1506" t="s">
        <v>3721</v>
      </c>
    </row>
    <row r="1507" spans="1:45" ht="17.25" customHeight="1">
      <c r="B1507" s="356" t="b">
        <v>0</v>
      </c>
      <c r="C1507" s="356" t="s">
        <v>1039</v>
      </c>
      <c r="D1507" s="357" t="str">
        <f t="shared" si="71"/>
        <v>Finishing Work_Misc. Work</v>
      </c>
      <c r="E1507" s="356" t="str">
        <f t="shared" si="72"/>
        <v>M</v>
      </c>
      <c r="F1507" s="357" t="str">
        <f t="shared" si="70"/>
        <v>A04AV207-00010 Finishing Work Misc. Work Downspout Stainless Steel Type     w/ Fixing Accessories  DIA=150mm</v>
      </c>
      <c r="G1507" s="343" t="str" cm="1">
        <f t="array" ref="G1507:H1507">_xlfn.TEXTSPLIT(I1507,"-")</f>
        <v>A04AV207</v>
      </c>
      <c r="H1507" s="343" t="str">
        <v>00010</v>
      </c>
      <c r="I1507" t="s">
        <v>3722</v>
      </c>
      <c r="J1507" t="s">
        <v>946</v>
      </c>
      <c r="K1507" t="s">
        <v>2352</v>
      </c>
      <c r="L1507" t="s">
        <v>2353</v>
      </c>
      <c r="M1507" t="s">
        <v>3041</v>
      </c>
      <c r="N1507" t="s">
        <v>3673</v>
      </c>
      <c r="O1507" t="s">
        <v>3710</v>
      </c>
      <c r="P1507" t="s">
        <v>737</v>
      </c>
      <c r="Q1507" t="s">
        <v>1836</v>
      </c>
      <c r="R1507" t="s">
        <v>1837</v>
      </c>
      <c r="S1507" t="s">
        <v>954</v>
      </c>
      <c r="T1507">
        <v>0</v>
      </c>
      <c r="U1507" t="s">
        <v>954</v>
      </c>
      <c r="V1507">
        <v>0</v>
      </c>
      <c r="W1507" t="s">
        <v>954</v>
      </c>
      <c r="X1507">
        <v>0</v>
      </c>
      <c r="Y1507" t="s">
        <v>954</v>
      </c>
      <c r="Z1507">
        <v>0</v>
      </c>
      <c r="AA1507" t="s">
        <v>1085</v>
      </c>
      <c r="AB1507" t="s">
        <v>1086</v>
      </c>
      <c r="AC1507" t="s">
        <v>954</v>
      </c>
      <c r="AD1507">
        <v>0</v>
      </c>
      <c r="AE1507" t="s">
        <v>2431</v>
      </c>
      <c r="AF1507" t="s">
        <v>3681</v>
      </c>
      <c r="AG1507">
        <v>0</v>
      </c>
      <c r="AH1507" t="s">
        <v>954</v>
      </c>
      <c r="AI1507">
        <v>0</v>
      </c>
      <c r="AJ1507">
        <v>0</v>
      </c>
      <c r="AK1507">
        <v>0</v>
      </c>
      <c r="AL1507">
        <v>0</v>
      </c>
      <c r="AM1507">
        <v>0</v>
      </c>
      <c r="AN1507">
        <v>0</v>
      </c>
      <c r="AO1507" t="s">
        <v>954</v>
      </c>
      <c r="AP1507" t="s">
        <v>1102</v>
      </c>
      <c r="AQ1507" t="s">
        <v>1102</v>
      </c>
      <c r="AR1507" t="s">
        <v>3713</v>
      </c>
      <c r="AS1507" t="s">
        <v>3722</v>
      </c>
    </row>
    <row r="1508" spans="1:45" ht="17.25" customHeight="1">
      <c r="B1508" s="356" t="b">
        <v>0</v>
      </c>
      <c r="C1508" s="356" t="s">
        <v>1039</v>
      </c>
      <c r="D1508" s="357" t="str">
        <f t="shared" si="71"/>
        <v>Finishing Work_Misc. Work</v>
      </c>
      <c r="E1508" s="356" t="str">
        <f t="shared" si="72"/>
        <v>M</v>
      </c>
      <c r="F1508" s="357" t="str">
        <f t="shared" si="70"/>
        <v>A04AV207-00011 Finishing Work Misc. Work Downspout Stainless Steel Type     w/ Fixing Accessories  DIA=200mm</v>
      </c>
      <c r="G1508" s="343" t="str" cm="1">
        <f t="array" ref="G1508:H1508">_xlfn.TEXTSPLIT(I1508,"-")</f>
        <v>A04AV207</v>
      </c>
      <c r="H1508" s="343" t="str">
        <v>00011</v>
      </c>
      <c r="I1508" t="s">
        <v>3723</v>
      </c>
      <c r="J1508" t="s">
        <v>946</v>
      </c>
      <c r="K1508" t="s">
        <v>2352</v>
      </c>
      <c r="L1508" t="s">
        <v>2353</v>
      </c>
      <c r="M1508" t="s">
        <v>3041</v>
      </c>
      <c r="N1508" t="s">
        <v>3673</v>
      </c>
      <c r="O1508" t="s">
        <v>3710</v>
      </c>
      <c r="P1508" t="s">
        <v>737</v>
      </c>
      <c r="Q1508" t="s">
        <v>1836</v>
      </c>
      <c r="R1508" t="s">
        <v>1837</v>
      </c>
      <c r="S1508" t="s">
        <v>954</v>
      </c>
      <c r="T1508">
        <v>0</v>
      </c>
      <c r="U1508" t="s">
        <v>954</v>
      </c>
      <c r="V1508">
        <v>0</v>
      </c>
      <c r="W1508" t="s">
        <v>954</v>
      </c>
      <c r="X1508">
        <v>0</v>
      </c>
      <c r="Y1508" t="s">
        <v>954</v>
      </c>
      <c r="Z1508">
        <v>0</v>
      </c>
      <c r="AA1508" t="s">
        <v>1085</v>
      </c>
      <c r="AB1508" t="s">
        <v>1086</v>
      </c>
      <c r="AC1508" t="s">
        <v>954</v>
      </c>
      <c r="AD1508">
        <v>0</v>
      </c>
      <c r="AE1508" t="s">
        <v>2499</v>
      </c>
      <c r="AF1508" t="s">
        <v>3683</v>
      </c>
      <c r="AG1508">
        <v>0</v>
      </c>
      <c r="AH1508" t="s">
        <v>954</v>
      </c>
      <c r="AI1508">
        <v>0</v>
      </c>
      <c r="AJ1508">
        <v>0</v>
      </c>
      <c r="AK1508">
        <v>0</v>
      </c>
      <c r="AL1508">
        <v>0</v>
      </c>
      <c r="AM1508">
        <v>0</v>
      </c>
      <c r="AN1508">
        <v>0</v>
      </c>
      <c r="AO1508" t="s">
        <v>954</v>
      </c>
      <c r="AP1508" t="s">
        <v>1102</v>
      </c>
      <c r="AQ1508" t="s">
        <v>1102</v>
      </c>
      <c r="AR1508" t="s">
        <v>3713</v>
      </c>
      <c r="AS1508" t="s">
        <v>3723</v>
      </c>
    </row>
    <row r="1509" spans="1:45" ht="17.25" customHeight="1">
      <c r="B1509" s="356" t="b">
        <v>0</v>
      </c>
      <c r="C1509" s="356" t="s">
        <v>1039</v>
      </c>
      <c r="D1509" s="357" t="str">
        <f t="shared" si="71"/>
        <v>Finishing Work_Misc. Work</v>
      </c>
      <c r="E1509" s="356" t="str">
        <f t="shared" si="72"/>
        <v>M</v>
      </c>
      <c r="F1509" s="357" t="str">
        <f t="shared" si="70"/>
        <v>A04AV207-00012 Finishing Work Misc. Work Downspout Stainless Steel Type     w/ Fixing Accessories  DIA=250mm</v>
      </c>
      <c r="G1509" s="343" t="str" cm="1">
        <f t="array" ref="G1509:H1509">_xlfn.TEXTSPLIT(I1509,"-")</f>
        <v>A04AV207</v>
      </c>
      <c r="H1509" s="343" t="str">
        <v>00012</v>
      </c>
      <c r="I1509" t="s">
        <v>3724</v>
      </c>
      <c r="J1509" t="s">
        <v>946</v>
      </c>
      <c r="K1509" t="s">
        <v>2352</v>
      </c>
      <c r="L1509" t="s">
        <v>2353</v>
      </c>
      <c r="M1509" t="s">
        <v>3041</v>
      </c>
      <c r="N1509" t="s">
        <v>3673</v>
      </c>
      <c r="O1509" t="s">
        <v>3710</v>
      </c>
      <c r="P1509" t="s">
        <v>737</v>
      </c>
      <c r="Q1509" t="s">
        <v>1836</v>
      </c>
      <c r="R1509" t="s">
        <v>1837</v>
      </c>
      <c r="S1509" t="s">
        <v>954</v>
      </c>
      <c r="T1509">
        <v>0</v>
      </c>
      <c r="U1509" t="s">
        <v>954</v>
      </c>
      <c r="V1509">
        <v>0</v>
      </c>
      <c r="W1509" t="s">
        <v>954</v>
      </c>
      <c r="X1509">
        <v>0</v>
      </c>
      <c r="Y1509" t="s">
        <v>954</v>
      </c>
      <c r="Z1509">
        <v>0</v>
      </c>
      <c r="AA1509" t="s">
        <v>1085</v>
      </c>
      <c r="AB1509" t="s">
        <v>1086</v>
      </c>
      <c r="AC1509" t="s">
        <v>954</v>
      </c>
      <c r="AD1509">
        <v>0</v>
      </c>
      <c r="AE1509" t="s">
        <v>973</v>
      </c>
      <c r="AF1509" t="s">
        <v>3685</v>
      </c>
      <c r="AG1509">
        <v>0</v>
      </c>
      <c r="AH1509" t="s">
        <v>954</v>
      </c>
      <c r="AI1509">
        <v>0</v>
      </c>
      <c r="AJ1509">
        <v>0</v>
      </c>
      <c r="AK1509">
        <v>0</v>
      </c>
      <c r="AL1509">
        <v>0</v>
      </c>
      <c r="AM1509">
        <v>0</v>
      </c>
      <c r="AN1509">
        <v>0</v>
      </c>
      <c r="AO1509" t="s">
        <v>954</v>
      </c>
      <c r="AP1509" t="s">
        <v>1102</v>
      </c>
      <c r="AQ1509" t="s">
        <v>1102</v>
      </c>
      <c r="AR1509" t="s">
        <v>3713</v>
      </c>
      <c r="AS1509" t="s">
        <v>3724</v>
      </c>
    </row>
    <row r="1510" spans="1:45" ht="17.25" customHeight="1">
      <c r="B1510" s="349" t="b">
        <v>1</v>
      </c>
      <c r="C1510" s="349" t="s">
        <v>1039</v>
      </c>
      <c r="D1510" s="352" t="str">
        <f t="shared" si="71"/>
        <v>Finishing Work_Misc. Work</v>
      </c>
      <c r="E1510" s="349" t="str">
        <f t="shared" si="72"/>
        <v>EA</v>
      </c>
      <c r="F1510" s="352" t="str">
        <f t="shared" si="70"/>
        <v xml:space="preserve">A04AV208-00001 Finishing Work Misc. Work Water Collection Box Galvanized Steel Type     w/ Fixing Accessories  </v>
      </c>
      <c r="G1510" s="343" t="str" cm="1">
        <f t="array" ref="G1510:H1510">_xlfn.TEXTSPLIT(I1510,"-")</f>
        <v>A04AV208</v>
      </c>
      <c r="H1510" s="343" t="str">
        <v>00001</v>
      </c>
      <c r="I1510" t="s">
        <v>3725</v>
      </c>
      <c r="J1510" t="s">
        <v>946</v>
      </c>
      <c r="K1510" t="s">
        <v>2352</v>
      </c>
      <c r="L1510" t="s">
        <v>2353</v>
      </c>
      <c r="M1510" t="s">
        <v>3041</v>
      </c>
      <c r="N1510" t="s">
        <v>3673</v>
      </c>
      <c r="O1510" t="s">
        <v>3726</v>
      </c>
      <c r="P1510" t="s">
        <v>3727</v>
      </c>
      <c r="Q1510" t="s">
        <v>3711</v>
      </c>
      <c r="R1510" t="s">
        <v>3712</v>
      </c>
      <c r="S1510" t="s">
        <v>954</v>
      </c>
      <c r="T1510">
        <v>0</v>
      </c>
      <c r="U1510" t="s">
        <v>954</v>
      </c>
      <c r="V1510">
        <v>0</v>
      </c>
      <c r="W1510" t="s">
        <v>954</v>
      </c>
      <c r="X1510">
        <v>0</v>
      </c>
      <c r="Y1510" t="s">
        <v>954</v>
      </c>
      <c r="Z1510">
        <v>0</v>
      </c>
      <c r="AA1510" t="s">
        <v>1085</v>
      </c>
      <c r="AB1510" t="s">
        <v>1086</v>
      </c>
      <c r="AC1510" t="s">
        <v>954</v>
      </c>
      <c r="AD1510">
        <v>0</v>
      </c>
      <c r="AE1510" t="s">
        <v>954</v>
      </c>
      <c r="AF1510" t="s">
        <v>954</v>
      </c>
      <c r="AG1510">
        <v>0</v>
      </c>
      <c r="AH1510" t="s">
        <v>954</v>
      </c>
      <c r="AI1510">
        <v>0</v>
      </c>
      <c r="AJ1510">
        <v>0</v>
      </c>
      <c r="AK1510">
        <v>0</v>
      </c>
      <c r="AL1510">
        <v>0</v>
      </c>
      <c r="AM1510">
        <v>0</v>
      </c>
      <c r="AN1510">
        <v>0</v>
      </c>
      <c r="AO1510" t="s">
        <v>954</v>
      </c>
      <c r="AP1510" t="s">
        <v>1480</v>
      </c>
      <c r="AQ1510" t="s">
        <v>1480</v>
      </c>
      <c r="AR1510" t="s">
        <v>3728</v>
      </c>
      <c r="AS1510" t="s">
        <v>3725</v>
      </c>
    </row>
    <row r="1511" spans="1:45" ht="17.25" customHeight="1">
      <c r="B1511" s="349" t="b">
        <v>0</v>
      </c>
      <c r="C1511" s="349" t="s">
        <v>1039</v>
      </c>
      <c r="D1511" s="352" t="str">
        <f t="shared" si="71"/>
        <v>Finishing Work_Misc. Work</v>
      </c>
      <c r="E1511" s="349" t="str">
        <f t="shared" si="72"/>
        <v>EA</v>
      </c>
      <c r="F1511" s="352" t="str">
        <f t="shared" si="70"/>
        <v xml:space="preserve">A04AV208-00002 Finishing Work Misc. Work Water Collection Box PVC Type     w/ Fixing Accessories  </v>
      </c>
      <c r="G1511" s="343" t="str" cm="1">
        <f t="array" ref="G1511:H1511">_xlfn.TEXTSPLIT(I1511,"-")</f>
        <v>A04AV208</v>
      </c>
      <c r="H1511" s="343" t="str">
        <v>00002</v>
      </c>
      <c r="I1511" t="s">
        <v>3729</v>
      </c>
      <c r="J1511" t="s">
        <v>946</v>
      </c>
      <c r="K1511" t="s">
        <v>2352</v>
      </c>
      <c r="L1511" t="s">
        <v>2353</v>
      </c>
      <c r="M1511" t="s">
        <v>3041</v>
      </c>
      <c r="N1511" t="s">
        <v>3673</v>
      </c>
      <c r="O1511" t="s">
        <v>3726</v>
      </c>
      <c r="P1511" t="s">
        <v>3727</v>
      </c>
      <c r="Q1511" t="s">
        <v>1831</v>
      </c>
      <c r="R1511" t="s">
        <v>1832</v>
      </c>
      <c r="S1511" t="s">
        <v>954</v>
      </c>
      <c r="T1511">
        <v>0</v>
      </c>
      <c r="U1511" t="s">
        <v>954</v>
      </c>
      <c r="V1511">
        <v>0</v>
      </c>
      <c r="W1511" t="s">
        <v>954</v>
      </c>
      <c r="X1511">
        <v>0</v>
      </c>
      <c r="Y1511" t="s">
        <v>954</v>
      </c>
      <c r="Z1511">
        <v>0</v>
      </c>
      <c r="AA1511" t="s">
        <v>1085</v>
      </c>
      <c r="AB1511" t="s">
        <v>1086</v>
      </c>
      <c r="AC1511" t="s">
        <v>954</v>
      </c>
      <c r="AD1511">
        <v>0</v>
      </c>
      <c r="AE1511" t="s">
        <v>954</v>
      </c>
      <c r="AF1511" t="s">
        <v>954</v>
      </c>
      <c r="AG1511">
        <v>0</v>
      </c>
      <c r="AH1511" t="s">
        <v>954</v>
      </c>
      <c r="AI1511">
        <v>0</v>
      </c>
      <c r="AJ1511">
        <v>0</v>
      </c>
      <c r="AK1511">
        <v>0</v>
      </c>
      <c r="AL1511">
        <v>0</v>
      </c>
      <c r="AM1511">
        <v>0</v>
      </c>
      <c r="AN1511">
        <v>0</v>
      </c>
      <c r="AO1511" t="s">
        <v>954</v>
      </c>
      <c r="AP1511" t="s">
        <v>1480</v>
      </c>
      <c r="AQ1511" t="s">
        <v>1480</v>
      </c>
      <c r="AR1511" t="s">
        <v>3728</v>
      </c>
      <c r="AS1511" t="s">
        <v>3729</v>
      </c>
    </row>
    <row r="1512" spans="1:45" ht="17.25" customHeight="1">
      <c r="B1512" s="349" t="b">
        <v>0</v>
      </c>
      <c r="C1512" s="349" t="s">
        <v>1039</v>
      </c>
      <c r="D1512" s="352" t="str">
        <f t="shared" si="71"/>
        <v>Finishing Work_Misc. Work</v>
      </c>
      <c r="E1512" s="349" t="str">
        <f t="shared" si="72"/>
        <v>EA</v>
      </c>
      <c r="F1512" s="352" t="str">
        <f t="shared" si="70"/>
        <v xml:space="preserve">A04AV208-00003 Finishing Work Misc. Work Water Collection Box Stainless Steel Type     w/ Fixing Accessories  </v>
      </c>
      <c r="G1512" s="343" t="str" cm="1">
        <f t="array" ref="G1512:H1512">_xlfn.TEXTSPLIT(I1512,"-")</f>
        <v>A04AV208</v>
      </c>
      <c r="H1512" s="343" t="str">
        <v>00003</v>
      </c>
      <c r="I1512" t="s">
        <v>3730</v>
      </c>
      <c r="J1512" t="s">
        <v>946</v>
      </c>
      <c r="K1512" t="s">
        <v>2352</v>
      </c>
      <c r="L1512" t="s">
        <v>2353</v>
      </c>
      <c r="M1512" t="s">
        <v>3041</v>
      </c>
      <c r="N1512" t="s">
        <v>3673</v>
      </c>
      <c r="O1512" t="s">
        <v>3726</v>
      </c>
      <c r="P1512" t="s">
        <v>3727</v>
      </c>
      <c r="Q1512" t="s">
        <v>1836</v>
      </c>
      <c r="R1512" t="s">
        <v>1837</v>
      </c>
      <c r="S1512" t="s">
        <v>954</v>
      </c>
      <c r="T1512">
        <v>0</v>
      </c>
      <c r="U1512" t="s">
        <v>954</v>
      </c>
      <c r="V1512">
        <v>0</v>
      </c>
      <c r="W1512" t="s">
        <v>954</v>
      </c>
      <c r="X1512">
        <v>0</v>
      </c>
      <c r="Y1512" t="s">
        <v>954</v>
      </c>
      <c r="Z1512">
        <v>0</v>
      </c>
      <c r="AA1512" t="s">
        <v>1085</v>
      </c>
      <c r="AB1512" t="s">
        <v>1086</v>
      </c>
      <c r="AC1512" t="s">
        <v>954</v>
      </c>
      <c r="AD1512">
        <v>0</v>
      </c>
      <c r="AE1512" t="s">
        <v>954</v>
      </c>
      <c r="AF1512" t="s">
        <v>954</v>
      </c>
      <c r="AG1512">
        <v>0</v>
      </c>
      <c r="AH1512" t="s">
        <v>954</v>
      </c>
      <c r="AI1512">
        <v>0</v>
      </c>
      <c r="AJ1512">
        <v>0</v>
      </c>
      <c r="AK1512">
        <v>0</v>
      </c>
      <c r="AL1512">
        <v>0</v>
      </c>
      <c r="AM1512">
        <v>0</v>
      </c>
      <c r="AN1512">
        <v>0</v>
      </c>
      <c r="AO1512" t="s">
        <v>954</v>
      </c>
      <c r="AP1512" t="s">
        <v>1480</v>
      </c>
      <c r="AQ1512" t="s">
        <v>1480</v>
      </c>
      <c r="AR1512" t="s">
        <v>3728</v>
      </c>
      <c r="AS1512" t="s">
        <v>3730</v>
      </c>
    </row>
    <row r="1513" spans="1:45" ht="17.25" customHeight="1">
      <c r="B1513" s="356" t="b">
        <v>1</v>
      </c>
      <c r="C1513" s="356" t="s">
        <v>1039</v>
      </c>
      <c r="D1513" s="357" t="str">
        <f t="shared" si="71"/>
        <v>Finishing Work_Misc. Work</v>
      </c>
      <c r="E1513" s="356" t="str">
        <f t="shared" si="72"/>
        <v>EA</v>
      </c>
      <c r="F1513" s="357" t="str">
        <f t="shared" si="70"/>
        <v xml:space="preserve">A04AV209-00001 Finishing Work Misc. Work Splash Block Precast Concrete Block Type       </v>
      </c>
      <c r="G1513" s="343" t="str" cm="1">
        <f t="array" ref="G1513:H1513">_xlfn.TEXTSPLIT(I1513,"-")</f>
        <v>A04AV209</v>
      </c>
      <c r="H1513" s="343" t="str">
        <v>00001</v>
      </c>
      <c r="I1513" t="s">
        <v>3731</v>
      </c>
      <c r="J1513" t="s">
        <v>946</v>
      </c>
      <c r="K1513" t="s">
        <v>2352</v>
      </c>
      <c r="L1513" t="s">
        <v>2353</v>
      </c>
      <c r="M1513" t="s">
        <v>3041</v>
      </c>
      <c r="N1513" t="s">
        <v>3673</v>
      </c>
      <c r="O1513" t="s">
        <v>3732</v>
      </c>
      <c r="P1513" t="s">
        <v>739</v>
      </c>
      <c r="Q1513" t="s">
        <v>3733</v>
      </c>
      <c r="R1513" t="s">
        <v>3734</v>
      </c>
      <c r="S1513" t="s">
        <v>954</v>
      </c>
      <c r="T1513">
        <v>0</v>
      </c>
      <c r="U1513" t="s">
        <v>954</v>
      </c>
      <c r="V1513">
        <v>0</v>
      </c>
      <c r="W1513" t="s">
        <v>954</v>
      </c>
      <c r="X1513">
        <v>0</v>
      </c>
      <c r="Y1513" t="s">
        <v>954</v>
      </c>
      <c r="Z1513">
        <v>0</v>
      </c>
      <c r="AA1513" t="s">
        <v>954</v>
      </c>
      <c r="AB1513" t="s">
        <v>954</v>
      </c>
      <c r="AC1513" t="s">
        <v>954</v>
      </c>
      <c r="AD1513">
        <v>0</v>
      </c>
      <c r="AE1513" t="s">
        <v>954</v>
      </c>
      <c r="AF1513">
        <v>0</v>
      </c>
      <c r="AG1513">
        <v>0</v>
      </c>
      <c r="AH1513">
        <v>0</v>
      </c>
      <c r="AI1513">
        <v>0</v>
      </c>
      <c r="AJ1513">
        <v>0</v>
      </c>
      <c r="AK1513">
        <v>0</v>
      </c>
      <c r="AL1513">
        <v>0</v>
      </c>
      <c r="AM1513">
        <v>0</v>
      </c>
      <c r="AN1513">
        <v>0</v>
      </c>
      <c r="AO1513" t="s">
        <v>954</v>
      </c>
      <c r="AP1513" t="s">
        <v>1480</v>
      </c>
      <c r="AQ1513" t="s">
        <v>1480</v>
      </c>
      <c r="AR1513" t="s">
        <v>3735</v>
      </c>
      <c r="AS1513" t="s">
        <v>3731</v>
      </c>
    </row>
    <row r="1514" spans="1:45" ht="17.25" customHeight="1">
      <c r="B1514" s="349" t="b">
        <v>0</v>
      </c>
      <c r="C1514" s="349"/>
      <c r="D1514" s="352" t="str">
        <f t="shared" si="71"/>
        <v>Finishing Work_Misc. Work</v>
      </c>
      <c r="E1514" s="349" t="str">
        <f t="shared" si="72"/>
        <v>EA</v>
      </c>
      <c r="F1514" s="352" t="str">
        <f t="shared" si="70"/>
        <v>A04AV210-00001 Finishing Work Misc. Work Natural Ventilator      w/ Fixing Accessories  400mm≤DIA&lt;600mm</v>
      </c>
      <c r="G1514" s="343" t="str" cm="1">
        <f t="array" ref="G1514:H1514">_xlfn.TEXTSPLIT(I1514,"-")</f>
        <v>A04AV210</v>
      </c>
      <c r="H1514" s="343" t="str">
        <v>00001</v>
      </c>
      <c r="I1514" t="s">
        <v>3736</v>
      </c>
      <c r="J1514" t="s">
        <v>946</v>
      </c>
      <c r="K1514" t="s">
        <v>2352</v>
      </c>
      <c r="L1514" t="s">
        <v>2353</v>
      </c>
      <c r="M1514" t="s">
        <v>3041</v>
      </c>
      <c r="N1514" t="s">
        <v>3673</v>
      </c>
      <c r="O1514" t="s">
        <v>3737</v>
      </c>
      <c r="P1514" t="s">
        <v>3738</v>
      </c>
      <c r="Q1514" t="s">
        <v>954</v>
      </c>
      <c r="R1514">
        <v>0</v>
      </c>
      <c r="S1514" t="s">
        <v>954</v>
      </c>
      <c r="T1514">
        <v>0</v>
      </c>
      <c r="U1514" t="s">
        <v>954</v>
      </c>
      <c r="V1514">
        <v>0</v>
      </c>
      <c r="W1514" t="s">
        <v>954</v>
      </c>
      <c r="X1514">
        <v>0</v>
      </c>
      <c r="Y1514" t="s">
        <v>954</v>
      </c>
      <c r="Z1514">
        <v>0</v>
      </c>
      <c r="AA1514" t="s">
        <v>1085</v>
      </c>
      <c r="AB1514" t="s">
        <v>1086</v>
      </c>
      <c r="AC1514" t="s">
        <v>954</v>
      </c>
      <c r="AD1514">
        <v>0</v>
      </c>
      <c r="AE1514" t="s">
        <v>985</v>
      </c>
      <c r="AF1514" t="s">
        <v>3739</v>
      </c>
      <c r="AG1514">
        <v>0</v>
      </c>
      <c r="AH1514" t="s">
        <v>1100</v>
      </c>
      <c r="AI1514">
        <v>0</v>
      </c>
      <c r="AJ1514">
        <v>0</v>
      </c>
      <c r="AK1514">
        <v>0</v>
      </c>
      <c r="AL1514">
        <v>0</v>
      </c>
      <c r="AM1514">
        <v>0</v>
      </c>
      <c r="AN1514">
        <v>0</v>
      </c>
      <c r="AO1514" t="s">
        <v>954</v>
      </c>
      <c r="AP1514" t="s">
        <v>1480</v>
      </c>
      <c r="AQ1514" t="s">
        <v>1480</v>
      </c>
      <c r="AR1514" t="s">
        <v>3740</v>
      </c>
      <c r="AS1514" t="s">
        <v>3736</v>
      </c>
    </row>
    <row r="1515" spans="1:45" ht="17.25" customHeight="1">
      <c r="B1515" s="349" t="b">
        <v>0</v>
      </c>
      <c r="C1515" s="349"/>
      <c r="D1515" s="352" t="str">
        <f t="shared" si="71"/>
        <v>Finishing Work_Misc. Work</v>
      </c>
      <c r="E1515" s="349" t="str">
        <f t="shared" si="72"/>
        <v>EA</v>
      </c>
      <c r="F1515" s="352" t="str">
        <f t="shared" si="70"/>
        <v>A04AV210-00002 Finishing Work Misc. Work Natural Ventilator      w/ Fixing Accessories  600mm≤DIA&lt;800mm</v>
      </c>
      <c r="G1515" s="343" t="str" cm="1">
        <f t="array" ref="G1515:H1515">_xlfn.TEXTSPLIT(I1515,"-")</f>
        <v>A04AV210</v>
      </c>
      <c r="H1515" s="343" t="str">
        <v>00002</v>
      </c>
      <c r="I1515" t="s">
        <v>3741</v>
      </c>
      <c r="J1515" t="s">
        <v>946</v>
      </c>
      <c r="K1515" t="s">
        <v>2352</v>
      </c>
      <c r="L1515" t="s">
        <v>2353</v>
      </c>
      <c r="M1515" t="s">
        <v>3041</v>
      </c>
      <c r="N1515" t="s">
        <v>3673</v>
      </c>
      <c r="O1515" t="s">
        <v>3737</v>
      </c>
      <c r="P1515" t="s">
        <v>3738</v>
      </c>
      <c r="Q1515" t="s">
        <v>954</v>
      </c>
      <c r="R1515">
        <v>0</v>
      </c>
      <c r="S1515" t="s">
        <v>954</v>
      </c>
      <c r="T1515">
        <v>0</v>
      </c>
      <c r="U1515" t="s">
        <v>954</v>
      </c>
      <c r="V1515">
        <v>0</v>
      </c>
      <c r="W1515" t="s">
        <v>954</v>
      </c>
      <c r="X1515">
        <v>0</v>
      </c>
      <c r="Y1515" t="s">
        <v>954</v>
      </c>
      <c r="Z1515">
        <v>0</v>
      </c>
      <c r="AA1515" t="s">
        <v>1085</v>
      </c>
      <c r="AB1515" t="s">
        <v>1086</v>
      </c>
      <c r="AC1515" t="s">
        <v>954</v>
      </c>
      <c r="AD1515">
        <v>0</v>
      </c>
      <c r="AE1515" t="s">
        <v>1867</v>
      </c>
      <c r="AF1515" t="s">
        <v>3742</v>
      </c>
      <c r="AG1515">
        <v>0</v>
      </c>
      <c r="AH1515" t="s">
        <v>1100</v>
      </c>
      <c r="AI1515">
        <v>0</v>
      </c>
      <c r="AJ1515">
        <v>0</v>
      </c>
      <c r="AK1515">
        <v>0</v>
      </c>
      <c r="AL1515">
        <v>0</v>
      </c>
      <c r="AM1515">
        <v>0</v>
      </c>
      <c r="AN1515">
        <v>0</v>
      </c>
      <c r="AO1515" t="s">
        <v>954</v>
      </c>
      <c r="AP1515" t="s">
        <v>1480</v>
      </c>
      <c r="AQ1515" t="s">
        <v>1480</v>
      </c>
      <c r="AR1515" t="s">
        <v>3740</v>
      </c>
      <c r="AS1515" t="s">
        <v>3741</v>
      </c>
    </row>
    <row r="1516" spans="1:45" ht="17.25" customHeight="1">
      <c r="B1516" s="349" t="b">
        <v>0</v>
      </c>
      <c r="C1516" s="349"/>
      <c r="D1516" s="352" t="str">
        <f t="shared" si="71"/>
        <v>Finishing Work_Misc. Work</v>
      </c>
      <c r="E1516" s="349" t="str">
        <f t="shared" si="72"/>
        <v>EA</v>
      </c>
      <c r="F1516" s="352"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3" t="str" cm="1">
        <f t="array" ref="G1516:H1516">_xlfn.TEXTSPLIT(I1516,"-")</f>
        <v>A04AV210</v>
      </c>
      <c r="H1516" s="343" t="str">
        <v>00003</v>
      </c>
      <c r="I1516" t="s">
        <v>3743</v>
      </c>
      <c r="J1516" t="s">
        <v>946</v>
      </c>
      <c r="K1516" t="s">
        <v>2352</v>
      </c>
      <c r="L1516" t="s">
        <v>2353</v>
      </c>
      <c r="M1516" t="s">
        <v>3041</v>
      </c>
      <c r="N1516" t="s">
        <v>3673</v>
      </c>
      <c r="O1516" t="s">
        <v>3737</v>
      </c>
      <c r="P1516" t="s">
        <v>3738</v>
      </c>
      <c r="Q1516" t="s">
        <v>954</v>
      </c>
      <c r="R1516">
        <v>0</v>
      </c>
      <c r="S1516" t="s">
        <v>954</v>
      </c>
      <c r="T1516">
        <v>0</v>
      </c>
      <c r="U1516" t="s">
        <v>954</v>
      </c>
      <c r="V1516">
        <v>0</v>
      </c>
      <c r="W1516" t="s">
        <v>954</v>
      </c>
      <c r="X1516">
        <v>0</v>
      </c>
      <c r="Y1516" t="s">
        <v>954</v>
      </c>
      <c r="Z1516">
        <v>0</v>
      </c>
      <c r="AA1516" t="s">
        <v>1085</v>
      </c>
      <c r="AB1516" t="s">
        <v>1086</v>
      </c>
      <c r="AC1516" t="s">
        <v>954</v>
      </c>
      <c r="AD1516">
        <v>0</v>
      </c>
      <c r="AE1516" t="s">
        <v>1870</v>
      </c>
      <c r="AF1516" t="s">
        <v>3744</v>
      </c>
      <c r="AG1516">
        <v>0</v>
      </c>
      <c r="AH1516" t="s">
        <v>1100</v>
      </c>
      <c r="AI1516">
        <v>0</v>
      </c>
      <c r="AJ1516">
        <v>0</v>
      </c>
      <c r="AK1516">
        <v>0</v>
      </c>
      <c r="AL1516">
        <v>0</v>
      </c>
      <c r="AM1516">
        <v>0</v>
      </c>
      <c r="AN1516">
        <v>0</v>
      </c>
      <c r="AO1516" t="s">
        <v>954</v>
      </c>
      <c r="AP1516" t="s">
        <v>1480</v>
      </c>
      <c r="AQ1516" t="s">
        <v>1480</v>
      </c>
      <c r="AR1516" t="s">
        <v>3740</v>
      </c>
      <c r="AS1516" t="s">
        <v>3743</v>
      </c>
    </row>
    <row r="1517" spans="1:45" ht="17.25" customHeight="1">
      <c r="B1517" s="349" t="b">
        <v>0</v>
      </c>
      <c r="C1517" s="349"/>
      <c r="D1517" s="352" t="str">
        <f t="shared" si="71"/>
        <v>Finishing Work_Misc. Work</v>
      </c>
      <c r="E1517" s="349" t="str">
        <f t="shared" si="72"/>
        <v>EA</v>
      </c>
      <c r="F1517" s="352" t="str">
        <f t="shared" si="73"/>
        <v>A04AV210-00004 Finishing Work Misc. Work Natural Ventilator      w/ Fixing Accessories  1000mm≤DIA</v>
      </c>
      <c r="G1517" s="343" t="str" cm="1">
        <f t="array" ref="G1517:H1517">_xlfn.TEXTSPLIT(I1517,"-")</f>
        <v>A04AV210</v>
      </c>
      <c r="H1517" s="343" t="str">
        <v>00004</v>
      </c>
      <c r="I1517" t="s">
        <v>3745</v>
      </c>
      <c r="J1517" t="s">
        <v>946</v>
      </c>
      <c r="K1517" t="s">
        <v>2352</v>
      </c>
      <c r="L1517" t="s">
        <v>2353</v>
      </c>
      <c r="M1517" t="s">
        <v>3041</v>
      </c>
      <c r="N1517" t="s">
        <v>3673</v>
      </c>
      <c r="O1517" t="s">
        <v>3737</v>
      </c>
      <c r="P1517" t="s">
        <v>3738</v>
      </c>
      <c r="Q1517" t="s">
        <v>954</v>
      </c>
      <c r="R1517">
        <v>0</v>
      </c>
      <c r="S1517" t="s">
        <v>954</v>
      </c>
      <c r="T1517">
        <v>0</v>
      </c>
      <c r="U1517" t="s">
        <v>954</v>
      </c>
      <c r="V1517">
        <v>0</v>
      </c>
      <c r="W1517" t="s">
        <v>954</v>
      </c>
      <c r="X1517">
        <v>0</v>
      </c>
      <c r="Y1517" t="s">
        <v>954</v>
      </c>
      <c r="Z1517">
        <v>0</v>
      </c>
      <c r="AA1517" t="s">
        <v>1085</v>
      </c>
      <c r="AB1517" t="s">
        <v>1086</v>
      </c>
      <c r="AC1517" t="s">
        <v>954</v>
      </c>
      <c r="AD1517">
        <v>0</v>
      </c>
      <c r="AE1517" t="s">
        <v>1873</v>
      </c>
      <c r="AF1517" t="s">
        <v>3746</v>
      </c>
      <c r="AG1517">
        <v>0</v>
      </c>
      <c r="AH1517" t="s">
        <v>1100</v>
      </c>
      <c r="AI1517">
        <v>0</v>
      </c>
      <c r="AJ1517">
        <v>0</v>
      </c>
      <c r="AK1517">
        <v>0</v>
      </c>
      <c r="AL1517">
        <v>0</v>
      </c>
      <c r="AM1517">
        <v>0</v>
      </c>
      <c r="AN1517">
        <v>0</v>
      </c>
      <c r="AO1517" t="s">
        <v>954</v>
      </c>
      <c r="AP1517" t="s">
        <v>1480</v>
      </c>
      <c r="AQ1517" t="s">
        <v>1480</v>
      </c>
      <c r="AR1517" t="s">
        <v>3740</v>
      </c>
      <c r="AS1517" t="s">
        <v>3745</v>
      </c>
    </row>
    <row r="1518" spans="1:45" ht="17.25" customHeight="1">
      <c r="B1518" s="356" t="b">
        <v>0</v>
      </c>
      <c r="C1518" s="356"/>
      <c r="D1518" s="357" t="str">
        <f t="shared" si="71"/>
        <v>Finishing Work_Misc. Work</v>
      </c>
      <c r="E1518" s="356" t="str">
        <f t="shared" si="72"/>
        <v>EA</v>
      </c>
      <c r="F1518" s="357" t="str">
        <f t="shared" si="73"/>
        <v>A04AV211-00001 Finishing Work Misc. Work Manhole Cover Round Cast Iron Cover w/Frame     Heavy Duty Type  DIA=600mm</v>
      </c>
      <c r="G1518" s="343" t="str" cm="1">
        <f t="array" ref="G1518:H1518">_xlfn.TEXTSPLIT(I1518,"-")</f>
        <v>A04AV211</v>
      </c>
      <c r="H1518" s="343" t="str">
        <v>00001</v>
      </c>
      <c r="I1518" t="s">
        <v>3747</v>
      </c>
      <c r="J1518" t="s">
        <v>946</v>
      </c>
      <c r="K1518" t="s">
        <v>2352</v>
      </c>
      <c r="L1518" t="s">
        <v>2353</v>
      </c>
      <c r="M1518" t="s">
        <v>3041</v>
      </c>
      <c r="N1518" t="s">
        <v>3673</v>
      </c>
      <c r="O1518" t="s">
        <v>3748</v>
      </c>
      <c r="P1518" t="s">
        <v>3749</v>
      </c>
      <c r="Q1518" t="s">
        <v>3750</v>
      </c>
      <c r="R1518" t="s">
        <v>3751</v>
      </c>
      <c r="S1518" t="s">
        <v>954</v>
      </c>
      <c r="T1518">
        <v>0</v>
      </c>
      <c r="U1518" t="s">
        <v>954</v>
      </c>
      <c r="V1518">
        <v>0</v>
      </c>
      <c r="W1518" t="s">
        <v>954</v>
      </c>
      <c r="X1518">
        <v>0</v>
      </c>
      <c r="Y1518" t="s">
        <v>954</v>
      </c>
      <c r="Z1518">
        <v>0</v>
      </c>
      <c r="AA1518" t="s">
        <v>1626</v>
      </c>
      <c r="AB1518" t="s">
        <v>3752</v>
      </c>
      <c r="AC1518" t="s">
        <v>954</v>
      </c>
      <c r="AD1518">
        <v>0</v>
      </c>
      <c r="AE1518" t="s">
        <v>981</v>
      </c>
      <c r="AF1518" t="s">
        <v>3753</v>
      </c>
      <c r="AG1518">
        <v>0</v>
      </c>
      <c r="AH1518" t="s">
        <v>954</v>
      </c>
      <c r="AI1518">
        <v>0</v>
      </c>
      <c r="AJ1518">
        <v>0</v>
      </c>
      <c r="AK1518">
        <v>0</v>
      </c>
      <c r="AL1518">
        <v>0</v>
      </c>
      <c r="AM1518">
        <v>0</v>
      </c>
      <c r="AN1518">
        <v>0</v>
      </c>
      <c r="AO1518" t="s">
        <v>954</v>
      </c>
      <c r="AP1518" t="s">
        <v>1480</v>
      </c>
      <c r="AQ1518" t="s">
        <v>1480</v>
      </c>
      <c r="AR1518" t="s">
        <v>3754</v>
      </c>
      <c r="AS1518" t="s">
        <v>3747</v>
      </c>
    </row>
    <row r="1519" spans="1:45" ht="17.25" customHeight="1">
      <c r="B1519" s="356" t="b">
        <v>0</v>
      </c>
      <c r="C1519" s="356"/>
      <c r="D1519" s="357" t="str">
        <f t="shared" si="71"/>
        <v>Finishing Work_Misc. Work</v>
      </c>
      <c r="E1519" s="356" t="str">
        <f t="shared" si="72"/>
        <v>EA</v>
      </c>
      <c r="F1519" s="357" t="str">
        <f t="shared" si="73"/>
        <v>A04AV211-00002 Finishing Work Misc. Work Manhole Cover Round Cast Iron Cover w/Frame     Heavy Duty Type  DIA=800mm</v>
      </c>
      <c r="G1519" s="343" t="str" cm="1">
        <f t="array" ref="G1519:H1519">_xlfn.TEXTSPLIT(I1519,"-")</f>
        <v>A04AV211</v>
      </c>
      <c r="H1519" s="343" t="str">
        <v>00002</v>
      </c>
      <c r="I1519" t="s">
        <v>3755</v>
      </c>
      <c r="J1519" t="s">
        <v>946</v>
      </c>
      <c r="K1519" t="s">
        <v>2352</v>
      </c>
      <c r="L1519" t="s">
        <v>2353</v>
      </c>
      <c r="M1519" t="s">
        <v>3041</v>
      </c>
      <c r="N1519" t="s">
        <v>3673</v>
      </c>
      <c r="O1519" t="s">
        <v>3748</v>
      </c>
      <c r="P1519" t="s">
        <v>3749</v>
      </c>
      <c r="Q1519" t="s">
        <v>3750</v>
      </c>
      <c r="R1519" t="s">
        <v>3751</v>
      </c>
      <c r="S1519" t="s">
        <v>954</v>
      </c>
      <c r="T1519">
        <v>0</v>
      </c>
      <c r="U1519" t="s">
        <v>954</v>
      </c>
      <c r="V1519">
        <v>0</v>
      </c>
      <c r="W1519" t="s">
        <v>954</v>
      </c>
      <c r="X1519">
        <v>0</v>
      </c>
      <c r="Y1519" t="s">
        <v>954</v>
      </c>
      <c r="Z1519">
        <v>0</v>
      </c>
      <c r="AA1519" t="s">
        <v>1626</v>
      </c>
      <c r="AB1519" t="s">
        <v>3752</v>
      </c>
      <c r="AC1519" t="s">
        <v>954</v>
      </c>
      <c r="AD1519">
        <v>0</v>
      </c>
      <c r="AE1519" t="s">
        <v>3036</v>
      </c>
      <c r="AF1519" t="s">
        <v>3756</v>
      </c>
      <c r="AG1519">
        <v>0</v>
      </c>
      <c r="AH1519" t="s">
        <v>954</v>
      </c>
      <c r="AI1519">
        <v>0</v>
      </c>
      <c r="AJ1519">
        <v>0</v>
      </c>
      <c r="AK1519">
        <v>0</v>
      </c>
      <c r="AL1519">
        <v>0</v>
      </c>
      <c r="AM1519">
        <v>0</v>
      </c>
      <c r="AN1519">
        <v>0</v>
      </c>
      <c r="AO1519" t="s">
        <v>954</v>
      </c>
      <c r="AP1519" t="s">
        <v>1480</v>
      </c>
      <c r="AQ1519" t="s">
        <v>1480</v>
      </c>
      <c r="AR1519" t="s">
        <v>3754</v>
      </c>
      <c r="AS1519" t="s">
        <v>3755</v>
      </c>
    </row>
    <row r="1520" spans="1:45" ht="17.25" customHeight="1">
      <c r="B1520" s="383" t="b">
        <v>0</v>
      </c>
      <c r="C1520" s="383" t="s">
        <v>1039</v>
      </c>
      <c r="D1520" s="384" t="str">
        <f t="shared" si="71"/>
        <v>Finishing Work_Misc. Work</v>
      </c>
      <c r="E1520" s="383" t="str">
        <f t="shared" si="72"/>
        <v>M</v>
      </c>
      <c r="F1520" s="384" t="str">
        <f t="shared" si="73"/>
        <v>A04AV212-00001 Finishing Work Misc. Work Chain Link Fence (Fixed Type) Self-Standing Type w/ Steel Frame     w/ Fixing Accessories  1500mm≤H&lt;2000mm</v>
      </c>
      <c r="G1520" s="343" t="str" cm="1">
        <f t="array" ref="G1520:H1520">_xlfn.TEXTSPLIT(I1520,"-")</f>
        <v>A04AV212</v>
      </c>
      <c r="H1520" s="343" t="str">
        <v>00001</v>
      </c>
      <c r="I1520" t="s">
        <v>3757</v>
      </c>
      <c r="J1520" t="s">
        <v>946</v>
      </c>
      <c r="K1520" t="s">
        <v>2352</v>
      </c>
      <c r="L1520" t="s">
        <v>2353</v>
      </c>
      <c r="M1520" t="s">
        <v>3041</v>
      </c>
      <c r="N1520" t="s">
        <v>3673</v>
      </c>
      <c r="O1520" t="s">
        <v>3758</v>
      </c>
      <c r="P1520" t="s">
        <v>3759</v>
      </c>
      <c r="Q1520" t="s">
        <v>3760</v>
      </c>
      <c r="R1520" t="s">
        <v>3761</v>
      </c>
      <c r="S1520" t="s">
        <v>954</v>
      </c>
      <c r="T1520">
        <v>0</v>
      </c>
      <c r="U1520" t="s">
        <v>954</v>
      </c>
      <c r="V1520">
        <v>0</v>
      </c>
      <c r="W1520" t="s">
        <v>954</v>
      </c>
      <c r="X1520">
        <v>0</v>
      </c>
      <c r="Y1520" t="s">
        <v>954</v>
      </c>
      <c r="Z1520">
        <v>0</v>
      </c>
      <c r="AA1520" t="s">
        <v>1085</v>
      </c>
      <c r="AB1520" t="s">
        <v>1086</v>
      </c>
      <c r="AC1520" t="s">
        <v>954</v>
      </c>
      <c r="AD1520">
        <v>0</v>
      </c>
      <c r="AE1520" t="s">
        <v>2566</v>
      </c>
      <c r="AF1520" t="s">
        <v>3762</v>
      </c>
      <c r="AG1520">
        <v>0</v>
      </c>
      <c r="AH1520" t="s">
        <v>2510</v>
      </c>
      <c r="AI1520">
        <v>0</v>
      </c>
      <c r="AJ1520">
        <v>0</v>
      </c>
      <c r="AK1520">
        <v>0</v>
      </c>
      <c r="AL1520">
        <v>0</v>
      </c>
      <c r="AM1520">
        <v>0</v>
      </c>
      <c r="AN1520">
        <v>0</v>
      </c>
      <c r="AO1520" t="s">
        <v>954</v>
      </c>
      <c r="AP1520" t="s">
        <v>1102</v>
      </c>
      <c r="AQ1520" t="s">
        <v>1102</v>
      </c>
      <c r="AR1520" t="s">
        <v>3763</v>
      </c>
      <c r="AS1520" t="s">
        <v>3757</v>
      </c>
    </row>
    <row r="1521" spans="1:45" ht="17.25" customHeight="1">
      <c r="B1521" s="383" t="b">
        <v>0</v>
      </c>
      <c r="C1521" s="383" t="s">
        <v>1039</v>
      </c>
      <c r="D1521" s="384" t="str">
        <f t="shared" si="71"/>
        <v>Finishing Work_Misc. Work</v>
      </c>
      <c r="E1521" s="383" t="str">
        <f t="shared" si="72"/>
        <v>M</v>
      </c>
      <c r="F1521" s="384" t="str">
        <f t="shared" si="73"/>
        <v>A04AV212-00002 Finishing Work Misc. Work Chain Link Fence (Fixed Type) Self-Standing Type w/ Steel Frame     w/ Fixing Accessories  2000mm≤H&lt;2500mm</v>
      </c>
      <c r="G1521" s="343" t="str" cm="1">
        <f t="array" ref="G1521:H1521">_xlfn.TEXTSPLIT(I1521,"-")</f>
        <v>A04AV212</v>
      </c>
      <c r="H1521" s="343" t="str">
        <v>00002</v>
      </c>
      <c r="I1521" t="s">
        <v>3764</v>
      </c>
      <c r="J1521" t="s">
        <v>946</v>
      </c>
      <c r="K1521" t="s">
        <v>2352</v>
      </c>
      <c r="L1521" t="s">
        <v>2353</v>
      </c>
      <c r="M1521" t="s">
        <v>3041</v>
      </c>
      <c r="N1521" t="s">
        <v>3673</v>
      </c>
      <c r="O1521" t="s">
        <v>3758</v>
      </c>
      <c r="P1521" t="s">
        <v>3759</v>
      </c>
      <c r="Q1521" t="s">
        <v>3760</v>
      </c>
      <c r="R1521" t="s">
        <v>3761</v>
      </c>
      <c r="S1521" t="s">
        <v>954</v>
      </c>
      <c r="T1521">
        <v>0</v>
      </c>
      <c r="U1521" t="s">
        <v>954</v>
      </c>
      <c r="V1521">
        <v>0</v>
      </c>
      <c r="W1521" t="s">
        <v>954</v>
      </c>
      <c r="X1521">
        <v>0</v>
      </c>
      <c r="Y1521" t="s">
        <v>954</v>
      </c>
      <c r="Z1521">
        <v>0</v>
      </c>
      <c r="AA1521" t="s">
        <v>1085</v>
      </c>
      <c r="AB1521" t="s">
        <v>1086</v>
      </c>
      <c r="AC1521" t="s">
        <v>954</v>
      </c>
      <c r="AD1521">
        <v>0</v>
      </c>
      <c r="AE1521" t="s">
        <v>2569</v>
      </c>
      <c r="AF1521" t="s">
        <v>3765</v>
      </c>
      <c r="AG1521">
        <v>0</v>
      </c>
      <c r="AH1521" t="s">
        <v>2510</v>
      </c>
      <c r="AI1521">
        <v>0</v>
      </c>
      <c r="AJ1521">
        <v>0</v>
      </c>
      <c r="AK1521">
        <v>0</v>
      </c>
      <c r="AL1521">
        <v>0</v>
      </c>
      <c r="AM1521">
        <v>0</v>
      </c>
      <c r="AN1521">
        <v>0</v>
      </c>
      <c r="AO1521" t="s">
        <v>954</v>
      </c>
      <c r="AP1521" t="s">
        <v>1102</v>
      </c>
      <c r="AQ1521" t="s">
        <v>1102</v>
      </c>
      <c r="AR1521" t="s">
        <v>3763</v>
      </c>
      <c r="AS1521" t="s">
        <v>3764</v>
      </c>
    </row>
    <row r="1522" spans="1:45" ht="17.25" customHeight="1">
      <c r="B1522" s="383" t="b">
        <v>1</v>
      </c>
      <c r="C1522" s="383" t="s">
        <v>1039</v>
      </c>
      <c r="D1522" s="384" t="str">
        <f t="shared" si="71"/>
        <v>Finishing Work_Misc. Work</v>
      </c>
      <c r="E1522" s="383" t="str">
        <f t="shared" si="72"/>
        <v>M</v>
      </c>
      <c r="F1522" s="384" t="str">
        <f t="shared" si="73"/>
        <v>A04AV212-00003 Finishing Work Misc. Work Chain Link Fence (Fixed Type) Self-Standing Type w/ Steel Frame     w/ Fixing Accessories  2500mm≤H&lt;3000mm</v>
      </c>
      <c r="G1522" s="343" t="str" cm="1">
        <f t="array" ref="G1522:H1522">_xlfn.TEXTSPLIT(I1522,"-")</f>
        <v>A04AV212</v>
      </c>
      <c r="H1522" s="343" t="str">
        <v>00003</v>
      </c>
      <c r="I1522" t="s">
        <v>3766</v>
      </c>
      <c r="J1522" t="s">
        <v>946</v>
      </c>
      <c r="K1522" t="s">
        <v>2352</v>
      </c>
      <c r="L1522" t="s">
        <v>2353</v>
      </c>
      <c r="M1522" t="s">
        <v>3041</v>
      </c>
      <c r="N1522" t="s">
        <v>3673</v>
      </c>
      <c r="O1522" t="s">
        <v>3758</v>
      </c>
      <c r="P1522" t="s">
        <v>3759</v>
      </c>
      <c r="Q1522" t="s">
        <v>3760</v>
      </c>
      <c r="R1522" t="s">
        <v>3761</v>
      </c>
      <c r="S1522" t="s">
        <v>954</v>
      </c>
      <c r="T1522">
        <v>0</v>
      </c>
      <c r="U1522" t="s">
        <v>954</v>
      </c>
      <c r="V1522">
        <v>0</v>
      </c>
      <c r="W1522" t="s">
        <v>954</v>
      </c>
      <c r="X1522">
        <v>0</v>
      </c>
      <c r="Y1522" t="s">
        <v>954</v>
      </c>
      <c r="Z1522">
        <v>0</v>
      </c>
      <c r="AA1522" t="s">
        <v>1085</v>
      </c>
      <c r="AB1522" t="s">
        <v>1086</v>
      </c>
      <c r="AC1522" t="s">
        <v>954</v>
      </c>
      <c r="AD1522">
        <v>0</v>
      </c>
      <c r="AE1522" t="s">
        <v>2572</v>
      </c>
      <c r="AF1522" t="s">
        <v>3767</v>
      </c>
      <c r="AG1522">
        <v>0</v>
      </c>
      <c r="AH1522" t="s">
        <v>2510</v>
      </c>
      <c r="AI1522">
        <v>0</v>
      </c>
      <c r="AJ1522">
        <v>0</v>
      </c>
      <c r="AK1522">
        <v>0</v>
      </c>
      <c r="AL1522">
        <v>0</v>
      </c>
      <c r="AM1522">
        <v>0</v>
      </c>
      <c r="AN1522">
        <v>0</v>
      </c>
      <c r="AO1522" t="s">
        <v>954</v>
      </c>
      <c r="AP1522" t="s">
        <v>1102</v>
      </c>
      <c r="AQ1522" t="s">
        <v>1102</v>
      </c>
      <c r="AR1522" t="s">
        <v>3763</v>
      </c>
      <c r="AS1522" t="s">
        <v>3766</v>
      </c>
    </row>
    <row r="1523" spans="1:45" ht="17.25" customHeight="1">
      <c r="B1523" s="383" t="b">
        <v>0</v>
      </c>
      <c r="C1523" s="383" t="s">
        <v>1039</v>
      </c>
      <c r="D1523" s="384" t="str">
        <f t="shared" si="71"/>
        <v>Finishing Work_Misc. Work</v>
      </c>
      <c r="E1523" s="383" t="str">
        <f t="shared" si="72"/>
        <v>M</v>
      </c>
      <c r="F1523" s="384" t="str">
        <f t="shared" si="73"/>
        <v>A04AV212-00004 Finishing Work Misc. Work Chain Link Fence (Fixed Type) Self-Standing Type w/ Steel Frame     w/ Fixing Accessories  3000mm≤H&lt;3500mm</v>
      </c>
      <c r="G1523" s="343" t="str" cm="1">
        <f t="array" ref="G1523:H1523">_xlfn.TEXTSPLIT(I1523,"-")</f>
        <v>A04AV212</v>
      </c>
      <c r="H1523" s="343" t="str">
        <v>00004</v>
      </c>
      <c r="I1523" t="s">
        <v>3768</v>
      </c>
      <c r="J1523" t="s">
        <v>946</v>
      </c>
      <c r="K1523" t="s">
        <v>2352</v>
      </c>
      <c r="L1523" t="s">
        <v>2353</v>
      </c>
      <c r="M1523" t="s">
        <v>3041</v>
      </c>
      <c r="N1523" t="s">
        <v>3673</v>
      </c>
      <c r="O1523" t="s">
        <v>3758</v>
      </c>
      <c r="P1523" t="s">
        <v>3759</v>
      </c>
      <c r="Q1523" t="s">
        <v>3760</v>
      </c>
      <c r="R1523" t="s">
        <v>3761</v>
      </c>
      <c r="S1523" t="s">
        <v>954</v>
      </c>
      <c r="T1523">
        <v>0</v>
      </c>
      <c r="U1523" t="s">
        <v>954</v>
      </c>
      <c r="V1523">
        <v>0</v>
      </c>
      <c r="W1523" t="s">
        <v>954</v>
      </c>
      <c r="X1523">
        <v>0</v>
      </c>
      <c r="Y1523" t="s">
        <v>954</v>
      </c>
      <c r="Z1523">
        <v>0</v>
      </c>
      <c r="AA1523" t="s">
        <v>1085</v>
      </c>
      <c r="AB1523" t="s">
        <v>1086</v>
      </c>
      <c r="AC1523" t="s">
        <v>954</v>
      </c>
      <c r="AD1523">
        <v>0</v>
      </c>
      <c r="AE1523" t="s">
        <v>2548</v>
      </c>
      <c r="AF1523" t="s">
        <v>3769</v>
      </c>
      <c r="AG1523">
        <v>0</v>
      </c>
      <c r="AH1523" t="s">
        <v>2510</v>
      </c>
      <c r="AI1523">
        <v>0</v>
      </c>
      <c r="AJ1523">
        <v>0</v>
      </c>
      <c r="AK1523">
        <v>0</v>
      </c>
      <c r="AL1523">
        <v>0</v>
      </c>
      <c r="AM1523">
        <v>0</v>
      </c>
      <c r="AN1523">
        <v>0</v>
      </c>
      <c r="AO1523" t="s">
        <v>954</v>
      </c>
      <c r="AP1523" t="s">
        <v>1102</v>
      </c>
      <c r="AQ1523" t="s">
        <v>1102</v>
      </c>
      <c r="AR1523" t="s">
        <v>3763</v>
      </c>
      <c r="AS1523" t="s">
        <v>3768</v>
      </c>
    </row>
    <row r="1524" spans="1:45" ht="17.25" customHeight="1">
      <c r="B1524" s="383" t="b">
        <v>0</v>
      </c>
      <c r="C1524" s="383" t="s">
        <v>1039</v>
      </c>
      <c r="D1524" s="384" t="str">
        <f t="shared" si="71"/>
        <v>Finishing Work_Misc. Work</v>
      </c>
      <c r="E1524" s="383" t="str">
        <f t="shared" si="72"/>
        <v>M</v>
      </c>
      <c r="F1524" s="384" t="str">
        <f t="shared" si="73"/>
        <v>A04AV212-00005 Finishing Work Misc. Work Chain Link Fence (Fixed Type) Self-Standing Type w/ Stainless Steel Frame     w/ Fixing Accessories  1500mm≤H&lt;2000mm</v>
      </c>
      <c r="G1524" s="343" t="str" cm="1">
        <f t="array" ref="G1524:H1524">_xlfn.TEXTSPLIT(I1524,"-")</f>
        <v>A04AV212</v>
      </c>
      <c r="H1524" s="343" t="str">
        <v>00005</v>
      </c>
      <c r="I1524" t="s">
        <v>3770</v>
      </c>
      <c r="J1524" t="s">
        <v>946</v>
      </c>
      <c r="K1524" t="s">
        <v>2352</v>
      </c>
      <c r="L1524" t="s">
        <v>2353</v>
      </c>
      <c r="M1524" t="s">
        <v>3041</v>
      </c>
      <c r="N1524" t="s">
        <v>3673</v>
      </c>
      <c r="O1524" t="s">
        <v>3758</v>
      </c>
      <c r="P1524" t="s">
        <v>3759</v>
      </c>
      <c r="Q1524" t="s">
        <v>3771</v>
      </c>
      <c r="R1524" t="s">
        <v>3772</v>
      </c>
      <c r="S1524" t="s">
        <v>954</v>
      </c>
      <c r="T1524">
        <v>0</v>
      </c>
      <c r="U1524" t="s">
        <v>954</v>
      </c>
      <c r="V1524">
        <v>0</v>
      </c>
      <c r="W1524" t="s">
        <v>954</v>
      </c>
      <c r="X1524">
        <v>0</v>
      </c>
      <c r="Y1524" t="s">
        <v>954</v>
      </c>
      <c r="Z1524">
        <v>0</v>
      </c>
      <c r="AA1524" t="s">
        <v>1085</v>
      </c>
      <c r="AB1524" t="s">
        <v>1086</v>
      </c>
      <c r="AC1524" t="s">
        <v>954</v>
      </c>
      <c r="AD1524">
        <v>0</v>
      </c>
      <c r="AE1524" t="s">
        <v>2566</v>
      </c>
      <c r="AF1524" t="s">
        <v>3762</v>
      </c>
      <c r="AG1524">
        <v>0</v>
      </c>
      <c r="AH1524" t="s">
        <v>2510</v>
      </c>
      <c r="AI1524">
        <v>0</v>
      </c>
      <c r="AJ1524">
        <v>0</v>
      </c>
      <c r="AK1524">
        <v>0</v>
      </c>
      <c r="AL1524">
        <v>0</v>
      </c>
      <c r="AM1524">
        <v>0</v>
      </c>
      <c r="AN1524">
        <v>0</v>
      </c>
      <c r="AO1524" t="s">
        <v>954</v>
      </c>
      <c r="AP1524" t="s">
        <v>1102</v>
      </c>
      <c r="AQ1524" t="s">
        <v>1102</v>
      </c>
      <c r="AR1524" t="s">
        <v>3763</v>
      </c>
      <c r="AS1524" t="s">
        <v>3770</v>
      </c>
    </row>
    <row r="1525" spans="1:45" ht="17.25" customHeight="1">
      <c r="B1525" s="383" t="b">
        <v>0</v>
      </c>
      <c r="C1525" s="383" t="s">
        <v>1039</v>
      </c>
      <c r="D1525" s="384" t="str">
        <f t="shared" si="71"/>
        <v>Finishing Work_Misc. Work</v>
      </c>
      <c r="E1525" s="383" t="str">
        <f t="shared" si="72"/>
        <v>M</v>
      </c>
      <c r="F1525" s="384" t="str">
        <f t="shared" si="73"/>
        <v>A04AV212-00006 Finishing Work Misc. Work Chain Link Fence (Fixed Type) Self-Standing Type w/ Stainless Steel Frame     w/ Fixing Accessories  2000mm≤H&lt;2500mm</v>
      </c>
      <c r="G1525" s="343" t="str" cm="1">
        <f t="array" ref="G1525:H1525">_xlfn.TEXTSPLIT(I1525,"-")</f>
        <v>A04AV212</v>
      </c>
      <c r="H1525" s="343" t="str">
        <v>00006</v>
      </c>
      <c r="I1525" t="s">
        <v>3773</v>
      </c>
      <c r="J1525" t="s">
        <v>946</v>
      </c>
      <c r="K1525" t="s">
        <v>2352</v>
      </c>
      <c r="L1525" t="s">
        <v>2353</v>
      </c>
      <c r="M1525" t="s">
        <v>3041</v>
      </c>
      <c r="N1525" t="s">
        <v>3673</v>
      </c>
      <c r="O1525" t="s">
        <v>3758</v>
      </c>
      <c r="P1525" t="s">
        <v>3759</v>
      </c>
      <c r="Q1525" t="s">
        <v>3771</v>
      </c>
      <c r="R1525" t="s">
        <v>3772</v>
      </c>
      <c r="S1525" t="s">
        <v>954</v>
      </c>
      <c r="T1525">
        <v>0</v>
      </c>
      <c r="U1525" t="s">
        <v>954</v>
      </c>
      <c r="V1525">
        <v>0</v>
      </c>
      <c r="W1525" t="s">
        <v>954</v>
      </c>
      <c r="X1525">
        <v>0</v>
      </c>
      <c r="Y1525" t="s">
        <v>954</v>
      </c>
      <c r="Z1525">
        <v>0</v>
      </c>
      <c r="AA1525" t="s">
        <v>1085</v>
      </c>
      <c r="AB1525" t="s">
        <v>1086</v>
      </c>
      <c r="AC1525" t="s">
        <v>954</v>
      </c>
      <c r="AD1525">
        <v>0</v>
      </c>
      <c r="AE1525" t="s">
        <v>2569</v>
      </c>
      <c r="AF1525" t="s">
        <v>3765</v>
      </c>
      <c r="AG1525">
        <v>0</v>
      </c>
      <c r="AH1525" t="s">
        <v>2510</v>
      </c>
      <c r="AI1525">
        <v>0</v>
      </c>
      <c r="AJ1525">
        <v>0</v>
      </c>
      <c r="AK1525">
        <v>0</v>
      </c>
      <c r="AL1525">
        <v>0</v>
      </c>
      <c r="AM1525">
        <v>0</v>
      </c>
      <c r="AN1525">
        <v>0</v>
      </c>
      <c r="AO1525" t="s">
        <v>954</v>
      </c>
      <c r="AP1525" t="s">
        <v>1102</v>
      </c>
      <c r="AQ1525" t="s">
        <v>1102</v>
      </c>
      <c r="AR1525" t="s">
        <v>3763</v>
      </c>
      <c r="AS1525" t="s">
        <v>3773</v>
      </c>
    </row>
    <row r="1526" spans="1:45" ht="17.25" customHeight="1">
      <c r="B1526" s="383" t="b">
        <v>0</v>
      </c>
      <c r="C1526" s="383" t="s">
        <v>1039</v>
      </c>
      <c r="D1526" s="384" t="str">
        <f t="shared" si="71"/>
        <v>Finishing Work_Misc. Work</v>
      </c>
      <c r="E1526" s="383" t="str">
        <f t="shared" si="72"/>
        <v>M</v>
      </c>
      <c r="F1526" s="384" t="str">
        <f t="shared" si="73"/>
        <v>A04AV212-00007 Finishing Work Misc. Work Chain Link Fence (Fixed Type) Self-Standing Type w/ Stainless Steel Frame     w/ Fixing Accessories  2500mm≤H&lt;3000mm</v>
      </c>
      <c r="G1526" s="343" t="str" cm="1">
        <f t="array" ref="G1526:H1526">_xlfn.TEXTSPLIT(I1526,"-")</f>
        <v>A04AV212</v>
      </c>
      <c r="H1526" s="343" t="str">
        <v>00007</v>
      </c>
      <c r="I1526" t="s">
        <v>3774</v>
      </c>
      <c r="J1526" t="s">
        <v>946</v>
      </c>
      <c r="K1526" t="s">
        <v>2352</v>
      </c>
      <c r="L1526" t="s">
        <v>2353</v>
      </c>
      <c r="M1526" t="s">
        <v>3041</v>
      </c>
      <c r="N1526" t="s">
        <v>3673</v>
      </c>
      <c r="O1526" t="s">
        <v>3758</v>
      </c>
      <c r="P1526" t="s">
        <v>3759</v>
      </c>
      <c r="Q1526" t="s">
        <v>3771</v>
      </c>
      <c r="R1526" t="s">
        <v>3772</v>
      </c>
      <c r="S1526" t="s">
        <v>954</v>
      </c>
      <c r="T1526">
        <v>0</v>
      </c>
      <c r="U1526" t="s">
        <v>954</v>
      </c>
      <c r="V1526">
        <v>0</v>
      </c>
      <c r="W1526" t="s">
        <v>954</v>
      </c>
      <c r="X1526">
        <v>0</v>
      </c>
      <c r="Y1526" t="s">
        <v>954</v>
      </c>
      <c r="Z1526">
        <v>0</v>
      </c>
      <c r="AA1526" t="s">
        <v>1085</v>
      </c>
      <c r="AB1526" t="s">
        <v>1086</v>
      </c>
      <c r="AC1526" t="s">
        <v>954</v>
      </c>
      <c r="AD1526">
        <v>0</v>
      </c>
      <c r="AE1526" t="s">
        <v>2572</v>
      </c>
      <c r="AF1526" t="s">
        <v>3767</v>
      </c>
      <c r="AG1526">
        <v>0</v>
      </c>
      <c r="AH1526" t="s">
        <v>2510</v>
      </c>
      <c r="AI1526">
        <v>0</v>
      </c>
      <c r="AJ1526">
        <v>0</v>
      </c>
      <c r="AK1526">
        <v>0</v>
      </c>
      <c r="AL1526">
        <v>0</v>
      </c>
      <c r="AM1526">
        <v>0</v>
      </c>
      <c r="AN1526">
        <v>0</v>
      </c>
      <c r="AO1526" t="s">
        <v>954</v>
      </c>
      <c r="AP1526" t="s">
        <v>1102</v>
      </c>
      <c r="AQ1526" t="s">
        <v>1102</v>
      </c>
      <c r="AR1526" t="s">
        <v>3763</v>
      </c>
      <c r="AS1526" t="s">
        <v>3774</v>
      </c>
    </row>
    <row r="1527" spans="1:45" ht="17.25" customHeight="1">
      <c r="B1527" s="383" t="b">
        <v>0</v>
      </c>
      <c r="C1527" s="383" t="s">
        <v>1039</v>
      </c>
      <c r="D1527" s="384" t="str">
        <f t="shared" si="71"/>
        <v>Finishing Work_Misc. Work</v>
      </c>
      <c r="E1527" s="383" t="str">
        <f t="shared" si="72"/>
        <v>M</v>
      </c>
      <c r="F1527" s="384" t="str">
        <f t="shared" si="73"/>
        <v>A04AV212-00008 Finishing Work Misc. Work Chain Link Fence (Fixed Type) Self-Standing Type w/ Stainless Steel Frame     w/ Fixing Accessories  3000mm≤H&lt;3500mm</v>
      </c>
      <c r="G1527" s="343" t="str" cm="1">
        <f t="array" ref="G1527:H1527">_xlfn.TEXTSPLIT(I1527,"-")</f>
        <v>A04AV212</v>
      </c>
      <c r="H1527" s="343" t="str">
        <v>00008</v>
      </c>
      <c r="I1527" t="s">
        <v>3775</v>
      </c>
      <c r="J1527" t="s">
        <v>946</v>
      </c>
      <c r="K1527" t="s">
        <v>2352</v>
      </c>
      <c r="L1527" t="s">
        <v>2353</v>
      </c>
      <c r="M1527" t="s">
        <v>3041</v>
      </c>
      <c r="N1527" t="s">
        <v>3673</v>
      </c>
      <c r="O1527" t="s">
        <v>3758</v>
      </c>
      <c r="P1527" t="s">
        <v>3759</v>
      </c>
      <c r="Q1527" t="s">
        <v>3771</v>
      </c>
      <c r="R1527" t="s">
        <v>3772</v>
      </c>
      <c r="S1527" t="s">
        <v>954</v>
      </c>
      <c r="T1527">
        <v>0</v>
      </c>
      <c r="U1527" t="s">
        <v>954</v>
      </c>
      <c r="V1527">
        <v>0</v>
      </c>
      <c r="W1527" t="s">
        <v>954</v>
      </c>
      <c r="X1527">
        <v>0</v>
      </c>
      <c r="Y1527" t="s">
        <v>954</v>
      </c>
      <c r="Z1527">
        <v>0</v>
      </c>
      <c r="AA1527" t="s">
        <v>1085</v>
      </c>
      <c r="AB1527" t="s">
        <v>1086</v>
      </c>
      <c r="AC1527" t="s">
        <v>954</v>
      </c>
      <c r="AD1527">
        <v>0</v>
      </c>
      <c r="AE1527" t="s">
        <v>2548</v>
      </c>
      <c r="AF1527" t="s">
        <v>3769</v>
      </c>
      <c r="AG1527">
        <v>0</v>
      </c>
      <c r="AH1527" t="s">
        <v>2510</v>
      </c>
      <c r="AI1527">
        <v>0</v>
      </c>
      <c r="AJ1527">
        <v>0</v>
      </c>
      <c r="AK1527">
        <v>0</v>
      </c>
      <c r="AL1527">
        <v>0</v>
      </c>
      <c r="AM1527">
        <v>0</v>
      </c>
      <c r="AN1527">
        <v>0</v>
      </c>
      <c r="AO1527" t="s">
        <v>954</v>
      </c>
      <c r="AP1527" t="s">
        <v>1102</v>
      </c>
      <c r="AQ1527" t="s">
        <v>1102</v>
      </c>
      <c r="AR1527" t="s">
        <v>3763</v>
      </c>
      <c r="AS1527" t="s">
        <v>3775</v>
      </c>
    </row>
    <row r="1528" spans="1:45" ht="17.25" customHeight="1">
      <c r="B1528" s="383" t="b">
        <v>0</v>
      </c>
      <c r="C1528" s="383" t="s">
        <v>1039</v>
      </c>
      <c r="D1528" s="384" t="str">
        <f t="shared" si="71"/>
        <v>Finishing Work_Misc. Work</v>
      </c>
      <c r="E1528" s="383" t="str">
        <f t="shared" si="72"/>
        <v>M</v>
      </c>
      <c r="F1528" s="384" t="str">
        <f t="shared" si="73"/>
        <v>A04AV213-00001 Finishing Work Misc. Work Chain Link Fence (Removable Type) Self-Standing Type w/ Steel Frame     w/ Fixing Accessories  1500mm≤H&lt;2000mm</v>
      </c>
      <c r="G1528" s="343" t="str" cm="1">
        <f t="array" ref="G1528:H1528">_xlfn.TEXTSPLIT(I1528,"-")</f>
        <v>A04AV213</v>
      </c>
      <c r="H1528" s="343" t="str">
        <v>00001</v>
      </c>
      <c r="I1528" t="s">
        <v>3776</v>
      </c>
      <c r="J1528" t="s">
        <v>946</v>
      </c>
      <c r="K1528" t="s">
        <v>2352</v>
      </c>
      <c r="L1528" t="s">
        <v>2353</v>
      </c>
      <c r="M1528" t="s">
        <v>3041</v>
      </c>
      <c r="N1528" t="s">
        <v>3673</v>
      </c>
      <c r="O1528" t="s">
        <v>3777</v>
      </c>
      <c r="P1528" t="s">
        <v>3778</v>
      </c>
      <c r="Q1528" t="s">
        <v>3760</v>
      </c>
      <c r="R1528" t="s">
        <v>3761</v>
      </c>
      <c r="S1528" t="s">
        <v>954</v>
      </c>
      <c r="T1528">
        <v>0</v>
      </c>
      <c r="U1528" t="s">
        <v>954</v>
      </c>
      <c r="V1528">
        <v>0</v>
      </c>
      <c r="W1528" t="s">
        <v>954</v>
      </c>
      <c r="X1528">
        <v>0</v>
      </c>
      <c r="Y1528" t="s">
        <v>954</v>
      </c>
      <c r="Z1528">
        <v>0</v>
      </c>
      <c r="AA1528" t="s">
        <v>1085</v>
      </c>
      <c r="AB1528" t="s">
        <v>1086</v>
      </c>
      <c r="AC1528" t="s">
        <v>954</v>
      </c>
      <c r="AD1528">
        <v>0</v>
      </c>
      <c r="AE1528" t="s">
        <v>2566</v>
      </c>
      <c r="AF1528" t="s">
        <v>3762</v>
      </c>
      <c r="AG1528">
        <v>0</v>
      </c>
      <c r="AH1528" t="s">
        <v>2510</v>
      </c>
      <c r="AI1528">
        <v>0</v>
      </c>
      <c r="AJ1528">
        <v>0</v>
      </c>
      <c r="AK1528">
        <v>0</v>
      </c>
      <c r="AL1528">
        <v>0</v>
      </c>
      <c r="AM1528">
        <v>0</v>
      </c>
      <c r="AN1528">
        <v>0</v>
      </c>
      <c r="AO1528" t="s">
        <v>954</v>
      </c>
      <c r="AP1528" t="s">
        <v>1102</v>
      </c>
      <c r="AQ1528" t="s">
        <v>1102</v>
      </c>
      <c r="AR1528" t="s">
        <v>3779</v>
      </c>
      <c r="AS1528" t="s">
        <v>3776</v>
      </c>
    </row>
    <row r="1529" spans="1:45" ht="17.25" customHeight="1">
      <c r="B1529" s="383" t="b">
        <v>0</v>
      </c>
      <c r="C1529" s="383" t="s">
        <v>1039</v>
      </c>
      <c r="D1529" s="384" t="str">
        <f t="shared" si="71"/>
        <v>Finishing Work_Misc. Work</v>
      </c>
      <c r="E1529" s="383" t="str">
        <f t="shared" si="72"/>
        <v>M</v>
      </c>
      <c r="F1529" s="384" t="str">
        <f t="shared" si="73"/>
        <v>A04AV213-00002 Finishing Work Misc. Work Chain Link Fence (Removable Type) Self-Standing Type w/ Steel Frame     w/ Fixing Accessories  2000mm≤H&lt;2500mm</v>
      </c>
      <c r="G1529" s="343" t="str" cm="1">
        <f t="array" ref="G1529:H1529">_xlfn.TEXTSPLIT(I1529,"-")</f>
        <v>A04AV213</v>
      </c>
      <c r="H1529" s="343" t="str">
        <v>00002</v>
      </c>
      <c r="I1529" t="s">
        <v>3780</v>
      </c>
      <c r="J1529" t="s">
        <v>946</v>
      </c>
      <c r="K1529" t="s">
        <v>2352</v>
      </c>
      <c r="L1529" t="s">
        <v>2353</v>
      </c>
      <c r="M1529" t="s">
        <v>3041</v>
      </c>
      <c r="N1529" t="s">
        <v>3673</v>
      </c>
      <c r="O1529" t="s">
        <v>3777</v>
      </c>
      <c r="P1529" t="s">
        <v>3778</v>
      </c>
      <c r="Q1529" t="s">
        <v>3760</v>
      </c>
      <c r="R1529" t="s">
        <v>3761</v>
      </c>
      <c r="S1529" t="s">
        <v>954</v>
      </c>
      <c r="T1529">
        <v>0</v>
      </c>
      <c r="U1529" t="s">
        <v>954</v>
      </c>
      <c r="V1529">
        <v>0</v>
      </c>
      <c r="W1529" t="s">
        <v>954</v>
      </c>
      <c r="X1529">
        <v>0</v>
      </c>
      <c r="Y1529" t="s">
        <v>954</v>
      </c>
      <c r="Z1529">
        <v>0</v>
      </c>
      <c r="AA1529" t="s">
        <v>1085</v>
      </c>
      <c r="AB1529" t="s">
        <v>1086</v>
      </c>
      <c r="AC1529" t="s">
        <v>954</v>
      </c>
      <c r="AD1529">
        <v>0</v>
      </c>
      <c r="AE1529" t="s">
        <v>2569</v>
      </c>
      <c r="AF1529" t="s">
        <v>3765</v>
      </c>
      <c r="AG1529">
        <v>0</v>
      </c>
      <c r="AH1529" t="s">
        <v>2510</v>
      </c>
      <c r="AI1529">
        <v>0</v>
      </c>
      <c r="AJ1529">
        <v>0</v>
      </c>
      <c r="AK1529">
        <v>0</v>
      </c>
      <c r="AL1529">
        <v>0</v>
      </c>
      <c r="AM1529">
        <v>0</v>
      </c>
      <c r="AN1529">
        <v>0</v>
      </c>
      <c r="AO1529" t="s">
        <v>954</v>
      </c>
      <c r="AP1529" t="s">
        <v>1102</v>
      </c>
      <c r="AQ1529" t="s">
        <v>1102</v>
      </c>
      <c r="AR1529" t="s">
        <v>3779</v>
      </c>
      <c r="AS1529" t="s">
        <v>3780</v>
      </c>
    </row>
    <row r="1530" spans="1:45" ht="17.25" customHeight="1">
      <c r="B1530" s="383" t="b">
        <v>0</v>
      </c>
      <c r="C1530" s="383" t="s">
        <v>1039</v>
      </c>
      <c r="D1530" s="384" t="str">
        <f t="shared" si="71"/>
        <v>Finishing Work_Misc. Work</v>
      </c>
      <c r="E1530" s="383" t="str">
        <f t="shared" si="72"/>
        <v>M</v>
      </c>
      <c r="F1530" s="384" t="str">
        <f t="shared" si="73"/>
        <v>A04AV213-00003 Finishing Work Misc. Work Chain Link Fence (Removable Type) Self-Standing Type w/ Steel Frame     w/ Fixing Accessories  2500mm≤H&lt;3000mm</v>
      </c>
      <c r="G1530" s="343" t="str" cm="1">
        <f t="array" ref="G1530:H1530">_xlfn.TEXTSPLIT(I1530,"-")</f>
        <v>A04AV213</v>
      </c>
      <c r="H1530" s="343" t="str">
        <v>00003</v>
      </c>
      <c r="I1530" t="s">
        <v>3781</v>
      </c>
      <c r="J1530" t="s">
        <v>946</v>
      </c>
      <c r="K1530" t="s">
        <v>2352</v>
      </c>
      <c r="L1530" t="s">
        <v>2353</v>
      </c>
      <c r="M1530" t="s">
        <v>3041</v>
      </c>
      <c r="N1530" t="s">
        <v>3673</v>
      </c>
      <c r="O1530" t="s">
        <v>3777</v>
      </c>
      <c r="P1530" t="s">
        <v>3778</v>
      </c>
      <c r="Q1530" t="s">
        <v>3760</v>
      </c>
      <c r="R1530" t="s">
        <v>3761</v>
      </c>
      <c r="S1530" t="s">
        <v>954</v>
      </c>
      <c r="T1530">
        <v>0</v>
      </c>
      <c r="U1530" t="s">
        <v>954</v>
      </c>
      <c r="V1530">
        <v>0</v>
      </c>
      <c r="W1530" t="s">
        <v>954</v>
      </c>
      <c r="X1530">
        <v>0</v>
      </c>
      <c r="Y1530" t="s">
        <v>954</v>
      </c>
      <c r="Z1530">
        <v>0</v>
      </c>
      <c r="AA1530" t="s">
        <v>1085</v>
      </c>
      <c r="AB1530" t="s">
        <v>1086</v>
      </c>
      <c r="AC1530" t="s">
        <v>954</v>
      </c>
      <c r="AD1530">
        <v>0</v>
      </c>
      <c r="AE1530" t="s">
        <v>2572</v>
      </c>
      <c r="AF1530" t="s">
        <v>3767</v>
      </c>
      <c r="AG1530">
        <v>0</v>
      </c>
      <c r="AH1530" t="s">
        <v>2510</v>
      </c>
      <c r="AI1530">
        <v>0</v>
      </c>
      <c r="AJ1530">
        <v>0</v>
      </c>
      <c r="AK1530">
        <v>0</v>
      </c>
      <c r="AL1530">
        <v>0</v>
      </c>
      <c r="AM1530">
        <v>0</v>
      </c>
      <c r="AN1530">
        <v>0</v>
      </c>
      <c r="AO1530" t="s">
        <v>954</v>
      </c>
      <c r="AP1530" t="s">
        <v>1102</v>
      </c>
      <c r="AQ1530" t="s">
        <v>1102</v>
      </c>
      <c r="AR1530" t="s">
        <v>3779</v>
      </c>
      <c r="AS1530" t="s">
        <v>3781</v>
      </c>
    </row>
    <row r="1531" spans="1:45" s="369" customFormat="1" ht="17.25" customHeight="1">
      <c r="A1531" s="341"/>
      <c r="B1531" s="383" t="b">
        <v>0</v>
      </c>
      <c r="C1531" s="383" t="s">
        <v>1039</v>
      </c>
      <c r="D1531" s="384" t="str">
        <f t="shared" si="71"/>
        <v>Finishing Work_Misc. Work</v>
      </c>
      <c r="E1531" s="383" t="str">
        <f t="shared" si="72"/>
        <v>M</v>
      </c>
      <c r="F1531" s="384" t="str">
        <f t="shared" si="73"/>
        <v>A04AV213-00004 Finishing Work Misc. Work Chain Link Fence (Removable Type) Self-Standing Type w/ Steel Frame     w/ Fixing Accessories  3000mm≤H&lt;3500mm</v>
      </c>
      <c r="G1531" s="343" t="str" cm="1">
        <f t="array" ref="G1531:H1531">_xlfn.TEXTSPLIT(I1531,"-")</f>
        <v>A04AV213</v>
      </c>
      <c r="H1531" s="343" t="str">
        <v>00004</v>
      </c>
      <c r="I1531" t="s">
        <v>3782</v>
      </c>
      <c r="J1531" t="s">
        <v>946</v>
      </c>
      <c r="K1531" t="s">
        <v>2352</v>
      </c>
      <c r="L1531" t="s">
        <v>2353</v>
      </c>
      <c r="M1531" t="s">
        <v>3041</v>
      </c>
      <c r="N1531" t="s">
        <v>3673</v>
      </c>
      <c r="O1531" t="s">
        <v>3777</v>
      </c>
      <c r="P1531" t="s">
        <v>3778</v>
      </c>
      <c r="Q1531" t="s">
        <v>3760</v>
      </c>
      <c r="R1531" t="s">
        <v>3761</v>
      </c>
      <c r="S1531" t="s">
        <v>954</v>
      </c>
      <c r="T1531">
        <v>0</v>
      </c>
      <c r="U1531" t="s">
        <v>954</v>
      </c>
      <c r="V1531">
        <v>0</v>
      </c>
      <c r="W1531" t="s">
        <v>954</v>
      </c>
      <c r="X1531">
        <v>0</v>
      </c>
      <c r="Y1531" t="s">
        <v>954</v>
      </c>
      <c r="Z1531">
        <v>0</v>
      </c>
      <c r="AA1531" t="s">
        <v>1085</v>
      </c>
      <c r="AB1531" t="s">
        <v>1086</v>
      </c>
      <c r="AC1531" t="s">
        <v>954</v>
      </c>
      <c r="AD1531">
        <v>0</v>
      </c>
      <c r="AE1531" t="s">
        <v>2548</v>
      </c>
      <c r="AF1531" t="s">
        <v>3769</v>
      </c>
      <c r="AG1531">
        <v>0</v>
      </c>
      <c r="AH1531" t="s">
        <v>2510</v>
      </c>
      <c r="AI1531">
        <v>0</v>
      </c>
      <c r="AJ1531">
        <v>0</v>
      </c>
      <c r="AK1531">
        <v>0</v>
      </c>
      <c r="AL1531">
        <v>0</v>
      </c>
      <c r="AM1531">
        <v>0</v>
      </c>
      <c r="AN1531">
        <v>0</v>
      </c>
      <c r="AO1531" t="s">
        <v>954</v>
      </c>
      <c r="AP1531" t="s">
        <v>1102</v>
      </c>
      <c r="AQ1531" t="s">
        <v>1102</v>
      </c>
      <c r="AR1531" t="s">
        <v>3779</v>
      </c>
      <c r="AS1531" t="s">
        <v>3782</v>
      </c>
    </row>
    <row r="1532" spans="1:45" ht="17.25" customHeight="1">
      <c r="B1532" s="383" t="b">
        <v>0</v>
      </c>
      <c r="C1532" s="383" t="s">
        <v>1039</v>
      </c>
      <c r="D1532" s="384" t="str">
        <f t="shared" si="71"/>
        <v>Finishing Work_Misc. Work</v>
      </c>
      <c r="E1532" s="383" t="str">
        <f t="shared" si="72"/>
        <v>M</v>
      </c>
      <c r="F1532" s="384" t="str">
        <f t="shared" si="73"/>
        <v>A04AV213-00005 Finishing Work Misc. Work Chain Link Fence (Removable Type) Frame Type w/ Steel Frame    for Cable Room w/ Fixing Accessories  1500mm≤H&lt;2000mm</v>
      </c>
      <c r="G1532" s="343" t="str" cm="1">
        <f t="array" ref="G1532:H1532">_xlfn.TEXTSPLIT(I1532,"-")</f>
        <v>A04AV213</v>
      </c>
      <c r="H1532" s="343" t="str">
        <v>00005</v>
      </c>
      <c r="I1532" t="s">
        <v>3783</v>
      </c>
      <c r="J1532" t="s">
        <v>946</v>
      </c>
      <c r="K1532" t="s">
        <v>2352</v>
      </c>
      <c r="L1532" t="s">
        <v>2353</v>
      </c>
      <c r="M1532" t="s">
        <v>3041</v>
      </c>
      <c r="N1532" t="s">
        <v>3673</v>
      </c>
      <c r="O1532" t="s">
        <v>3777</v>
      </c>
      <c r="P1532" t="s">
        <v>3778</v>
      </c>
      <c r="Q1532" t="s">
        <v>3784</v>
      </c>
      <c r="R1532" t="s">
        <v>3785</v>
      </c>
      <c r="S1532" t="s">
        <v>954</v>
      </c>
      <c r="T1532">
        <v>0</v>
      </c>
      <c r="U1532" t="s">
        <v>954</v>
      </c>
      <c r="V1532">
        <v>0</v>
      </c>
      <c r="W1532" t="s">
        <v>954</v>
      </c>
      <c r="X1532">
        <v>0</v>
      </c>
      <c r="Y1532" t="s">
        <v>1707</v>
      </c>
      <c r="Z1532" t="s">
        <v>3786</v>
      </c>
      <c r="AA1532" t="s">
        <v>1085</v>
      </c>
      <c r="AB1532" t="s">
        <v>1086</v>
      </c>
      <c r="AC1532" t="s">
        <v>954</v>
      </c>
      <c r="AD1532">
        <v>0</v>
      </c>
      <c r="AE1532" t="s">
        <v>2566</v>
      </c>
      <c r="AF1532" t="s">
        <v>3762</v>
      </c>
      <c r="AG1532">
        <v>0</v>
      </c>
      <c r="AH1532" t="s">
        <v>2510</v>
      </c>
      <c r="AI1532">
        <v>0</v>
      </c>
      <c r="AJ1532">
        <v>0</v>
      </c>
      <c r="AK1532">
        <v>0</v>
      </c>
      <c r="AL1532">
        <v>0</v>
      </c>
      <c r="AM1532">
        <v>0</v>
      </c>
      <c r="AN1532">
        <v>0</v>
      </c>
      <c r="AO1532" t="s">
        <v>954</v>
      </c>
      <c r="AP1532" t="s">
        <v>1102</v>
      </c>
      <c r="AQ1532" t="s">
        <v>1102</v>
      </c>
      <c r="AR1532" t="s">
        <v>3779</v>
      </c>
      <c r="AS1532" t="s">
        <v>3783</v>
      </c>
    </row>
    <row r="1533" spans="1:45" ht="17.25" customHeight="1">
      <c r="B1533" s="383" t="b">
        <v>0</v>
      </c>
      <c r="C1533" s="383" t="s">
        <v>1039</v>
      </c>
      <c r="D1533" s="384" t="str">
        <f t="shared" si="71"/>
        <v>Finishing Work_Misc. Work</v>
      </c>
      <c r="E1533" s="383" t="str">
        <f t="shared" si="72"/>
        <v>M</v>
      </c>
      <c r="F1533" s="384" t="str">
        <f t="shared" si="73"/>
        <v>A04AV213-00006 Finishing Work Misc. Work Chain Link Fence (Removable Type) Frame Type w/ Steel Frame    for Cable Room w/ Fixing Accessories  2000mm≤H&lt;2500mm</v>
      </c>
      <c r="G1533" s="343" t="str" cm="1">
        <f t="array" ref="G1533:H1533">_xlfn.TEXTSPLIT(I1533,"-")</f>
        <v>A04AV213</v>
      </c>
      <c r="H1533" s="343" t="str">
        <v>00006</v>
      </c>
      <c r="I1533" t="s">
        <v>3787</v>
      </c>
      <c r="J1533" t="s">
        <v>946</v>
      </c>
      <c r="K1533" t="s">
        <v>2352</v>
      </c>
      <c r="L1533" t="s">
        <v>2353</v>
      </c>
      <c r="M1533" t="s">
        <v>3041</v>
      </c>
      <c r="N1533" t="s">
        <v>3673</v>
      </c>
      <c r="O1533" t="s">
        <v>3777</v>
      </c>
      <c r="P1533" t="s">
        <v>3778</v>
      </c>
      <c r="Q1533" t="s">
        <v>3784</v>
      </c>
      <c r="R1533" t="s">
        <v>3785</v>
      </c>
      <c r="S1533" t="s">
        <v>954</v>
      </c>
      <c r="T1533">
        <v>0</v>
      </c>
      <c r="U1533" t="s">
        <v>954</v>
      </c>
      <c r="V1533">
        <v>0</v>
      </c>
      <c r="W1533" t="s">
        <v>954</v>
      </c>
      <c r="X1533">
        <v>0</v>
      </c>
      <c r="Y1533" t="s">
        <v>1707</v>
      </c>
      <c r="Z1533" t="s">
        <v>3786</v>
      </c>
      <c r="AA1533" t="s">
        <v>1085</v>
      </c>
      <c r="AB1533" t="s">
        <v>1086</v>
      </c>
      <c r="AC1533" t="s">
        <v>954</v>
      </c>
      <c r="AD1533">
        <v>0</v>
      </c>
      <c r="AE1533" t="s">
        <v>2569</v>
      </c>
      <c r="AF1533" t="s">
        <v>3765</v>
      </c>
      <c r="AG1533">
        <v>0</v>
      </c>
      <c r="AH1533" t="s">
        <v>2510</v>
      </c>
      <c r="AI1533">
        <v>0</v>
      </c>
      <c r="AJ1533">
        <v>0</v>
      </c>
      <c r="AK1533">
        <v>0</v>
      </c>
      <c r="AL1533">
        <v>0</v>
      </c>
      <c r="AM1533">
        <v>0</v>
      </c>
      <c r="AN1533">
        <v>0</v>
      </c>
      <c r="AO1533" t="s">
        <v>954</v>
      </c>
      <c r="AP1533" t="s">
        <v>1102</v>
      </c>
      <c r="AQ1533" t="s">
        <v>1102</v>
      </c>
      <c r="AR1533" t="s">
        <v>3779</v>
      </c>
      <c r="AS1533" t="s">
        <v>3787</v>
      </c>
    </row>
    <row r="1534" spans="1:45" ht="17.25" customHeight="1">
      <c r="B1534" s="383" t="b">
        <v>0</v>
      </c>
      <c r="C1534" s="383" t="s">
        <v>1039</v>
      </c>
      <c r="D1534" s="384" t="str">
        <f t="shared" si="71"/>
        <v>Finishing Work_Misc. Work</v>
      </c>
      <c r="E1534" s="383" t="str">
        <f t="shared" si="72"/>
        <v>M</v>
      </c>
      <c r="F1534" s="384" t="str">
        <f t="shared" si="73"/>
        <v>A04AV213-00007 Finishing Work Misc. Work Chain Link Fence (Removable Type) Frame Type w/ Steel Frame    for Cable Room w/ Fixing Accessories  2500mm≤H&lt;3000mm</v>
      </c>
      <c r="G1534" s="343" t="str" cm="1">
        <f t="array" ref="G1534:H1534">_xlfn.TEXTSPLIT(I1534,"-")</f>
        <v>A04AV213</v>
      </c>
      <c r="H1534" s="343" t="str">
        <v>00007</v>
      </c>
      <c r="I1534" t="s">
        <v>3788</v>
      </c>
      <c r="J1534" t="s">
        <v>946</v>
      </c>
      <c r="K1534" t="s">
        <v>2352</v>
      </c>
      <c r="L1534" t="s">
        <v>2353</v>
      </c>
      <c r="M1534" t="s">
        <v>3041</v>
      </c>
      <c r="N1534" t="s">
        <v>3673</v>
      </c>
      <c r="O1534" t="s">
        <v>3777</v>
      </c>
      <c r="P1534" t="s">
        <v>3778</v>
      </c>
      <c r="Q1534" t="s">
        <v>3784</v>
      </c>
      <c r="R1534" t="s">
        <v>3785</v>
      </c>
      <c r="S1534" t="s">
        <v>954</v>
      </c>
      <c r="T1534">
        <v>0</v>
      </c>
      <c r="U1534" t="s">
        <v>954</v>
      </c>
      <c r="V1534">
        <v>0</v>
      </c>
      <c r="W1534" t="s">
        <v>954</v>
      </c>
      <c r="X1534">
        <v>0</v>
      </c>
      <c r="Y1534" t="s">
        <v>1707</v>
      </c>
      <c r="Z1534" t="s">
        <v>3786</v>
      </c>
      <c r="AA1534" t="s">
        <v>1085</v>
      </c>
      <c r="AB1534" t="s">
        <v>1086</v>
      </c>
      <c r="AC1534" t="s">
        <v>954</v>
      </c>
      <c r="AD1534">
        <v>0</v>
      </c>
      <c r="AE1534" t="s">
        <v>2572</v>
      </c>
      <c r="AF1534" t="s">
        <v>3767</v>
      </c>
      <c r="AG1534">
        <v>0</v>
      </c>
      <c r="AH1534" t="s">
        <v>2510</v>
      </c>
      <c r="AI1534">
        <v>0</v>
      </c>
      <c r="AJ1534">
        <v>0</v>
      </c>
      <c r="AK1534">
        <v>0</v>
      </c>
      <c r="AL1534">
        <v>0</v>
      </c>
      <c r="AM1534">
        <v>0</v>
      </c>
      <c r="AN1534">
        <v>0</v>
      </c>
      <c r="AO1534" t="s">
        <v>954</v>
      </c>
      <c r="AP1534" t="s">
        <v>1102</v>
      </c>
      <c r="AQ1534" t="s">
        <v>1102</v>
      </c>
      <c r="AR1534" t="s">
        <v>3779</v>
      </c>
      <c r="AS1534" t="s">
        <v>3788</v>
      </c>
    </row>
    <row r="1535" spans="1:45" ht="17.25" customHeight="1">
      <c r="B1535" s="383" t="b">
        <v>0</v>
      </c>
      <c r="C1535" s="383" t="s">
        <v>1039</v>
      </c>
      <c r="D1535" s="384" t="str">
        <f t="shared" si="71"/>
        <v>Finishing Work_Misc. Work</v>
      </c>
      <c r="E1535" s="383" t="str">
        <f t="shared" si="72"/>
        <v>M</v>
      </c>
      <c r="F1535" s="384" t="str">
        <f t="shared" si="73"/>
        <v>A04AV213-00008 Finishing Work Misc. Work Chain Link Fence (Removable Type) Frame Type w/ Steel Frame    for Cable Room w/ Fixing Accessories  3000mm≤H&lt;3500mm</v>
      </c>
      <c r="G1535" s="343" t="str" cm="1">
        <f t="array" ref="G1535:H1535">_xlfn.TEXTSPLIT(I1535,"-")</f>
        <v>A04AV213</v>
      </c>
      <c r="H1535" s="343" t="str">
        <v>00008</v>
      </c>
      <c r="I1535" t="s">
        <v>3789</v>
      </c>
      <c r="J1535" t="s">
        <v>946</v>
      </c>
      <c r="K1535" t="s">
        <v>2352</v>
      </c>
      <c r="L1535" t="s">
        <v>2353</v>
      </c>
      <c r="M1535" t="s">
        <v>3041</v>
      </c>
      <c r="N1535" t="s">
        <v>3673</v>
      </c>
      <c r="O1535" t="s">
        <v>3777</v>
      </c>
      <c r="P1535" t="s">
        <v>3778</v>
      </c>
      <c r="Q1535" t="s">
        <v>3784</v>
      </c>
      <c r="R1535" t="s">
        <v>3785</v>
      </c>
      <c r="S1535" t="s">
        <v>954</v>
      </c>
      <c r="T1535">
        <v>0</v>
      </c>
      <c r="U1535" t="s">
        <v>954</v>
      </c>
      <c r="V1535">
        <v>0</v>
      </c>
      <c r="W1535" t="s">
        <v>954</v>
      </c>
      <c r="X1535">
        <v>0</v>
      </c>
      <c r="Y1535" t="s">
        <v>1707</v>
      </c>
      <c r="Z1535" t="s">
        <v>3786</v>
      </c>
      <c r="AA1535" t="s">
        <v>1085</v>
      </c>
      <c r="AB1535" t="s">
        <v>1086</v>
      </c>
      <c r="AC1535" t="s">
        <v>954</v>
      </c>
      <c r="AD1535">
        <v>0</v>
      </c>
      <c r="AE1535" t="s">
        <v>2548</v>
      </c>
      <c r="AF1535" t="s">
        <v>3769</v>
      </c>
      <c r="AG1535">
        <v>0</v>
      </c>
      <c r="AH1535" t="s">
        <v>2510</v>
      </c>
      <c r="AI1535">
        <v>0</v>
      </c>
      <c r="AJ1535">
        <v>0</v>
      </c>
      <c r="AK1535">
        <v>0</v>
      </c>
      <c r="AL1535">
        <v>0</v>
      </c>
      <c r="AM1535">
        <v>0</v>
      </c>
      <c r="AN1535">
        <v>0</v>
      </c>
      <c r="AO1535" t="s">
        <v>954</v>
      </c>
      <c r="AP1535" t="s">
        <v>1102</v>
      </c>
      <c r="AQ1535" t="s">
        <v>1102</v>
      </c>
      <c r="AR1535" t="s">
        <v>3779</v>
      </c>
      <c r="AS1535" t="s">
        <v>3789</v>
      </c>
    </row>
    <row r="1536" spans="1:45" ht="17.25" customHeight="1">
      <c r="B1536" s="383" t="b">
        <v>0</v>
      </c>
      <c r="C1536" s="383" t="s">
        <v>1039</v>
      </c>
      <c r="D1536" s="384" t="str">
        <f t="shared" si="71"/>
        <v>Finishing Work_Misc. Work</v>
      </c>
      <c r="E1536" s="383" t="str">
        <f t="shared" si="72"/>
        <v>EA</v>
      </c>
      <c r="F1536" s="384" t="str">
        <f t="shared" si="73"/>
        <v xml:space="preserve">A04AV214-00001 Finishing Work Misc. Work Chain Link Fence Single Gate Self-Standing Type, Single     w/ Frame, Fixing Accessories  </v>
      </c>
      <c r="G1536" s="343" t="str" cm="1">
        <f t="array" ref="G1536:H1536">_xlfn.TEXTSPLIT(I1536,"-")</f>
        <v>A04AV214</v>
      </c>
      <c r="H1536" s="343" t="str">
        <v>00001</v>
      </c>
      <c r="I1536" t="s">
        <v>3790</v>
      </c>
      <c r="J1536" t="s">
        <v>946</v>
      </c>
      <c r="K1536" t="s">
        <v>2352</v>
      </c>
      <c r="L1536" t="s">
        <v>2353</v>
      </c>
      <c r="M1536" t="s">
        <v>3041</v>
      </c>
      <c r="N1536" t="s">
        <v>3673</v>
      </c>
      <c r="O1536" t="s">
        <v>3791</v>
      </c>
      <c r="P1536" t="s">
        <v>3792</v>
      </c>
      <c r="Q1536" t="s">
        <v>1480</v>
      </c>
      <c r="R1536" t="s">
        <v>3793</v>
      </c>
      <c r="S1536" t="s">
        <v>954</v>
      </c>
      <c r="T1536">
        <v>0</v>
      </c>
      <c r="U1536" t="s">
        <v>954</v>
      </c>
      <c r="V1536">
        <v>0</v>
      </c>
      <c r="W1536" t="s">
        <v>954</v>
      </c>
      <c r="X1536">
        <v>0</v>
      </c>
      <c r="Y1536" t="s">
        <v>954</v>
      </c>
      <c r="Z1536">
        <v>0</v>
      </c>
      <c r="AA1536" t="s">
        <v>1629</v>
      </c>
      <c r="AB1536" t="s">
        <v>3794</v>
      </c>
      <c r="AC1536" t="s">
        <v>954</v>
      </c>
      <c r="AD1536">
        <v>0</v>
      </c>
      <c r="AE1536" t="s">
        <v>954</v>
      </c>
      <c r="AF1536">
        <v>0</v>
      </c>
      <c r="AG1536">
        <v>0</v>
      </c>
      <c r="AH1536" t="s">
        <v>2764</v>
      </c>
      <c r="AI1536">
        <v>0</v>
      </c>
      <c r="AJ1536">
        <v>0</v>
      </c>
      <c r="AK1536">
        <v>0</v>
      </c>
      <c r="AL1536">
        <v>0</v>
      </c>
      <c r="AM1536">
        <v>0</v>
      </c>
      <c r="AN1536">
        <v>0</v>
      </c>
      <c r="AO1536" t="s">
        <v>954</v>
      </c>
      <c r="AP1536" t="s">
        <v>1480</v>
      </c>
      <c r="AQ1536" t="s">
        <v>1480</v>
      </c>
      <c r="AR1536" t="s">
        <v>3795</v>
      </c>
      <c r="AS1536" t="s">
        <v>3790</v>
      </c>
    </row>
    <row r="1537" spans="2:45" ht="17.25" customHeight="1">
      <c r="B1537" s="383" t="b">
        <v>0</v>
      </c>
      <c r="C1537" s="383" t="s">
        <v>1039</v>
      </c>
      <c r="D1537" s="384" t="str">
        <f t="shared" si="71"/>
        <v>Finishing Work_Misc. Work</v>
      </c>
      <c r="E1537" s="383" t="str">
        <f t="shared" si="72"/>
        <v>EA</v>
      </c>
      <c r="F1537" s="384" t="str">
        <f t="shared" si="73"/>
        <v xml:space="preserve">A04AV214-00002 Finishing Work Misc. Work Chain Link Fence Single Gate Frame Type, Single     w/ Frame, Fixing Accessories  </v>
      </c>
      <c r="G1537" s="343" t="str" cm="1">
        <f t="array" ref="G1537:H1537">_xlfn.TEXTSPLIT(I1537,"-")</f>
        <v>A04AV214</v>
      </c>
      <c r="H1537" s="343" t="str">
        <v>00002</v>
      </c>
      <c r="I1537" t="s">
        <v>3796</v>
      </c>
      <c r="J1537" t="s">
        <v>946</v>
      </c>
      <c r="K1537" t="s">
        <v>2352</v>
      </c>
      <c r="L1537" t="s">
        <v>2353</v>
      </c>
      <c r="M1537" t="s">
        <v>3041</v>
      </c>
      <c r="N1537" t="s">
        <v>3673</v>
      </c>
      <c r="O1537" t="s">
        <v>3791</v>
      </c>
      <c r="P1537" t="s">
        <v>3792</v>
      </c>
      <c r="Q1537" t="s">
        <v>3797</v>
      </c>
      <c r="R1537" t="s">
        <v>3798</v>
      </c>
      <c r="S1537" t="s">
        <v>954</v>
      </c>
      <c r="T1537">
        <v>0</v>
      </c>
      <c r="U1537" t="s">
        <v>954</v>
      </c>
      <c r="V1537">
        <v>0</v>
      </c>
      <c r="W1537" t="s">
        <v>954</v>
      </c>
      <c r="X1537">
        <v>0</v>
      </c>
      <c r="Y1537" t="s">
        <v>954</v>
      </c>
      <c r="Z1537">
        <v>0</v>
      </c>
      <c r="AA1537" t="s">
        <v>1629</v>
      </c>
      <c r="AB1537" t="s">
        <v>3794</v>
      </c>
      <c r="AC1537" t="s">
        <v>954</v>
      </c>
      <c r="AD1537">
        <v>0</v>
      </c>
      <c r="AE1537" t="s">
        <v>954</v>
      </c>
      <c r="AF1537">
        <v>0</v>
      </c>
      <c r="AG1537">
        <v>0</v>
      </c>
      <c r="AH1537" t="s">
        <v>2764</v>
      </c>
      <c r="AI1537">
        <v>0</v>
      </c>
      <c r="AJ1537">
        <v>0</v>
      </c>
      <c r="AK1537">
        <v>0</v>
      </c>
      <c r="AL1537">
        <v>0</v>
      </c>
      <c r="AM1537">
        <v>0</v>
      </c>
      <c r="AN1537">
        <v>0</v>
      </c>
      <c r="AO1537" t="s">
        <v>954</v>
      </c>
      <c r="AP1537" t="s">
        <v>1480</v>
      </c>
      <c r="AQ1537" t="s">
        <v>1480</v>
      </c>
      <c r="AR1537" t="s">
        <v>3795</v>
      </c>
      <c r="AS1537" t="s">
        <v>3796</v>
      </c>
    </row>
    <row r="1538" spans="2:45" ht="17.25" customHeight="1">
      <c r="B1538" s="383" t="b">
        <v>1</v>
      </c>
      <c r="C1538" s="383" t="s">
        <v>1039</v>
      </c>
      <c r="D1538" s="384" t="str">
        <f t="shared" si="71"/>
        <v>Finishing Work_Misc. Work</v>
      </c>
      <c r="E1538" s="383" t="str">
        <f t="shared" si="72"/>
        <v>EA</v>
      </c>
      <c r="F1538" s="384" t="str">
        <f t="shared" si="73"/>
        <v xml:space="preserve">A04AV215-00001 Finishing Work Misc. Work Chain Link Fence Double Gate Self-Standing Type, Double     w/ Frame, Fixing Accessories  </v>
      </c>
      <c r="G1538" s="343" t="str" cm="1">
        <f t="array" ref="G1538:H1538">_xlfn.TEXTSPLIT(I1538,"-")</f>
        <v>A04AV215</v>
      </c>
      <c r="H1538" s="343" t="str">
        <v>00001</v>
      </c>
      <c r="I1538" t="s">
        <v>3799</v>
      </c>
      <c r="J1538" t="s">
        <v>946</v>
      </c>
      <c r="K1538" t="s">
        <v>2352</v>
      </c>
      <c r="L1538" t="s">
        <v>2353</v>
      </c>
      <c r="M1538" t="s">
        <v>3041</v>
      </c>
      <c r="N1538" t="s">
        <v>3673</v>
      </c>
      <c r="O1538" t="s">
        <v>3800</v>
      </c>
      <c r="P1538" t="s">
        <v>3801</v>
      </c>
      <c r="Q1538" t="s">
        <v>3802</v>
      </c>
      <c r="R1538" t="s">
        <v>3803</v>
      </c>
      <c r="S1538" t="s">
        <v>954</v>
      </c>
      <c r="T1538">
        <v>0</v>
      </c>
      <c r="U1538" t="s">
        <v>954</v>
      </c>
      <c r="V1538">
        <v>0</v>
      </c>
      <c r="W1538" t="s">
        <v>954</v>
      </c>
      <c r="X1538">
        <v>0</v>
      </c>
      <c r="Y1538" t="s">
        <v>954</v>
      </c>
      <c r="Z1538">
        <v>0</v>
      </c>
      <c r="AA1538" t="s">
        <v>1629</v>
      </c>
      <c r="AB1538" t="s">
        <v>3794</v>
      </c>
      <c r="AC1538" t="s">
        <v>954</v>
      </c>
      <c r="AD1538">
        <v>0</v>
      </c>
      <c r="AE1538" t="s">
        <v>954</v>
      </c>
      <c r="AF1538">
        <v>0</v>
      </c>
      <c r="AG1538">
        <v>0</v>
      </c>
      <c r="AH1538" t="s">
        <v>2764</v>
      </c>
      <c r="AI1538">
        <v>0</v>
      </c>
      <c r="AJ1538">
        <v>0</v>
      </c>
      <c r="AK1538">
        <v>0</v>
      </c>
      <c r="AL1538">
        <v>0</v>
      </c>
      <c r="AM1538">
        <v>0</v>
      </c>
      <c r="AN1538">
        <v>0</v>
      </c>
      <c r="AO1538" t="s">
        <v>954</v>
      </c>
      <c r="AP1538" t="s">
        <v>1480</v>
      </c>
      <c r="AQ1538" t="s">
        <v>1480</v>
      </c>
      <c r="AR1538" t="s">
        <v>3804</v>
      </c>
      <c r="AS1538" t="s">
        <v>3799</v>
      </c>
    </row>
    <row r="1539" spans="2:45" ht="17.25" customHeight="1">
      <c r="B1539" s="383" t="b">
        <v>0</v>
      </c>
      <c r="C1539" s="383" t="s">
        <v>1039</v>
      </c>
      <c r="D1539" s="384" t="str">
        <f t="shared" si="71"/>
        <v>Finishing Work_Misc. Work</v>
      </c>
      <c r="E1539" s="383" t="str">
        <f t="shared" si="72"/>
        <v>EA</v>
      </c>
      <c r="F1539" s="384" t="str">
        <f t="shared" si="73"/>
        <v xml:space="preserve">A04AV215-00002 Finishing Work Misc. Work Chain Link Fence Double Gate Frame Type, Double     w/ Frame, Fixing Accessories  </v>
      </c>
      <c r="G1539" s="343" t="str" cm="1">
        <f t="array" ref="G1539:H1539">_xlfn.TEXTSPLIT(I1539,"-")</f>
        <v>A04AV215</v>
      </c>
      <c r="H1539" s="343" t="str">
        <v>00002</v>
      </c>
      <c r="I1539" t="s">
        <v>3805</v>
      </c>
      <c r="J1539" t="s">
        <v>946</v>
      </c>
      <c r="K1539" t="s">
        <v>2352</v>
      </c>
      <c r="L1539" t="s">
        <v>2353</v>
      </c>
      <c r="M1539" t="s">
        <v>3041</v>
      </c>
      <c r="N1539" t="s">
        <v>3673</v>
      </c>
      <c r="O1539" t="s">
        <v>3800</v>
      </c>
      <c r="P1539" t="s">
        <v>3801</v>
      </c>
      <c r="Q1539" t="s">
        <v>3806</v>
      </c>
      <c r="R1539" t="s">
        <v>3807</v>
      </c>
      <c r="S1539" t="s">
        <v>954</v>
      </c>
      <c r="T1539">
        <v>0</v>
      </c>
      <c r="U1539" t="s">
        <v>954</v>
      </c>
      <c r="V1539">
        <v>0</v>
      </c>
      <c r="W1539" t="s">
        <v>954</v>
      </c>
      <c r="X1539">
        <v>0</v>
      </c>
      <c r="Y1539" t="s">
        <v>954</v>
      </c>
      <c r="Z1539">
        <v>0</v>
      </c>
      <c r="AA1539" t="s">
        <v>1629</v>
      </c>
      <c r="AB1539" t="s">
        <v>3794</v>
      </c>
      <c r="AC1539" t="s">
        <v>954</v>
      </c>
      <c r="AD1539">
        <v>0</v>
      </c>
      <c r="AE1539" t="s">
        <v>954</v>
      </c>
      <c r="AF1539">
        <v>0</v>
      </c>
      <c r="AG1539">
        <v>0</v>
      </c>
      <c r="AH1539" t="s">
        <v>2764</v>
      </c>
      <c r="AI1539">
        <v>0</v>
      </c>
      <c r="AJ1539">
        <v>0</v>
      </c>
      <c r="AK1539">
        <v>0</v>
      </c>
      <c r="AL1539">
        <v>0</v>
      </c>
      <c r="AM1539">
        <v>0</v>
      </c>
      <c r="AN1539">
        <v>0</v>
      </c>
      <c r="AO1539" t="s">
        <v>954</v>
      </c>
      <c r="AP1539" t="s">
        <v>1480</v>
      </c>
      <c r="AQ1539" t="s">
        <v>1480</v>
      </c>
      <c r="AR1539" t="s">
        <v>3804</v>
      </c>
      <c r="AS1539" t="s">
        <v>3805</v>
      </c>
    </row>
    <row r="1540" spans="2:45" ht="17.25" customHeight="1">
      <c r="B1540" s="383" t="b">
        <v>0</v>
      </c>
      <c r="C1540" s="383" t="s">
        <v>1039</v>
      </c>
      <c r="D1540" s="384" t="str">
        <f t="shared" si="71"/>
        <v>Finishing Work_Misc. Work</v>
      </c>
      <c r="E1540" s="383" t="str">
        <f t="shared" si="72"/>
        <v>M</v>
      </c>
      <c r="F1540" s="384" t="str">
        <f t="shared" si="73"/>
        <v xml:space="preserve">A04AV216-00001 Finishing Work Misc. Work Metal Louvered Fence Self-Standing Type w/ Steel Frame     w/ Fixing Accessories  </v>
      </c>
      <c r="G1540" s="343" t="str" cm="1">
        <f t="array" ref="G1540:H1540">_xlfn.TEXTSPLIT(I1540,"-")</f>
        <v>A04AV216</v>
      </c>
      <c r="H1540" s="343" t="str">
        <v>00001</v>
      </c>
      <c r="I1540" t="s">
        <v>3808</v>
      </c>
      <c r="J1540" t="s">
        <v>946</v>
      </c>
      <c r="K1540" t="s">
        <v>2352</v>
      </c>
      <c r="L1540" t="s">
        <v>2353</v>
      </c>
      <c r="M1540" t="s">
        <v>3041</v>
      </c>
      <c r="N1540" t="s">
        <v>3673</v>
      </c>
      <c r="O1540" t="s">
        <v>3809</v>
      </c>
      <c r="P1540" t="s">
        <v>3810</v>
      </c>
      <c r="Q1540" t="s">
        <v>3760</v>
      </c>
      <c r="R1540" t="s">
        <v>3761</v>
      </c>
      <c r="S1540" t="s">
        <v>954</v>
      </c>
      <c r="T1540">
        <v>0</v>
      </c>
      <c r="U1540" t="s">
        <v>954</v>
      </c>
      <c r="V1540">
        <v>0</v>
      </c>
      <c r="W1540" t="s">
        <v>954</v>
      </c>
      <c r="X1540">
        <v>0</v>
      </c>
      <c r="Y1540" t="s">
        <v>954</v>
      </c>
      <c r="Z1540">
        <v>0</v>
      </c>
      <c r="AA1540" t="s">
        <v>1085</v>
      </c>
      <c r="AB1540" t="s">
        <v>1086</v>
      </c>
      <c r="AC1540" t="s">
        <v>954</v>
      </c>
      <c r="AD1540">
        <v>0</v>
      </c>
      <c r="AE1540" t="s">
        <v>954</v>
      </c>
      <c r="AF1540">
        <v>0</v>
      </c>
      <c r="AG1540">
        <v>0</v>
      </c>
      <c r="AH1540" t="s">
        <v>3811</v>
      </c>
      <c r="AI1540">
        <v>0</v>
      </c>
      <c r="AJ1540">
        <v>0</v>
      </c>
      <c r="AK1540">
        <v>0</v>
      </c>
      <c r="AL1540">
        <v>0</v>
      </c>
      <c r="AM1540">
        <v>0</v>
      </c>
      <c r="AN1540">
        <v>0</v>
      </c>
      <c r="AO1540" t="s">
        <v>954</v>
      </c>
      <c r="AP1540" t="s">
        <v>1102</v>
      </c>
      <c r="AQ1540" t="s">
        <v>1102</v>
      </c>
      <c r="AR1540" t="s">
        <v>3812</v>
      </c>
      <c r="AS1540" t="s">
        <v>3808</v>
      </c>
    </row>
    <row r="1541" spans="2:45" ht="17.25" customHeight="1">
      <c r="B1541" s="383" t="b">
        <v>0</v>
      </c>
      <c r="C1541" s="383" t="s">
        <v>1039</v>
      </c>
      <c r="D1541" s="384" t="str">
        <f t="shared" si="71"/>
        <v>Finishing Work_Misc. Work</v>
      </c>
      <c r="E1541" s="383" t="str">
        <f t="shared" si="72"/>
        <v>M</v>
      </c>
      <c r="F1541" s="384" t="str">
        <f t="shared" si="73"/>
        <v xml:space="preserve">A04AV216-00002 Finishing Work Misc. Work Metal Louvered Fence Self-Standing Type w/ Galv. Steel Frame     w/ Fixing Accessories  </v>
      </c>
      <c r="G1541" s="343" t="str" cm="1">
        <f t="array" ref="G1541:H1541">_xlfn.TEXTSPLIT(I1541,"-")</f>
        <v>A04AV216</v>
      </c>
      <c r="H1541" s="343" t="str">
        <v>00002</v>
      </c>
      <c r="I1541" t="s">
        <v>3813</v>
      </c>
      <c r="J1541" t="s">
        <v>946</v>
      </c>
      <c r="K1541" t="s">
        <v>2352</v>
      </c>
      <c r="L1541" t="s">
        <v>2353</v>
      </c>
      <c r="M1541" t="s">
        <v>3041</v>
      </c>
      <c r="N1541" t="s">
        <v>3673</v>
      </c>
      <c r="O1541" t="s">
        <v>3809</v>
      </c>
      <c r="P1541" t="s">
        <v>3810</v>
      </c>
      <c r="Q1541" t="s">
        <v>3814</v>
      </c>
      <c r="R1541" t="s">
        <v>3815</v>
      </c>
      <c r="S1541" t="s">
        <v>954</v>
      </c>
      <c r="T1541">
        <v>0</v>
      </c>
      <c r="U1541" t="s">
        <v>954</v>
      </c>
      <c r="V1541">
        <v>0</v>
      </c>
      <c r="W1541" t="s">
        <v>954</v>
      </c>
      <c r="X1541">
        <v>0</v>
      </c>
      <c r="Y1541" t="s">
        <v>954</v>
      </c>
      <c r="Z1541">
        <v>0</v>
      </c>
      <c r="AA1541" t="s">
        <v>1085</v>
      </c>
      <c r="AB1541" t="s">
        <v>1086</v>
      </c>
      <c r="AC1541" t="s">
        <v>954</v>
      </c>
      <c r="AD1541">
        <v>0</v>
      </c>
      <c r="AE1541" t="s">
        <v>954</v>
      </c>
      <c r="AF1541">
        <v>0</v>
      </c>
      <c r="AG1541">
        <v>0</v>
      </c>
      <c r="AH1541" t="s">
        <v>3811</v>
      </c>
      <c r="AI1541">
        <v>0</v>
      </c>
      <c r="AJ1541">
        <v>0</v>
      </c>
      <c r="AK1541">
        <v>0</v>
      </c>
      <c r="AL1541">
        <v>0</v>
      </c>
      <c r="AM1541">
        <v>0</v>
      </c>
      <c r="AN1541">
        <v>0</v>
      </c>
      <c r="AO1541" t="s">
        <v>954</v>
      </c>
      <c r="AP1541" t="s">
        <v>1102</v>
      </c>
      <c r="AQ1541" t="s">
        <v>1102</v>
      </c>
      <c r="AR1541" t="s">
        <v>3812</v>
      </c>
      <c r="AS1541" t="s">
        <v>3813</v>
      </c>
    </row>
    <row r="1542" spans="2:45" ht="17.25" customHeight="1">
      <c r="B1542" s="383" t="b">
        <v>0</v>
      </c>
      <c r="C1542" s="383" t="s">
        <v>1039</v>
      </c>
      <c r="D1542" s="384" t="str">
        <f t="shared" si="71"/>
        <v>Finishing Work_Misc. Work</v>
      </c>
      <c r="E1542" s="383" t="str">
        <f t="shared" si="72"/>
        <v>M</v>
      </c>
      <c r="F1542" s="384" t="str">
        <f t="shared" si="73"/>
        <v xml:space="preserve">A04AV216-00003 Finishing Work Misc. Work Metal Louvered Fence Self-Standing Type w/ Aluminum Frame     w/ Fixing Accessories  </v>
      </c>
      <c r="G1542" s="343" t="str" cm="1">
        <f t="array" ref="G1542:H1542">_xlfn.TEXTSPLIT(I1542,"-")</f>
        <v>A04AV216</v>
      </c>
      <c r="H1542" s="343" t="str">
        <v>00003</v>
      </c>
      <c r="I1542" t="s">
        <v>3816</v>
      </c>
      <c r="J1542" t="s">
        <v>946</v>
      </c>
      <c r="K1542" t="s">
        <v>2352</v>
      </c>
      <c r="L1542" t="s">
        <v>2353</v>
      </c>
      <c r="M1542" t="s">
        <v>3041</v>
      </c>
      <c r="N1542" t="s">
        <v>3673</v>
      </c>
      <c r="O1542" t="s">
        <v>3809</v>
      </c>
      <c r="P1542" t="s">
        <v>3810</v>
      </c>
      <c r="Q1542" t="s">
        <v>3817</v>
      </c>
      <c r="R1542" t="s">
        <v>3818</v>
      </c>
      <c r="S1542" t="s">
        <v>954</v>
      </c>
      <c r="T1542">
        <v>0</v>
      </c>
      <c r="U1542" t="s">
        <v>954</v>
      </c>
      <c r="V1542">
        <v>0</v>
      </c>
      <c r="W1542" t="s">
        <v>954</v>
      </c>
      <c r="X1542">
        <v>0</v>
      </c>
      <c r="Y1542" t="s">
        <v>954</v>
      </c>
      <c r="Z1542">
        <v>0</v>
      </c>
      <c r="AA1542" t="s">
        <v>1085</v>
      </c>
      <c r="AB1542" t="s">
        <v>1086</v>
      </c>
      <c r="AC1542" t="s">
        <v>954</v>
      </c>
      <c r="AD1542">
        <v>0</v>
      </c>
      <c r="AE1542" t="s">
        <v>954</v>
      </c>
      <c r="AF1542">
        <v>0</v>
      </c>
      <c r="AG1542">
        <v>0</v>
      </c>
      <c r="AH1542" t="s">
        <v>3811</v>
      </c>
      <c r="AI1542">
        <v>0</v>
      </c>
      <c r="AJ1542">
        <v>0</v>
      </c>
      <c r="AK1542">
        <v>0</v>
      </c>
      <c r="AL1542">
        <v>0</v>
      </c>
      <c r="AM1542">
        <v>0</v>
      </c>
      <c r="AN1542">
        <v>0</v>
      </c>
      <c r="AO1542" t="s">
        <v>954</v>
      </c>
      <c r="AP1542" t="s">
        <v>1102</v>
      </c>
      <c r="AQ1542" t="s">
        <v>1102</v>
      </c>
      <c r="AR1542" t="s">
        <v>3812</v>
      </c>
      <c r="AS1542" t="s">
        <v>3816</v>
      </c>
    </row>
    <row r="1543" spans="2:45" ht="17.25" customHeight="1">
      <c r="B1543" s="383" t="b">
        <v>0</v>
      </c>
      <c r="C1543" s="383" t="s">
        <v>1039</v>
      </c>
      <c r="D1543" s="384" t="str">
        <f t="shared" si="71"/>
        <v>Finishing Work_Misc. Work</v>
      </c>
      <c r="E1543" s="383" t="str">
        <f t="shared" si="72"/>
        <v>EA</v>
      </c>
      <c r="F1543" s="384" t="str">
        <f t="shared" si="73"/>
        <v xml:space="preserve">A04AV217-00001 Finishing Work Misc. Work Metal Louvered Fence Single Gate Self-Standing Type w/ Steel Frame     w/ Frame, Fixing Accessories  </v>
      </c>
      <c r="G1543" s="343" t="str" cm="1">
        <f t="array" ref="G1543:H1543">_xlfn.TEXTSPLIT(I1543,"-")</f>
        <v>A04AV217</v>
      </c>
      <c r="H1543" s="343" t="str">
        <v>00001</v>
      </c>
      <c r="I1543" t="s">
        <v>3819</v>
      </c>
      <c r="J1543" t="s">
        <v>946</v>
      </c>
      <c r="K1543" t="s">
        <v>2352</v>
      </c>
      <c r="L1543" t="s">
        <v>2353</v>
      </c>
      <c r="M1543" t="s">
        <v>3041</v>
      </c>
      <c r="N1543" t="s">
        <v>3673</v>
      </c>
      <c r="O1543" t="s">
        <v>3820</v>
      </c>
      <c r="P1543" t="s">
        <v>3821</v>
      </c>
      <c r="Q1543" t="s">
        <v>3760</v>
      </c>
      <c r="R1543" t="s">
        <v>3761</v>
      </c>
      <c r="S1543" t="s">
        <v>954</v>
      </c>
      <c r="T1543">
        <v>0</v>
      </c>
      <c r="U1543" t="s">
        <v>954</v>
      </c>
      <c r="V1543">
        <v>0</v>
      </c>
      <c r="W1543" t="s">
        <v>954</v>
      </c>
      <c r="X1543">
        <v>0</v>
      </c>
      <c r="Y1543" t="s">
        <v>954</v>
      </c>
      <c r="Z1543">
        <v>0</v>
      </c>
      <c r="AA1543" t="s">
        <v>1629</v>
      </c>
      <c r="AB1543" t="s">
        <v>3794</v>
      </c>
      <c r="AC1543" t="s">
        <v>954</v>
      </c>
      <c r="AD1543">
        <v>0</v>
      </c>
      <c r="AE1543" t="s">
        <v>954</v>
      </c>
      <c r="AF1543">
        <v>0</v>
      </c>
      <c r="AG1543">
        <v>0</v>
      </c>
      <c r="AH1543" t="s">
        <v>2764</v>
      </c>
      <c r="AI1543">
        <v>0</v>
      </c>
      <c r="AJ1543">
        <v>0</v>
      </c>
      <c r="AK1543">
        <v>0</v>
      </c>
      <c r="AL1543">
        <v>0</v>
      </c>
      <c r="AM1543">
        <v>0</v>
      </c>
      <c r="AN1543">
        <v>0</v>
      </c>
      <c r="AO1543" t="s">
        <v>954</v>
      </c>
      <c r="AP1543" t="s">
        <v>1480</v>
      </c>
      <c r="AQ1543" t="s">
        <v>1480</v>
      </c>
      <c r="AR1543" t="s">
        <v>3822</v>
      </c>
      <c r="AS1543" t="s">
        <v>3819</v>
      </c>
    </row>
    <row r="1544" spans="2:45" ht="17.25" customHeight="1">
      <c r="B1544" s="383" t="b">
        <v>0</v>
      </c>
      <c r="C1544" s="383" t="s">
        <v>1039</v>
      </c>
      <c r="D1544" s="384" t="str">
        <f t="shared" ref="D1544:D1607" si="74">L1544&amp;"_"&amp;N1544</f>
        <v>Finishing Work_Misc. Work</v>
      </c>
      <c r="E1544" s="383" t="str">
        <f t="shared" ref="E1544:E1607" si="75">AP1544</f>
        <v>EA</v>
      </c>
      <c r="F1544" s="384" t="str">
        <f t="shared" si="73"/>
        <v xml:space="preserve">A04AV217-00002 Finishing Work Misc. Work Metal Louvered Fence Single Gate Self-Standing Type w/ Galv. Steel Frame     w/ Frame, Fixing Accessories  </v>
      </c>
      <c r="G1544" s="343" t="str" cm="1">
        <f t="array" ref="G1544:H1544">_xlfn.TEXTSPLIT(I1544,"-")</f>
        <v>A04AV217</v>
      </c>
      <c r="H1544" s="343" t="str">
        <v>00002</v>
      </c>
      <c r="I1544" t="s">
        <v>3823</v>
      </c>
      <c r="J1544" t="s">
        <v>946</v>
      </c>
      <c r="K1544" t="s">
        <v>2352</v>
      </c>
      <c r="L1544" t="s">
        <v>2353</v>
      </c>
      <c r="M1544" t="s">
        <v>3041</v>
      </c>
      <c r="N1544" t="s">
        <v>3673</v>
      </c>
      <c r="O1544" t="s">
        <v>3820</v>
      </c>
      <c r="P1544" t="s">
        <v>3821</v>
      </c>
      <c r="Q1544" t="s">
        <v>3814</v>
      </c>
      <c r="R1544" t="s">
        <v>3815</v>
      </c>
      <c r="S1544" t="s">
        <v>954</v>
      </c>
      <c r="T1544">
        <v>0</v>
      </c>
      <c r="U1544" t="s">
        <v>954</v>
      </c>
      <c r="V1544">
        <v>0</v>
      </c>
      <c r="W1544" t="s">
        <v>954</v>
      </c>
      <c r="X1544">
        <v>0</v>
      </c>
      <c r="Y1544" t="s">
        <v>954</v>
      </c>
      <c r="Z1544">
        <v>0</v>
      </c>
      <c r="AA1544" t="s">
        <v>1629</v>
      </c>
      <c r="AB1544" t="s">
        <v>3794</v>
      </c>
      <c r="AC1544" t="s">
        <v>954</v>
      </c>
      <c r="AD1544">
        <v>0</v>
      </c>
      <c r="AE1544" t="s">
        <v>954</v>
      </c>
      <c r="AF1544">
        <v>0</v>
      </c>
      <c r="AG1544">
        <v>0</v>
      </c>
      <c r="AH1544" t="s">
        <v>2764</v>
      </c>
      <c r="AI1544">
        <v>0</v>
      </c>
      <c r="AJ1544">
        <v>0</v>
      </c>
      <c r="AK1544">
        <v>0</v>
      </c>
      <c r="AL1544">
        <v>0</v>
      </c>
      <c r="AM1544">
        <v>0</v>
      </c>
      <c r="AN1544">
        <v>0</v>
      </c>
      <c r="AO1544" t="s">
        <v>954</v>
      </c>
      <c r="AP1544" t="s">
        <v>1480</v>
      </c>
      <c r="AQ1544" t="s">
        <v>1480</v>
      </c>
      <c r="AR1544" t="s">
        <v>3822</v>
      </c>
      <c r="AS1544" t="s">
        <v>3823</v>
      </c>
    </row>
    <row r="1545" spans="2:45" ht="17.25" customHeight="1">
      <c r="B1545" s="383" t="b">
        <v>0</v>
      </c>
      <c r="C1545" s="383" t="s">
        <v>1039</v>
      </c>
      <c r="D1545" s="384" t="str">
        <f t="shared" si="74"/>
        <v>Finishing Work_Misc. Work</v>
      </c>
      <c r="E1545" s="383" t="str">
        <f t="shared" si="75"/>
        <v>EA</v>
      </c>
      <c r="F1545" s="384" t="str">
        <f t="shared" si="73"/>
        <v xml:space="preserve">A04AV217-00003 Finishing Work Misc. Work Metal Louvered Fence Single Gate Self-Standing Type w/ Aluminum Frame     w/ Frame, Fixing Accessories  </v>
      </c>
      <c r="G1545" s="343" t="str" cm="1">
        <f t="array" ref="G1545:H1545">_xlfn.TEXTSPLIT(I1545,"-")</f>
        <v>A04AV217</v>
      </c>
      <c r="H1545" s="343" t="str">
        <v>00003</v>
      </c>
      <c r="I1545" t="s">
        <v>3824</v>
      </c>
      <c r="J1545" t="s">
        <v>946</v>
      </c>
      <c r="K1545" t="s">
        <v>2352</v>
      </c>
      <c r="L1545" t="s">
        <v>2353</v>
      </c>
      <c r="M1545" t="s">
        <v>3041</v>
      </c>
      <c r="N1545" t="s">
        <v>3673</v>
      </c>
      <c r="O1545" t="s">
        <v>3820</v>
      </c>
      <c r="P1545" t="s">
        <v>3821</v>
      </c>
      <c r="Q1545" t="s">
        <v>3817</v>
      </c>
      <c r="R1545" t="s">
        <v>3818</v>
      </c>
      <c r="S1545" t="s">
        <v>954</v>
      </c>
      <c r="T1545">
        <v>0</v>
      </c>
      <c r="U1545" t="s">
        <v>954</v>
      </c>
      <c r="V1545">
        <v>0</v>
      </c>
      <c r="W1545" t="s">
        <v>954</v>
      </c>
      <c r="X1545">
        <v>0</v>
      </c>
      <c r="Y1545" t="s">
        <v>954</v>
      </c>
      <c r="Z1545">
        <v>0</v>
      </c>
      <c r="AA1545" t="s">
        <v>1629</v>
      </c>
      <c r="AB1545" t="s">
        <v>3794</v>
      </c>
      <c r="AC1545" t="s">
        <v>954</v>
      </c>
      <c r="AD1545">
        <v>0</v>
      </c>
      <c r="AE1545" t="s">
        <v>954</v>
      </c>
      <c r="AF1545">
        <v>0</v>
      </c>
      <c r="AG1545">
        <v>0</v>
      </c>
      <c r="AH1545" t="s">
        <v>2764</v>
      </c>
      <c r="AI1545">
        <v>0</v>
      </c>
      <c r="AJ1545">
        <v>0</v>
      </c>
      <c r="AK1545">
        <v>0</v>
      </c>
      <c r="AL1545">
        <v>0</v>
      </c>
      <c r="AM1545">
        <v>0</v>
      </c>
      <c r="AN1545">
        <v>0</v>
      </c>
      <c r="AO1545" t="s">
        <v>954</v>
      </c>
      <c r="AP1545" t="s">
        <v>1480</v>
      </c>
      <c r="AQ1545" t="s">
        <v>1480</v>
      </c>
      <c r="AR1545" t="s">
        <v>3822</v>
      </c>
      <c r="AS1545" t="s">
        <v>3824</v>
      </c>
    </row>
    <row r="1546" spans="2:45" ht="17.25" customHeight="1">
      <c r="B1546" s="383" t="b">
        <v>0</v>
      </c>
      <c r="C1546" s="383" t="s">
        <v>1039</v>
      </c>
      <c r="D1546" s="384" t="str">
        <f t="shared" si="74"/>
        <v>Finishing Work_Misc. Work</v>
      </c>
      <c r="E1546" s="383" t="str">
        <f t="shared" si="75"/>
        <v>EA</v>
      </c>
      <c r="F1546" s="384" t="str">
        <f t="shared" si="73"/>
        <v xml:space="preserve">A04AV218-00001 Finishing Work Misc. Work Metal Louvered Fence Double Gate Self-Standing Type w/ Steel Frame     w/ Frame, Fixing Accessories  </v>
      </c>
      <c r="G1546" s="343" t="str" cm="1">
        <f t="array" ref="G1546:H1546">_xlfn.TEXTSPLIT(I1546,"-")</f>
        <v>A04AV218</v>
      </c>
      <c r="H1546" s="343" t="str">
        <v>00001</v>
      </c>
      <c r="I1546" t="s">
        <v>3825</v>
      </c>
      <c r="J1546" t="s">
        <v>946</v>
      </c>
      <c r="K1546" t="s">
        <v>2352</v>
      </c>
      <c r="L1546" t="s">
        <v>2353</v>
      </c>
      <c r="M1546" t="s">
        <v>3041</v>
      </c>
      <c r="N1546" t="s">
        <v>3673</v>
      </c>
      <c r="O1546" t="s">
        <v>3826</v>
      </c>
      <c r="P1546" t="s">
        <v>3827</v>
      </c>
      <c r="Q1546" t="s">
        <v>3760</v>
      </c>
      <c r="R1546" t="s">
        <v>3761</v>
      </c>
      <c r="S1546" t="s">
        <v>954</v>
      </c>
      <c r="T1546">
        <v>0</v>
      </c>
      <c r="U1546" t="s">
        <v>954</v>
      </c>
      <c r="V1546">
        <v>0</v>
      </c>
      <c r="W1546" t="s">
        <v>954</v>
      </c>
      <c r="X1546">
        <v>0</v>
      </c>
      <c r="Y1546" t="s">
        <v>954</v>
      </c>
      <c r="Z1546">
        <v>0</v>
      </c>
      <c r="AA1546" t="s">
        <v>1629</v>
      </c>
      <c r="AB1546" t="s">
        <v>3794</v>
      </c>
      <c r="AC1546" t="s">
        <v>954</v>
      </c>
      <c r="AD1546">
        <v>0</v>
      </c>
      <c r="AE1546" t="s">
        <v>954</v>
      </c>
      <c r="AF1546">
        <v>0</v>
      </c>
      <c r="AG1546">
        <v>0</v>
      </c>
      <c r="AH1546" t="s">
        <v>2764</v>
      </c>
      <c r="AI1546">
        <v>0</v>
      </c>
      <c r="AJ1546">
        <v>0</v>
      </c>
      <c r="AK1546">
        <v>0</v>
      </c>
      <c r="AL1546">
        <v>0</v>
      </c>
      <c r="AM1546">
        <v>0</v>
      </c>
      <c r="AN1546">
        <v>0</v>
      </c>
      <c r="AO1546" t="s">
        <v>954</v>
      </c>
      <c r="AP1546" t="s">
        <v>1480</v>
      </c>
      <c r="AQ1546" t="s">
        <v>1480</v>
      </c>
      <c r="AR1546" t="s">
        <v>3828</v>
      </c>
      <c r="AS1546" t="s">
        <v>3825</v>
      </c>
    </row>
    <row r="1547" spans="2:45" ht="17.25" customHeight="1">
      <c r="B1547" s="383" t="b">
        <v>0</v>
      </c>
      <c r="C1547" s="383" t="s">
        <v>1039</v>
      </c>
      <c r="D1547" s="384" t="str">
        <f t="shared" si="74"/>
        <v>Finishing Work_Misc. Work</v>
      </c>
      <c r="E1547" s="383" t="str">
        <f t="shared" si="75"/>
        <v>EA</v>
      </c>
      <c r="F1547" s="384" t="str">
        <f t="shared" si="73"/>
        <v xml:space="preserve">A04AV218-00002 Finishing Work Misc. Work Metal Louvered Fence Double Gate Self-Standing Type w/ Galv. Steel Frame     w/ Frame, Fixing Accessories  </v>
      </c>
      <c r="G1547" s="343" t="str" cm="1">
        <f t="array" ref="G1547:H1547">_xlfn.TEXTSPLIT(I1547,"-")</f>
        <v>A04AV218</v>
      </c>
      <c r="H1547" s="343" t="str">
        <v>00002</v>
      </c>
      <c r="I1547" t="s">
        <v>3829</v>
      </c>
      <c r="J1547" t="s">
        <v>946</v>
      </c>
      <c r="K1547" t="s">
        <v>2352</v>
      </c>
      <c r="L1547" t="s">
        <v>2353</v>
      </c>
      <c r="M1547" t="s">
        <v>3041</v>
      </c>
      <c r="N1547" t="s">
        <v>3673</v>
      </c>
      <c r="O1547" t="s">
        <v>3826</v>
      </c>
      <c r="P1547" t="s">
        <v>3827</v>
      </c>
      <c r="Q1547" t="s">
        <v>3814</v>
      </c>
      <c r="R1547" t="s">
        <v>3815</v>
      </c>
      <c r="S1547" t="s">
        <v>954</v>
      </c>
      <c r="T1547">
        <v>0</v>
      </c>
      <c r="U1547" t="s">
        <v>954</v>
      </c>
      <c r="V1547">
        <v>0</v>
      </c>
      <c r="W1547" t="s">
        <v>954</v>
      </c>
      <c r="X1547">
        <v>0</v>
      </c>
      <c r="Y1547" t="s">
        <v>954</v>
      </c>
      <c r="Z1547">
        <v>0</v>
      </c>
      <c r="AA1547" t="s">
        <v>1629</v>
      </c>
      <c r="AB1547" t="s">
        <v>3794</v>
      </c>
      <c r="AC1547" t="s">
        <v>954</v>
      </c>
      <c r="AD1547">
        <v>0</v>
      </c>
      <c r="AE1547" t="s">
        <v>954</v>
      </c>
      <c r="AF1547">
        <v>0</v>
      </c>
      <c r="AG1547">
        <v>0</v>
      </c>
      <c r="AH1547" t="s">
        <v>2764</v>
      </c>
      <c r="AI1547">
        <v>0</v>
      </c>
      <c r="AJ1547">
        <v>0</v>
      </c>
      <c r="AK1547">
        <v>0</v>
      </c>
      <c r="AL1547">
        <v>0</v>
      </c>
      <c r="AM1547">
        <v>0</v>
      </c>
      <c r="AN1547">
        <v>0</v>
      </c>
      <c r="AO1547" t="s">
        <v>954</v>
      </c>
      <c r="AP1547" t="s">
        <v>1480</v>
      </c>
      <c r="AQ1547" t="s">
        <v>1480</v>
      </c>
      <c r="AR1547" t="s">
        <v>3828</v>
      </c>
      <c r="AS1547" t="s">
        <v>3829</v>
      </c>
    </row>
    <row r="1548" spans="2:45" ht="17.25" customHeight="1">
      <c r="B1548" s="383" t="b">
        <v>0</v>
      </c>
      <c r="C1548" s="383" t="s">
        <v>1039</v>
      </c>
      <c r="D1548" s="384" t="str">
        <f t="shared" si="74"/>
        <v>Finishing Work_Misc. Work</v>
      </c>
      <c r="E1548" s="383" t="str">
        <f t="shared" si="75"/>
        <v>EA</v>
      </c>
      <c r="F1548" s="384" t="str">
        <f t="shared" si="73"/>
        <v xml:space="preserve">A04AV218-00003 Finishing Work Misc. Work Metal Louvered Fence Double Gate Self-Standing Type w/ Aluminum Frame     w/ Frame, Fixing Accessories  </v>
      </c>
      <c r="G1548" s="343" t="str" cm="1">
        <f t="array" ref="G1548:H1548">_xlfn.TEXTSPLIT(I1548,"-")</f>
        <v>A04AV218</v>
      </c>
      <c r="H1548" s="343" t="str">
        <v>00003</v>
      </c>
      <c r="I1548" t="s">
        <v>3830</v>
      </c>
      <c r="J1548" t="s">
        <v>946</v>
      </c>
      <c r="K1548" t="s">
        <v>2352</v>
      </c>
      <c r="L1548" t="s">
        <v>2353</v>
      </c>
      <c r="M1548" t="s">
        <v>3041</v>
      </c>
      <c r="N1548" t="s">
        <v>3673</v>
      </c>
      <c r="O1548" t="s">
        <v>3826</v>
      </c>
      <c r="P1548" t="s">
        <v>3827</v>
      </c>
      <c r="Q1548" t="s">
        <v>3817</v>
      </c>
      <c r="R1548" t="s">
        <v>3818</v>
      </c>
      <c r="S1548" t="s">
        <v>954</v>
      </c>
      <c r="T1548">
        <v>0</v>
      </c>
      <c r="U1548" t="s">
        <v>954</v>
      </c>
      <c r="V1548">
        <v>0</v>
      </c>
      <c r="W1548" t="s">
        <v>954</v>
      </c>
      <c r="X1548">
        <v>0</v>
      </c>
      <c r="Y1548" t="s">
        <v>954</v>
      </c>
      <c r="Z1548">
        <v>0</v>
      </c>
      <c r="AA1548" t="s">
        <v>1629</v>
      </c>
      <c r="AB1548" t="s">
        <v>3794</v>
      </c>
      <c r="AC1548" t="s">
        <v>954</v>
      </c>
      <c r="AD1548">
        <v>0</v>
      </c>
      <c r="AE1548" t="s">
        <v>954</v>
      </c>
      <c r="AF1548">
        <v>0</v>
      </c>
      <c r="AG1548">
        <v>0</v>
      </c>
      <c r="AH1548" t="s">
        <v>2764</v>
      </c>
      <c r="AI1548">
        <v>0</v>
      </c>
      <c r="AJ1548">
        <v>0</v>
      </c>
      <c r="AK1548">
        <v>0</v>
      </c>
      <c r="AL1548">
        <v>0</v>
      </c>
      <c r="AM1548">
        <v>0</v>
      </c>
      <c r="AN1548">
        <v>0</v>
      </c>
      <c r="AO1548" t="s">
        <v>954</v>
      </c>
      <c r="AP1548" t="s">
        <v>1480</v>
      </c>
      <c r="AQ1548" t="s">
        <v>1480</v>
      </c>
      <c r="AR1548" t="s">
        <v>3828</v>
      </c>
      <c r="AS1548" t="s">
        <v>3830</v>
      </c>
    </row>
    <row r="1549" spans="2:45" ht="17.25" customHeight="1">
      <c r="B1549" s="349" t="b">
        <v>0</v>
      </c>
      <c r="C1549" s="349"/>
      <c r="D1549" s="352" t="str">
        <f t="shared" si="74"/>
        <v>Finishing Work_Misc. Work</v>
      </c>
      <c r="E1549" s="349" t="str">
        <f t="shared" si="75"/>
        <v>EA</v>
      </c>
      <c r="F1549" s="352" t="str">
        <f t="shared" si="73"/>
        <v xml:space="preserve">A04AV219-00001 Finishing Work Misc. Work Steel Bollard Fixed Type     w/ Paint, Concrete Fill  </v>
      </c>
      <c r="G1549" s="343" t="str" cm="1">
        <f t="array" ref="G1549:H1549">_xlfn.TEXTSPLIT(I1549,"-")</f>
        <v>A04AV219</v>
      </c>
      <c r="H1549" s="343" t="str">
        <v>00001</v>
      </c>
      <c r="I1549" t="s">
        <v>3831</v>
      </c>
      <c r="J1549" t="s">
        <v>946</v>
      </c>
      <c r="K1549" t="s">
        <v>2352</v>
      </c>
      <c r="L1549" t="s">
        <v>2353</v>
      </c>
      <c r="M1549" t="s">
        <v>3041</v>
      </c>
      <c r="N1549" t="s">
        <v>3673</v>
      </c>
      <c r="O1549" t="s">
        <v>3832</v>
      </c>
      <c r="P1549" t="s">
        <v>3833</v>
      </c>
      <c r="Q1549" t="s">
        <v>3834</v>
      </c>
      <c r="R1549" t="s">
        <v>3835</v>
      </c>
      <c r="S1549" t="s">
        <v>954</v>
      </c>
      <c r="T1549">
        <v>0</v>
      </c>
      <c r="U1549" t="s">
        <v>954</v>
      </c>
      <c r="V1549">
        <v>0</v>
      </c>
      <c r="W1549" t="s">
        <v>954</v>
      </c>
      <c r="X1549">
        <v>0</v>
      </c>
      <c r="Y1549" t="s">
        <v>954</v>
      </c>
      <c r="Z1549">
        <v>0</v>
      </c>
      <c r="AA1549" t="s">
        <v>1632</v>
      </c>
      <c r="AB1549" t="s">
        <v>3836</v>
      </c>
      <c r="AC1549" t="s">
        <v>954</v>
      </c>
      <c r="AD1549">
        <v>0</v>
      </c>
      <c r="AE1549" t="s">
        <v>954</v>
      </c>
      <c r="AF1549">
        <v>0</v>
      </c>
      <c r="AG1549">
        <v>0</v>
      </c>
      <c r="AH1549" t="s">
        <v>3837</v>
      </c>
      <c r="AI1549">
        <v>0</v>
      </c>
      <c r="AJ1549">
        <v>0</v>
      </c>
      <c r="AK1549">
        <v>0</v>
      </c>
      <c r="AL1549">
        <v>0</v>
      </c>
      <c r="AM1549">
        <v>0</v>
      </c>
      <c r="AN1549">
        <v>0</v>
      </c>
      <c r="AO1549" t="s">
        <v>954</v>
      </c>
      <c r="AP1549" t="s">
        <v>1480</v>
      </c>
      <c r="AQ1549" t="s">
        <v>1480</v>
      </c>
      <c r="AR1549" t="s">
        <v>3838</v>
      </c>
      <c r="AS1549" t="s">
        <v>3831</v>
      </c>
    </row>
    <row r="1550" spans="2:45" ht="17.25" customHeight="1">
      <c r="B1550" s="349" t="b">
        <v>1</v>
      </c>
      <c r="C1550" s="349"/>
      <c r="D1550" s="352" t="str">
        <f t="shared" si="74"/>
        <v>Finishing Work_Misc. Work</v>
      </c>
      <c r="E1550" s="349" t="str">
        <f t="shared" si="75"/>
        <v>EA</v>
      </c>
      <c r="F1550" s="352" t="str">
        <f t="shared" si="73"/>
        <v xml:space="preserve">A04AV219-00002 Finishing Work Misc. Work Steel Bollard Removable Type     w/ Paint, Concrete Fill  </v>
      </c>
      <c r="G1550" s="343" t="str" cm="1">
        <f t="array" ref="G1550:H1550">_xlfn.TEXTSPLIT(I1550,"-")</f>
        <v>A04AV219</v>
      </c>
      <c r="H1550" s="343" t="str">
        <v>00002</v>
      </c>
      <c r="I1550" t="s">
        <v>3839</v>
      </c>
      <c r="J1550" t="s">
        <v>946</v>
      </c>
      <c r="K1550" t="s">
        <v>2352</v>
      </c>
      <c r="L1550" t="s">
        <v>2353</v>
      </c>
      <c r="M1550" t="s">
        <v>3041</v>
      </c>
      <c r="N1550" t="s">
        <v>3673</v>
      </c>
      <c r="O1550" t="s">
        <v>3832</v>
      </c>
      <c r="P1550" t="s">
        <v>3833</v>
      </c>
      <c r="Q1550" t="s">
        <v>3840</v>
      </c>
      <c r="R1550" t="s">
        <v>3841</v>
      </c>
      <c r="S1550" t="s">
        <v>954</v>
      </c>
      <c r="T1550">
        <v>0</v>
      </c>
      <c r="U1550" t="s">
        <v>954</v>
      </c>
      <c r="V1550">
        <v>0</v>
      </c>
      <c r="W1550" t="s">
        <v>954</v>
      </c>
      <c r="X1550">
        <v>0</v>
      </c>
      <c r="Y1550" t="s">
        <v>954</v>
      </c>
      <c r="Z1550">
        <v>0</v>
      </c>
      <c r="AA1550" t="s">
        <v>1632</v>
      </c>
      <c r="AB1550" t="s">
        <v>3836</v>
      </c>
      <c r="AC1550" t="s">
        <v>954</v>
      </c>
      <c r="AD1550">
        <v>0</v>
      </c>
      <c r="AE1550" t="s">
        <v>954</v>
      </c>
      <c r="AF1550">
        <v>0</v>
      </c>
      <c r="AG1550">
        <v>0</v>
      </c>
      <c r="AH1550" t="s">
        <v>3837</v>
      </c>
      <c r="AI1550">
        <v>0</v>
      </c>
      <c r="AJ1550">
        <v>0</v>
      </c>
      <c r="AK1550">
        <v>0</v>
      </c>
      <c r="AL1550">
        <v>0</v>
      </c>
      <c r="AM1550">
        <v>0</v>
      </c>
      <c r="AN1550">
        <v>0</v>
      </c>
      <c r="AO1550" t="s">
        <v>954</v>
      </c>
      <c r="AP1550" t="s">
        <v>1480</v>
      </c>
      <c r="AQ1550" t="s">
        <v>1480</v>
      </c>
      <c r="AR1550" t="s">
        <v>3838</v>
      </c>
      <c r="AS1550" t="s">
        <v>3839</v>
      </c>
    </row>
    <row r="1551" spans="2:45" ht="17.25" customHeight="1">
      <c r="B1551" s="356" t="b">
        <v>1</v>
      </c>
      <c r="C1551" s="356"/>
      <c r="D1551" s="357" t="str">
        <f t="shared" si="74"/>
        <v>Finishing Work_Misc. Work</v>
      </c>
      <c r="E1551" s="356" t="str">
        <f t="shared" si="75"/>
        <v>SET</v>
      </c>
      <c r="F1551" s="357" t="str">
        <f t="shared" si="73"/>
        <v xml:space="preserve">A04AV220-00001 Finishing Work Misc. Work Building Signage        </v>
      </c>
      <c r="G1551" s="343" t="str" cm="1">
        <f t="array" ref="G1551:H1551">_xlfn.TEXTSPLIT(I1551,"-")</f>
        <v>A04AV220</v>
      </c>
      <c r="H1551" s="343" t="str">
        <v>00001</v>
      </c>
      <c r="I1551" t="s">
        <v>3842</v>
      </c>
      <c r="J1551" t="s">
        <v>946</v>
      </c>
      <c r="K1551" t="s">
        <v>2352</v>
      </c>
      <c r="L1551" t="s">
        <v>2353</v>
      </c>
      <c r="M1551" t="s">
        <v>3041</v>
      </c>
      <c r="N1551" t="s">
        <v>3673</v>
      </c>
      <c r="O1551" t="s">
        <v>3843</v>
      </c>
      <c r="P1551" t="s">
        <v>3844</v>
      </c>
      <c r="Q1551" t="s">
        <v>954</v>
      </c>
      <c r="R1551">
        <v>0</v>
      </c>
      <c r="S1551" t="s">
        <v>954</v>
      </c>
      <c r="T1551">
        <v>0</v>
      </c>
      <c r="U1551" t="s">
        <v>954</v>
      </c>
      <c r="V1551">
        <v>0</v>
      </c>
      <c r="W1551" t="s">
        <v>954</v>
      </c>
      <c r="X1551">
        <v>0</v>
      </c>
      <c r="Y1551" t="s">
        <v>954</v>
      </c>
      <c r="Z1551">
        <v>0</v>
      </c>
      <c r="AA1551" t="s">
        <v>954</v>
      </c>
      <c r="AB1551" t="s">
        <v>954</v>
      </c>
      <c r="AC1551" t="s">
        <v>954</v>
      </c>
      <c r="AD1551">
        <v>0</v>
      </c>
      <c r="AE1551" t="s">
        <v>954</v>
      </c>
      <c r="AF1551" t="s">
        <v>954</v>
      </c>
      <c r="AG1551">
        <v>0</v>
      </c>
      <c r="AH1551" t="s">
        <v>954</v>
      </c>
      <c r="AI1551">
        <v>0</v>
      </c>
      <c r="AJ1551">
        <v>0</v>
      </c>
      <c r="AK1551">
        <v>0</v>
      </c>
      <c r="AL1551">
        <v>0</v>
      </c>
      <c r="AM1551">
        <v>0</v>
      </c>
      <c r="AN1551">
        <v>0</v>
      </c>
      <c r="AO1551" t="s">
        <v>954</v>
      </c>
      <c r="AP1551" t="s">
        <v>2004</v>
      </c>
      <c r="AQ1551" t="s">
        <v>2004</v>
      </c>
      <c r="AR1551" t="s">
        <v>3845</v>
      </c>
      <c r="AS1551" t="s">
        <v>3842</v>
      </c>
    </row>
    <row r="1552" spans="2:45" ht="17.25" customHeight="1">
      <c r="B1552" s="349" t="b">
        <v>1</v>
      </c>
      <c r="C1552" s="349"/>
      <c r="D1552" s="352" t="str">
        <f t="shared" si="74"/>
        <v>Finishing Work_Misc. Work</v>
      </c>
      <c r="E1552" s="349" t="str">
        <f t="shared" si="75"/>
        <v>SET</v>
      </c>
      <c r="F1552" s="352" t="str">
        <f t="shared" si="73"/>
        <v xml:space="preserve">A04AV221-00001 Finishing Work Misc. Work Room Signage        </v>
      </c>
      <c r="G1552" s="343" t="str" cm="1">
        <f t="array" ref="G1552:H1552">_xlfn.TEXTSPLIT(I1552,"-")</f>
        <v>A04AV221</v>
      </c>
      <c r="H1552" s="343" t="str">
        <v>00001</v>
      </c>
      <c r="I1552" t="s">
        <v>3846</v>
      </c>
      <c r="J1552" t="s">
        <v>946</v>
      </c>
      <c r="K1552" t="s">
        <v>2352</v>
      </c>
      <c r="L1552" t="s">
        <v>2353</v>
      </c>
      <c r="M1552" t="s">
        <v>3041</v>
      </c>
      <c r="N1552" t="s">
        <v>3673</v>
      </c>
      <c r="O1552" t="s">
        <v>3847</v>
      </c>
      <c r="P1552" t="s">
        <v>3848</v>
      </c>
      <c r="Q1552" t="s">
        <v>954</v>
      </c>
      <c r="R1552">
        <v>0</v>
      </c>
      <c r="S1552" t="s">
        <v>954</v>
      </c>
      <c r="T1552">
        <v>0</v>
      </c>
      <c r="U1552" t="s">
        <v>954</v>
      </c>
      <c r="V1552">
        <v>0</v>
      </c>
      <c r="W1552" t="s">
        <v>954</v>
      </c>
      <c r="X1552">
        <v>0</v>
      </c>
      <c r="Y1552" t="s">
        <v>954</v>
      </c>
      <c r="Z1552">
        <v>0</v>
      </c>
      <c r="AA1552" t="s">
        <v>954</v>
      </c>
      <c r="AB1552" t="s">
        <v>954</v>
      </c>
      <c r="AC1552" t="s">
        <v>954</v>
      </c>
      <c r="AD1552">
        <v>0</v>
      </c>
      <c r="AE1552" t="s">
        <v>954</v>
      </c>
      <c r="AF1552" t="s">
        <v>954</v>
      </c>
      <c r="AG1552">
        <v>0</v>
      </c>
      <c r="AH1552" t="s">
        <v>954</v>
      </c>
      <c r="AI1552">
        <v>0</v>
      </c>
      <c r="AJ1552">
        <v>0</v>
      </c>
      <c r="AK1552">
        <v>0</v>
      </c>
      <c r="AL1552">
        <v>0</v>
      </c>
      <c r="AM1552">
        <v>0</v>
      </c>
      <c r="AN1552">
        <v>0</v>
      </c>
      <c r="AO1552" t="s">
        <v>954</v>
      </c>
      <c r="AP1552" t="s">
        <v>2004</v>
      </c>
      <c r="AQ1552" t="s">
        <v>2004</v>
      </c>
      <c r="AR1552" t="s">
        <v>3849</v>
      </c>
      <c r="AS1552" t="s">
        <v>3846</v>
      </c>
    </row>
    <row r="1553" spans="2:45" ht="17.25" customHeight="1">
      <c r="B1553" s="356" t="b">
        <v>0</v>
      </c>
      <c r="C1553" s="356"/>
      <c r="D1553" s="357" t="str">
        <f t="shared" si="74"/>
        <v>Finishing Work_Misc. Work</v>
      </c>
      <c r="E1553" s="356" t="str">
        <f t="shared" si="75"/>
        <v>SET</v>
      </c>
      <c r="F1553" s="357" t="str">
        <f t="shared" si="73"/>
        <v xml:space="preserve">A04AV222-00001 Finishing Work Misc. Work Turnstile      w/ Frame, Fixing Accessories  </v>
      </c>
      <c r="G1553" s="343" t="str" cm="1">
        <f t="array" ref="G1553:H1553">_xlfn.TEXTSPLIT(I1553,"-")</f>
        <v>A04AV222</v>
      </c>
      <c r="H1553" s="343" t="str">
        <v>00001</v>
      </c>
      <c r="I1553" t="s">
        <v>3850</v>
      </c>
      <c r="J1553" t="s">
        <v>946</v>
      </c>
      <c r="K1553" t="s">
        <v>2352</v>
      </c>
      <c r="L1553" t="s">
        <v>2353</v>
      </c>
      <c r="M1553" t="s">
        <v>3041</v>
      </c>
      <c r="N1553" t="s">
        <v>3673</v>
      </c>
      <c r="O1553" t="s">
        <v>3851</v>
      </c>
      <c r="P1553" t="s">
        <v>3852</v>
      </c>
      <c r="Q1553" t="s">
        <v>954</v>
      </c>
      <c r="R1553">
        <v>0</v>
      </c>
      <c r="S1553" t="s">
        <v>954</v>
      </c>
      <c r="T1553">
        <v>0</v>
      </c>
      <c r="U1553" t="s">
        <v>954</v>
      </c>
      <c r="V1553">
        <v>0</v>
      </c>
      <c r="W1553" t="s">
        <v>954</v>
      </c>
      <c r="X1553">
        <v>0</v>
      </c>
      <c r="Y1553" t="s">
        <v>954</v>
      </c>
      <c r="Z1553">
        <v>0</v>
      </c>
      <c r="AA1553" t="s">
        <v>1629</v>
      </c>
      <c r="AB1553" t="s">
        <v>3794</v>
      </c>
      <c r="AC1553" t="s">
        <v>954</v>
      </c>
      <c r="AD1553">
        <v>0</v>
      </c>
      <c r="AE1553" t="s">
        <v>954</v>
      </c>
      <c r="AF1553" t="s">
        <v>954</v>
      </c>
      <c r="AG1553">
        <v>0</v>
      </c>
      <c r="AH1553" t="s">
        <v>954</v>
      </c>
      <c r="AI1553">
        <v>0</v>
      </c>
      <c r="AJ1553">
        <v>0</v>
      </c>
      <c r="AK1553">
        <v>0</v>
      </c>
      <c r="AL1553">
        <v>0</v>
      </c>
      <c r="AM1553">
        <v>0</v>
      </c>
      <c r="AN1553">
        <v>0</v>
      </c>
      <c r="AO1553" t="s">
        <v>954</v>
      </c>
      <c r="AP1553" t="s">
        <v>2004</v>
      </c>
      <c r="AQ1553" t="s">
        <v>2004</v>
      </c>
      <c r="AR1553" t="s">
        <v>3853</v>
      </c>
      <c r="AS1553" t="s">
        <v>3850</v>
      </c>
    </row>
    <row r="1554" spans="2:45" ht="17.25" customHeight="1">
      <c r="B1554" s="356" t="b">
        <v>0</v>
      </c>
      <c r="C1554" s="356"/>
      <c r="D1554" s="357" t="str">
        <f t="shared" si="74"/>
        <v>Finishing Work_Misc. Work</v>
      </c>
      <c r="E1554" s="356" t="str">
        <f t="shared" si="75"/>
        <v>EA</v>
      </c>
      <c r="F1554" s="357" t="str">
        <f t="shared" si="73"/>
        <v xml:space="preserve">A04AV223-00001 Finishing Work Misc. Work Wheel Stop Concrete Type     w/ Painting, Fixing Accessories  </v>
      </c>
      <c r="G1554" s="343" t="str" cm="1">
        <f t="array" ref="G1554:H1554">_xlfn.TEXTSPLIT(I1554,"-")</f>
        <v>A04AV223</v>
      </c>
      <c r="H1554" s="343" t="str">
        <v>00001</v>
      </c>
      <c r="I1554" t="s">
        <v>3854</v>
      </c>
      <c r="J1554" t="s">
        <v>946</v>
      </c>
      <c r="K1554" t="s">
        <v>2352</v>
      </c>
      <c r="L1554" t="s">
        <v>2353</v>
      </c>
      <c r="M1554" t="s">
        <v>3041</v>
      </c>
      <c r="N1554" t="s">
        <v>3673</v>
      </c>
      <c r="O1554" t="s">
        <v>3855</v>
      </c>
      <c r="P1554" t="s">
        <v>3856</v>
      </c>
      <c r="Q1554" t="s">
        <v>3857</v>
      </c>
      <c r="R1554" t="s">
        <v>3858</v>
      </c>
      <c r="S1554" t="s">
        <v>954</v>
      </c>
      <c r="T1554">
        <v>0</v>
      </c>
      <c r="U1554" t="s">
        <v>954</v>
      </c>
      <c r="V1554">
        <v>0</v>
      </c>
      <c r="W1554" t="s">
        <v>954</v>
      </c>
      <c r="X1554">
        <v>0</v>
      </c>
      <c r="Y1554" t="s">
        <v>954</v>
      </c>
      <c r="Z1554">
        <v>0</v>
      </c>
      <c r="AA1554" t="s">
        <v>1635</v>
      </c>
      <c r="AB1554" t="s">
        <v>3859</v>
      </c>
      <c r="AC1554" t="s">
        <v>954</v>
      </c>
      <c r="AD1554">
        <v>0</v>
      </c>
      <c r="AE1554" t="s">
        <v>954</v>
      </c>
      <c r="AF1554" t="s">
        <v>954</v>
      </c>
      <c r="AG1554">
        <v>0</v>
      </c>
      <c r="AH1554" t="s">
        <v>954</v>
      </c>
      <c r="AI1554">
        <v>0</v>
      </c>
      <c r="AJ1554">
        <v>0</v>
      </c>
      <c r="AK1554">
        <v>0</v>
      </c>
      <c r="AL1554">
        <v>0</v>
      </c>
      <c r="AM1554">
        <v>0</v>
      </c>
      <c r="AN1554">
        <v>0</v>
      </c>
      <c r="AO1554" t="s">
        <v>954</v>
      </c>
      <c r="AP1554" t="s">
        <v>1480</v>
      </c>
      <c r="AQ1554" t="s">
        <v>1480</v>
      </c>
      <c r="AR1554" t="s">
        <v>3860</v>
      </c>
      <c r="AS1554" t="s">
        <v>3854</v>
      </c>
    </row>
    <row r="1555" spans="2:45" ht="17.25" customHeight="1">
      <c r="B1555" s="356" t="b">
        <v>0</v>
      </c>
      <c r="C1555" s="356"/>
      <c r="D1555" s="357" t="str">
        <f t="shared" si="74"/>
        <v>Finishing Work_Misc. Work</v>
      </c>
      <c r="E1555" s="356" t="str">
        <f t="shared" si="75"/>
        <v>EA</v>
      </c>
      <c r="F1555" s="357" t="str">
        <f t="shared" si="73"/>
        <v xml:space="preserve">A04AV223-00002 Finishing Work Misc. Work Wheel Stop Rubber Type     w/ Fixing Accessories  </v>
      </c>
      <c r="G1555" s="343" t="str" cm="1">
        <f t="array" ref="G1555:H1555">_xlfn.TEXTSPLIT(I1555,"-")</f>
        <v>A04AV223</v>
      </c>
      <c r="H1555" s="343" t="str">
        <v>00002</v>
      </c>
      <c r="I1555" t="s">
        <v>3861</v>
      </c>
      <c r="J1555" t="s">
        <v>946</v>
      </c>
      <c r="K1555" t="s">
        <v>2352</v>
      </c>
      <c r="L1555" t="s">
        <v>2353</v>
      </c>
      <c r="M1555" t="s">
        <v>3041</v>
      </c>
      <c r="N1555" t="s">
        <v>3673</v>
      </c>
      <c r="O1555" t="s">
        <v>3855</v>
      </c>
      <c r="P1555" t="s">
        <v>3856</v>
      </c>
      <c r="Q1555" t="s">
        <v>3862</v>
      </c>
      <c r="R1555" t="s">
        <v>3863</v>
      </c>
      <c r="S1555" t="s">
        <v>954</v>
      </c>
      <c r="T1555">
        <v>0</v>
      </c>
      <c r="U1555" t="s">
        <v>954</v>
      </c>
      <c r="V1555">
        <v>0</v>
      </c>
      <c r="W1555" t="s">
        <v>954</v>
      </c>
      <c r="X1555">
        <v>0</v>
      </c>
      <c r="Y1555" t="s">
        <v>954</v>
      </c>
      <c r="Z1555">
        <v>0</v>
      </c>
      <c r="AA1555" t="s">
        <v>1085</v>
      </c>
      <c r="AB1555" t="s">
        <v>1086</v>
      </c>
      <c r="AC1555" t="s">
        <v>954</v>
      </c>
      <c r="AD1555">
        <v>0</v>
      </c>
      <c r="AE1555" t="s">
        <v>954</v>
      </c>
      <c r="AF1555" t="s">
        <v>954</v>
      </c>
      <c r="AG1555">
        <v>0</v>
      </c>
      <c r="AH1555" t="s">
        <v>954</v>
      </c>
      <c r="AI1555">
        <v>0</v>
      </c>
      <c r="AJ1555">
        <v>0</v>
      </c>
      <c r="AK1555">
        <v>0</v>
      </c>
      <c r="AL1555">
        <v>0</v>
      </c>
      <c r="AM1555">
        <v>0</v>
      </c>
      <c r="AN1555">
        <v>0</v>
      </c>
      <c r="AO1555" t="s">
        <v>954</v>
      </c>
      <c r="AP1555" t="s">
        <v>1480</v>
      </c>
      <c r="AQ1555" t="s">
        <v>1480</v>
      </c>
      <c r="AR1555" t="s">
        <v>3860</v>
      </c>
      <c r="AS1555" t="s">
        <v>3861</v>
      </c>
    </row>
    <row r="1556" spans="2:45" ht="17.25" customHeight="1">
      <c r="B1556" s="356" t="b">
        <v>1</v>
      </c>
      <c r="C1556" s="356"/>
      <c r="D1556" s="357" t="str">
        <f t="shared" si="74"/>
        <v>Finishing Work_Misc. Work</v>
      </c>
      <c r="E1556" s="356" t="str">
        <f t="shared" si="75"/>
        <v>EA</v>
      </c>
      <c r="F1556" s="357" t="str">
        <f t="shared" si="73"/>
        <v xml:space="preserve">A04AV224-00001 Finishing Work Misc. Work Mirror Stainless Steel, Surface Mounted Type       </v>
      </c>
      <c r="G1556" s="343" t="str" cm="1">
        <f t="array" ref="G1556:H1556">_xlfn.TEXTSPLIT(I1556,"-")</f>
        <v>A04AV224</v>
      </c>
      <c r="H1556" s="343" t="str">
        <v>00001</v>
      </c>
      <c r="I1556" t="s">
        <v>3864</v>
      </c>
      <c r="J1556" t="s">
        <v>946</v>
      </c>
      <c r="K1556" t="s">
        <v>2352</v>
      </c>
      <c r="L1556" t="s">
        <v>2353</v>
      </c>
      <c r="M1556" t="s">
        <v>3041</v>
      </c>
      <c r="N1556" t="s">
        <v>3673</v>
      </c>
      <c r="O1556" t="s">
        <v>3865</v>
      </c>
      <c r="P1556" t="s">
        <v>3866</v>
      </c>
      <c r="Q1556" t="s">
        <v>3867</v>
      </c>
      <c r="R1556" t="s">
        <v>3868</v>
      </c>
      <c r="S1556" t="s">
        <v>954</v>
      </c>
      <c r="T1556">
        <v>0</v>
      </c>
      <c r="U1556" t="s">
        <v>954</v>
      </c>
      <c r="V1556">
        <v>0</v>
      </c>
      <c r="W1556" t="s">
        <v>954</v>
      </c>
      <c r="X1556">
        <v>0</v>
      </c>
      <c r="Y1556" t="s">
        <v>954</v>
      </c>
      <c r="Z1556">
        <v>0</v>
      </c>
      <c r="AA1556" t="s">
        <v>954</v>
      </c>
      <c r="AB1556" t="s">
        <v>954</v>
      </c>
      <c r="AC1556" t="s">
        <v>954</v>
      </c>
      <c r="AD1556">
        <v>0</v>
      </c>
      <c r="AE1556" t="s">
        <v>954</v>
      </c>
      <c r="AF1556">
        <v>0</v>
      </c>
      <c r="AG1556">
        <v>0</v>
      </c>
      <c r="AH1556" t="s">
        <v>2764</v>
      </c>
      <c r="AI1556">
        <v>0</v>
      </c>
      <c r="AJ1556">
        <v>0</v>
      </c>
      <c r="AK1556">
        <v>0</v>
      </c>
      <c r="AL1556">
        <v>0</v>
      </c>
      <c r="AM1556">
        <v>0</v>
      </c>
      <c r="AN1556">
        <v>0</v>
      </c>
      <c r="AO1556" t="s">
        <v>954</v>
      </c>
      <c r="AP1556" t="s">
        <v>1480</v>
      </c>
      <c r="AQ1556" t="s">
        <v>1480</v>
      </c>
      <c r="AR1556" t="s">
        <v>3869</v>
      </c>
      <c r="AS1556" t="s">
        <v>3864</v>
      </c>
    </row>
    <row r="1557" spans="2:45" ht="17.25" customHeight="1">
      <c r="B1557" s="356" t="b">
        <v>0</v>
      </c>
      <c r="C1557" s="356"/>
      <c r="D1557" s="357" t="str">
        <f t="shared" si="74"/>
        <v>Finishing Work_Misc. Work</v>
      </c>
      <c r="E1557" s="356" t="str">
        <f t="shared" si="75"/>
        <v>EA</v>
      </c>
      <c r="F1557" s="357" t="str">
        <f t="shared" si="73"/>
        <v xml:space="preserve">A04AV225-00001 Finishing Work Misc. Work Mirror w/ Shelf Stainless Steel, Surface Mounted Type       </v>
      </c>
      <c r="G1557" s="343" t="str" cm="1">
        <f t="array" ref="G1557:H1557">_xlfn.TEXTSPLIT(I1557,"-")</f>
        <v>A04AV225</v>
      </c>
      <c r="H1557" s="343" t="str">
        <v>00001</v>
      </c>
      <c r="I1557" t="s">
        <v>3870</v>
      </c>
      <c r="J1557" t="s">
        <v>946</v>
      </c>
      <c r="K1557" t="s">
        <v>2352</v>
      </c>
      <c r="L1557" t="s">
        <v>2353</v>
      </c>
      <c r="M1557" t="s">
        <v>3041</v>
      </c>
      <c r="N1557" t="s">
        <v>3673</v>
      </c>
      <c r="O1557" t="s">
        <v>3871</v>
      </c>
      <c r="P1557" t="s">
        <v>3872</v>
      </c>
      <c r="Q1557" t="s">
        <v>3867</v>
      </c>
      <c r="R1557" t="s">
        <v>3868</v>
      </c>
      <c r="S1557" t="s">
        <v>954</v>
      </c>
      <c r="T1557">
        <v>0</v>
      </c>
      <c r="U1557" t="s">
        <v>954</v>
      </c>
      <c r="V1557">
        <v>0</v>
      </c>
      <c r="W1557" t="s">
        <v>954</v>
      </c>
      <c r="X1557">
        <v>0</v>
      </c>
      <c r="Y1557" t="s">
        <v>954</v>
      </c>
      <c r="Z1557">
        <v>0</v>
      </c>
      <c r="AA1557" t="s">
        <v>954</v>
      </c>
      <c r="AB1557" t="s">
        <v>954</v>
      </c>
      <c r="AC1557" t="s">
        <v>954</v>
      </c>
      <c r="AD1557">
        <v>0</v>
      </c>
      <c r="AE1557" t="s">
        <v>954</v>
      </c>
      <c r="AF1557">
        <v>0</v>
      </c>
      <c r="AG1557">
        <v>0</v>
      </c>
      <c r="AH1557" t="s">
        <v>2764</v>
      </c>
      <c r="AI1557">
        <v>0</v>
      </c>
      <c r="AJ1557">
        <v>0</v>
      </c>
      <c r="AK1557">
        <v>0</v>
      </c>
      <c r="AL1557">
        <v>0</v>
      </c>
      <c r="AM1557">
        <v>0</v>
      </c>
      <c r="AN1557">
        <v>0</v>
      </c>
      <c r="AO1557" t="s">
        <v>954</v>
      </c>
      <c r="AP1557" t="s">
        <v>1480</v>
      </c>
      <c r="AQ1557" t="s">
        <v>1480</v>
      </c>
      <c r="AR1557" t="s">
        <v>3873</v>
      </c>
      <c r="AS1557" t="s">
        <v>3870</v>
      </c>
    </row>
    <row r="1558" spans="2:45" ht="17.25" customHeight="1">
      <c r="B1558" s="356" t="b">
        <v>1</v>
      </c>
      <c r="C1558" s="356"/>
      <c r="D1558" s="357" t="str">
        <f t="shared" si="74"/>
        <v>Finishing Work_Misc. Work</v>
      </c>
      <c r="E1558" s="356" t="str">
        <f t="shared" si="75"/>
        <v>EA</v>
      </c>
      <c r="F1558" s="357" t="str">
        <f t="shared" si="73"/>
        <v xml:space="preserve">A04AV226-00001 Finishing Work Misc. Work Liquid Soap Dispensers Stainless Steel, Surface Mounted Type       </v>
      </c>
      <c r="G1558" s="343" t="str" cm="1">
        <f t="array" ref="G1558:H1558">_xlfn.TEXTSPLIT(I1558,"-")</f>
        <v>A04AV226</v>
      </c>
      <c r="H1558" s="343" t="str">
        <v>00001</v>
      </c>
      <c r="I1558" t="s">
        <v>3874</v>
      </c>
      <c r="J1558" t="s">
        <v>946</v>
      </c>
      <c r="K1558" t="s">
        <v>2352</v>
      </c>
      <c r="L1558" t="s">
        <v>2353</v>
      </c>
      <c r="M1558" t="s">
        <v>3041</v>
      </c>
      <c r="N1558" t="s">
        <v>3673</v>
      </c>
      <c r="O1558" t="s">
        <v>3875</v>
      </c>
      <c r="P1558" t="s">
        <v>3876</v>
      </c>
      <c r="Q1558" t="s">
        <v>3867</v>
      </c>
      <c r="R1558" t="s">
        <v>3868</v>
      </c>
      <c r="S1558" t="s">
        <v>954</v>
      </c>
      <c r="T1558">
        <v>0</v>
      </c>
      <c r="U1558" t="s">
        <v>954</v>
      </c>
      <c r="V1558">
        <v>0</v>
      </c>
      <c r="W1558" t="s">
        <v>954</v>
      </c>
      <c r="X1558">
        <v>0</v>
      </c>
      <c r="Y1558" t="s">
        <v>954</v>
      </c>
      <c r="Z1558">
        <v>0</v>
      </c>
      <c r="AA1558" t="s">
        <v>954</v>
      </c>
      <c r="AB1558" t="s">
        <v>954</v>
      </c>
      <c r="AC1558" t="s">
        <v>954</v>
      </c>
      <c r="AD1558">
        <v>0</v>
      </c>
      <c r="AE1558" t="s">
        <v>954</v>
      </c>
      <c r="AF1558" t="s">
        <v>954</v>
      </c>
      <c r="AG1558">
        <v>0</v>
      </c>
      <c r="AH1558" t="s">
        <v>954</v>
      </c>
      <c r="AI1558">
        <v>0</v>
      </c>
      <c r="AJ1558">
        <v>0</v>
      </c>
      <c r="AK1558">
        <v>0</v>
      </c>
      <c r="AL1558">
        <v>0</v>
      </c>
      <c r="AM1558">
        <v>0</v>
      </c>
      <c r="AN1558">
        <v>0</v>
      </c>
      <c r="AO1558" t="s">
        <v>954</v>
      </c>
      <c r="AP1558" t="s">
        <v>1480</v>
      </c>
      <c r="AQ1558" t="s">
        <v>1480</v>
      </c>
      <c r="AR1558" t="s">
        <v>3877</v>
      </c>
      <c r="AS1558" t="s">
        <v>3874</v>
      </c>
    </row>
    <row r="1559" spans="2:45" ht="17.25" customHeight="1">
      <c r="B1559" s="356" t="b">
        <v>0</v>
      </c>
      <c r="C1559" s="356"/>
      <c r="D1559" s="357" t="str">
        <f t="shared" si="74"/>
        <v>Finishing Work_Misc. Work</v>
      </c>
      <c r="E1559" s="356" t="str">
        <f t="shared" si="75"/>
        <v>EA</v>
      </c>
      <c r="F1559" s="357" t="str">
        <f t="shared" si="73"/>
        <v xml:space="preserve">A04AV227-00001 Finishing Work Misc. Work Soap Dish Stainless Steel, Surface Mounted Type       </v>
      </c>
      <c r="G1559" s="343" t="str" cm="1">
        <f t="array" ref="G1559:H1559">_xlfn.TEXTSPLIT(I1559,"-")</f>
        <v>A04AV227</v>
      </c>
      <c r="H1559" s="343" t="str">
        <v>00001</v>
      </c>
      <c r="I1559" t="s">
        <v>3878</v>
      </c>
      <c r="J1559" t="s">
        <v>946</v>
      </c>
      <c r="K1559" t="s">
        <v>2352</v>
      </c>
      <c r="L1559" t="s">
        <v>2353</v>
      </c>
      <c r="M1559" t="s">
        <v>3041</v>
      </c>
      <c r="N1559" t="s">
        <v>3673</v>
      </c>
      <c r="O1559" t="s">
        <v>3879</v>
      </c>
      <c r="P1559" t="s">
        <v>3880</v>
      </c>
      <c r="Q1559" t="s">
        <v>3867</v>
      </c>
      <c r="R1559" t="s">
        <v>3868</v>
      </c>
      <c r="S1559" t="s">
        <v>954</v>
      </c>
      <c r="T1559">
        <v>0</v>
      </c>
      <c r="U1559" t="s">
        <v>954</v>
      </c>
      <c r="V1559">
        <v>0</v>
      </c>
      <c r="W1559" t="s">
        <v>954</v>
      </c>
      <c r="X1559">
        <v>0</v>
      </c>
      <c r="Y1559" t="s">
        <v>954</v>
      </c>
      <c r="Z1559">
        <v>0</v>
      </c>
      <c r="AA1559" t="s">
        <v>954</v>
      </c>
      <c r="AB1559" t="s">
        <v>954</v>
      </c>
      <c r="AC1559" t="s">
        <v>954</v>
      </c>
      <c r="AD1559">
        <v>0</v>
      </c>
      <c r="AE1559" t="s">
        <v>954</v>
      </c>
      <c r="AF1559" t="s">
        <v>954</v>
      </c>
      <c r="AG1559">
        <v>0</v>
      </c>
      <c r="AH1559" t="s">
        <v>954</v>
      </c>
      <c r="AI1559">
        <v>0</v>
      </c>
      <c r="AJ1559">
        <v>0</v>
      </c>
      <c r="AK1559">
        <v>0</v>
      </c>
      <c r="AL1559">
        <v>0</v>
      </c>
      <c r="AM1559">
        <v>0</v>
      </c>
      <c r="AN1559">
        <v>0</v>
      </c>
      <c r="AO1559" t="s">
        <v>954</v>
      </c>
      <c r="AP1559" t="s">
        <v>1480</v>
      </c>
      <c r="AQ1559" t="s">
        <v>1480</v>
      </c>
      <c r="AR1559" t="s">
        <v>3881</v>
      </c>
      <c r="AS1559" t="s">
        <v>3878</v>
      </c>
    </row>
    <row r="1560" spans="2:45" ht="17.25" customHeight="1">
      <c r="B1560" s="356" t="b">
        <v>0</v>
      </c>
      <c r="C1560" s="356"/>
      <c r="D1560" s="357" t="str">
        <f t="shared" si="74"/>
        <v>Finishing Work_Misc. Work</v>
      </c>
      <c r="E1560" s="356" t="str">
        <f t="shared" si="75"/>
        <v>EA</v>
      </c>
      <c r="F1560" s="357" t="str">
        <f t="shared" si="73"/>
        <v xml:space="preserve">A04AV228-00001 Finishing Work Misc. Work Towel Bar Stainless Steel, Surface Mounted Type       </v>
      </c>
      <c r="G1560" s="343" t="str" cm="1">
        <f t="array" ref="G1560:H1560">_xlfn.TEXTSPLIT(I1560,"-")</f>
        <v>A04AV228</v>
      </c>
      <c r="H1560" s="343" t="str">
        <v>00001</v>
      </c>
      <c r="I1560" t="s">
        <v>3882</v>
      </c>
      <c r="J1560" t="s">
        <v>946</v>
      </c>
      <c r="K1560" t="s">
        <v>2352</v>
      </c>
      <c r="L1560" t="s">
        <v>2353</v>
      </c>
      <c r="M1560" t="s">
        <v>3041</v>
      </c>
      <c r="N1560" t="s">
        <v>3673</v>
      </c>
      <c r="O1560" t="s">
        <v>3883</v>
      </c>
      <c r="P1560" t="s">
        <v>3884</v>
      </c>
      <c r="Q1560" t="s">
        <v>3867</v>
      </c>
      <c r="R1560" t="s">
        <v>3868</v>
      </c>
      <c r="S1560" t="s">
        <v>954</v>
      </c>
      <c r="T1560">
        <v>0</v>
      </c>
      <c r="U1560" t="s">
        <v>954</v>
      </c>
      <c r="V1560">
        <v>0</v>
      </c>
      <c r="W1560" t="s">
        <v>954</v>
      </c>
      <c r="X1560">
        <v>0</v>
      </c>
      <c r="Y1560" t="s">
        <v>954</v>
      </c>
      <c r="Z1560">
        <v>0</v>
      </c>
      <c r="AA1560" t="s">
        <v>954</v>
      </c>
      <c r="AB1560" t="s">
        <v>954</v>
      </c>
      <c r="AC1560" t="s">
        <v>954</v>
      </c>
      <c r="AD1560">
        <v>0</v>
      </c>
      <c r="AE1560" t="s">
        <v>954</v>
      </c>
      <c r="AF1560" t="s">
        <v>954</v>
      </c>
      <c r="AG1560">
        <v>0</v>
      </c>
      <c r="AH1560" t="s">
        <v>954</v>
      </c>
      <c r="AI1560">
        <v>0</v>
      </c>
      <c r="AJ1560">
        <v>0</v>
      </c>
      <c r="AK1560">
        <v>0</v>
      </c>
      <c r="AL1560">
        <v>0</v>
      </c>
      <c r="AM1560">
        <v>0</v>
      </c>
      <c r="AN1560">
        <v>0</v>
      </c>
      <c r="AO1560" t="s">
        <v>954</v>
      </c>
      <c r="AP1560" t="s">
        <v>1480</v>
      </c>
      <c r="AQ1560" t="s">
        <v>1480</v>
      </c>
      <c r="AR1560" t="s">
        <v>3885</v>
      </c>
      <c r="AS1560" t="s">
        <v>3882</v>
      </c>
    </row>
    <row r="1561" spans="2:45" ht="17.25" customHeight="1">
      <c r="B1561" s="356" t="b">
        <v>1</v>
      </c>
      <c r="C1561" s="356"/>
      <c r="D1561" s="357" t="str">
        <f t="shared" si="74"/>
        <v>Finishing Work_Misc. Work</v>
      </c>
      <c r="E1561" s="356" t="str">
        <f t="shared" si="75"/>
        <v>EA</v>
      </c>
      <c r="F1561" s="357" t="str">
        <f t="shared" si="73"/>
        <v xml:space="preserve">A04AV229-00001 Finishing Work Misc. Work Coat &amp; Hat Hooks Stainless Steel, Surface Mounted Type       </v>
      </c>
      <c r="G1561" s="343" t="str" cm="1">
        <f t="array" ref="G1561:H1561">_xlfn.TEXTSPLIT(I1561,"-")</f>
        <v>A04AV229</v>
      </c>
      <c r="H1561" s="343" t="str">
        <v>00001</v>
      </c>
      <c r="I1561" t="s">
        <v>3886</v>
      </c>
      <c r="J1561" t="s">
        <v>946</v>
      </c>
      <c r="K1561" t="s">
        <v>2352</v>
      </c>
      <c r="L1561" t="s">
        <v>2353</v>
      </c>
      <c r="M1561" t="s">
        <v>3041</v>
      </c>
      <c r="N1561" t="s">
        <v>3673</v>
      </c>
      <c r="O1561" t="s">
        <v>3887</v>
      </c>
      <c r="P1561" t="s">
        <v>3888</v>
      </c>
      <c r="Q1561" t="s">
        <v>3867</v>
      </c>
      <c r="R1561" t="s">
        <v>3868</v>
      </c>
      <c r="S1561" t="s">
        <v>954</v>
      </c>
      <c r="T1561">
        <v>0</v>
      </c>
      <c r="U1561" t="s">
        <v>954</v>
      </c>
      <c r="V1561">
        <v>0</v>
      </c>
      <c r="W1561" t="s">
        <v>954</v>
      </c>
      <c r="X1561">
        <v>0</v>
      </c>
      <c r="Y1561" t="s">
        <v>954</v>
      </c>
      <c r="Z1561">
        <v>0</v>
      </c>
      <c r="AA1561" t="s">
        <v>954</v>
      </c>
      <c r="AB1561" t="s">
        <v>954</v>
      </c>
      <c r="AC1561" t="s">
        <v>954</v>
      </c>
      <c r="AD1561">
        <v>0</v>
      </c>
      <c r="AE1561" t="s">
        <v>954</v>
      </c>
      <c r="AF1561" t="s">
        <v>954</v>
      </c>
      <c r="AG1561">
        <v>0</v>
      </c>
      <c r="AH1561" t="s">
        <v>954</v>
      </c>
      <c r="AI1561">
        <v>0</v>
      </c>
      <c r="AJ1561">
        <v>0</v>
      </c>
      <c r="AK1561">
        <v>0</v>
      </c>
      <c r="AL1561">
        <v>0</v>
      </c>
      <c r="AM1561">
        <v>0</v>
      </c>
      <c r="AN1561">
        <v>0</v>
      </c>
      <c r="AO1561" t="s">
        <v>954</v>
      </c>
      <c r="AP1561" t="s">
        <v>1480</v>
      </c>
      <c r="AQ1561" t="s">
        <v>1480</v>
      </c>
      <c r="AR1561" t="s">
        <v>3889</v>
      </c>
      <c r="AS1561" t="s">
        <v>3886</v>
      </c>
    </row>
    <row r="1562" spans="2:45" ht="17.25" customHeight="1">
      <c r="B1562" s="356" t="b">
        <v>1</v>
      </c>
      <c r="C1562" s="356"/>
      <c r="D1562" s="357" t="str">
        <f t="shared" si="74"/>
        <v>Finishing Work_Misc. Work</v>
      </c>
      <c r="E1562" s="356" t="str">
        <f t="shared" si="75"/>
        <v>EA</v>
      </c>
      <c r="F1562" s="357" t="str">
        <f t="shared" si="73"/>
        <v xml:space="preserve">A04AV230-00001 Finishing Work Misc. Work Electric Hand Dryer Surface Mounted Type       </v>
      </c>
      <c r="G1562" s="343" t="str" cm="1">
        <f t="array" ref="G1562:H1562">_xlfn.TEXTSPLIT(I1562,"-")</f>
        <v>A04AV230</v>
      </c>
      <c r="H1562" s="343" t="str">
        <v>00001</v>
      </c>
      <c r="I1562" t="s">
        <v>3890</v>
      </c>
      <c r="J1562" t="s">
        <v>946</v>
      </c>
      <c r="K1562" t="s">
        <v>2352</v>
      </c>
      <c r="L1562" t="s">
        <v>2353</v>
      </c>
      <c r="M1562" t="s">
        <v>3041</v>
      </c>
      <c r="N1562" t="s">
        <v>3673</v>
      </c>
      <c r="O1562" t="s">
        <v>3891</v>
      </c>
      <c r="P1562" t="s">
        <v>3892</v>
      </c>
      <c r="Q1562" t="s">
        <v>3893</v>
      </c>
      <c r="R1562" t="s">
        <v>3894</v>
      </c>
      <c r="S1562" t="s">
        <v>954</v>
      </c>
      <c r="T1562">
        <v>0</v>
      </c>
      <c r="U1562" t="s">
        <v>954</v>
      </c>
      <c r="V1562">
        <v>0</v>
      </c>
      <c r="W1562" t="s">
        <v>954</v>
      </c>
      <c r="X1562">
        <v>0</v>
      </c>
      <c r="Y1562" t="s">
        <v>954</v>
      </c>
      <c r="Z1562">
        <v>0</v>
      </c>
      <c r="AA1562" t="s">
        <v>954</v>
      </c>
      <c r="AB1562" t="s">
        <v>954</v>
      </c>
      <c r="AC1562" t="s">
        <v>954</v>
      </c>
      <c r="AD1562">
        <v>0</v>
      </c>
      <c r="AE1562" t="s">
        <v>954</v>
      </c>
      <c r="AF1562" t="s">
        <v>954</v>
      </c>
      <c r="AG1562">
        <v>0</v>
      </c>
      <c r="AH1562" t="s">
        <v>954</v>
      </c>
      <c r="AI1562">
        <v>0</v>
      </c>
      <c r="AJ1562">
        <v>0</v>
      </c>
      <c r="AK1562">
        <v>0</v>
      </c>
      <c r="AL1562">
        <v>0</v>
      </c>
      <c r="AM1562">
        <v>0</v>
      </c>
      <c r="AN1562">
        <v>0</v>
      </c>
      <c r="AO1562" t="s">
        <v>954</v>
      </c>
      <c r="AP1562" t="s">
        <v>1480</v>
      </c>
      <c r="AQ1562" t="s">
        <v>1480</v>
      </c>
      <c r="AR1562" t="s">
        <v>3895</v>
      </c>
      <c r="AS1562" t="s">
        <v>3890</v>
      </c>
    </row>
    <row r="1563" spans="2:45" ht="17.25" customHeight="1">
      <c r="B1563" s="356" t="b">
        <v>1</v>
      </c>
      <c r="C1563" s="356"/>
      <c r="D1563" s="357" t="str">
        <f t="shared" si="74"/>
        <v>Finishing Work_Misc. Work</v>
      </c>
      <c r="E1563" s="356" t="str">
        <f t="shared" si="75"/>
        <v>EA</v>
      </c>
      <c r="F1563" s="357" t="str">
        <f t="shared" si="73"/>
        <v xml:space="preserve">A04AV231-00001 Finishing Work Misc. Work Paper Tower Dispenser Stainless Steel, Surface Mounted Type       </v>
      </c>
      <c r="G1563" s="343" t="str" cm="1">
        <f t="array" ref="G1563:H1563">_xlfn.TEXTSPLIT(I1563,"-")</f>
        <v>A04AV231</v>
      </c>
      <c r="H1563" s="343" t="str">
        <v>00001</v>
      </c>
      <c r="I1563" t="s">
        <v>3896</v>
      </c>
      <c r="J1563" t="s">
        <v>946</v>
      </c>
      <c r="K1563" t="s">
        <v>2352</v>
      </c>
      <c r="L1563" t="s">
        <v>2353</v>
      </c>
      <c r="M1563" t="s">
        <v>3041</v>
      </c>
      <c r="N1563" t="s">
        <v>3673</v>
      </c>
      <c r="O1563" t="s">
        <v>3897</v>
      </c>
      <c r="P1563" t="s">
        <v>3898</v>
      </c>
      <c r="Q1563" t="s">
        <v>3867</v>
      </c>
      <c r="R1563" t="s">
        <v>3868</v>
      </c>
      <c r="S1563" t="s">
        <v>954</v>
      </c>
      <c r="T1563">
        <v>0</v>
      </c>
      <c r="U1563" t="s">
        <v>954</v>
      </c>
      <c r="V1563">
        <v>0</v>
      </c>
      <c r="W1563" t="s">
        <v>954</v>
      </c>
      <c r="X1563">
        <v>0</v>
      </c>
      <c r="Y1563" t="s">
        <v>954</v>
      </c>
      <c r="Z1563">
        <v>0</v>
      </c>
      <c r="AA1563" t="s">
        <v>954</v>
      </c>
      <c r="AB1563" t="s">
        <v>954</v>
      </c>
      <c r="AC1563" t="s">
        <v>954</v>
      </c>
      <c r="AD1563">
        <v>0</v>
      </c>
      <c r="AE1563" t="s">
        <v>954</v>
      </c>
      <c r="AF1563" t="s">
        <v>954</v>
      </c>
      <c r="AG1563">
        <v>0</v>
      </c>
      <c r="AH1563" t="s">
        <v>954</v>
      </c>
      <c r="AI1563">
        <v>0</v>
      </c>
      <c r="AJ1563">
        <v>0</v>
      </c>
      <c r="AK1563">
        <v>0</v>
      </c>
      <c r="AL1563">
        <v>0</v>
      </c>
      <c r="AM1563">
        <v>0</v>
      </c>
      <c r="AN1563">
        <v>0</v>
      </c>
      <c r="AO1563" t="s">
        <v>954</v>
      </c>
      <c r="AP1563" t="s">
        <v>1480</v>
      </c>
      <c r="AQ1563" t="s">
        <v>1480</v>
      </c>
      <c r="AR1563" t="s">
        <v>3899</v>
      </c>
      <c r="AS1563" t="s">
        <v>3896</v>
      </c>
    </row>
    <row r="1564" spans="2:45" ht="17.25" customHeight="1">
      <c r="B1564" s="356" t="b">
        <v>1</v>
      </c>
      <c r="C1564" s="356"/>
      <c r="D1564" s="357" t="str">
        <f t="shared" si="74"/>
        <v>Finishing Work_Misc. Work</v>
      </c>
      <c r="E1564" s="356" t="str">
        <f t="shared" si="75"/>
        <v>EA</v>
      </c>
      <c r="F1564" s="357" t="str">
        <f t="shared" si="73"/>
        <v xml:space="preserve">A04AV232-00001 Finishing Work Misc. Work Paper Towel Dispenser and Waste Receptacle Stainless Steel, Recessed Type       </v>
      </c>
      <c r="G1564" s="343" t="str" cm="1">
        <f t="array" ref="G1564:H1564">_xlfn.TEXTSPLIT(I1564,"-")</f>
        <v>A04AV232</v>
      </c>
      <c r="H1564" s="343" t="str">
        <v>00001</v>
      </c>
      <c r="I1564" t="s">
        <v>3900</v>
      </c>
      <c r="J1564" t="s">
        <v>946</v>
      </c>
      <c r="K1564" t="s">
        <v>2352</v>
      </c>
      <c r="L1564" t="s">
        <v>2353</v>
      </c>
      <c r="M1564" t="s">
        <v>3041</v>
      </c>
      <c r="N1564" t="s">
        <v>3673</v>
      </c>
      <c r="O1564" t="s">
        <v>3901</v>
      </c>
      <c r="P1564" t="s">
        <v>3902</v>
      </c>
      <c r="Q1564" t="s">
        <v>3903</v>
      </c>
      <c r="R1564" t="s">
        <v>3904</v>
      </c>
      <c r="S1564" t="s">
        <v>954</v>
      </c>
      <c r="T1564">
        <v>0</v>
      </c>
      <c r="U1564" t="s">
        <v>954</v>
      </c>
      <c r="V1564">
        <v>0</v>
      </c>
      <c r="W1564" t="s">
        <v>954</v>
      </c>
      <c r="X1564">
        <v>0</v>
      </c>
      <c r="Y1564" t="s">
        <v>954</v>
      </c>
      <c r="Z1564">
        <v>0</v>
      </c>
      <c r="AA1564" t="s">
        <v>954</v>
      </c>
      <c r="AB1564" t="s">
        <v>954</v>
      </c>
      <c r="AC1564" t="s">
        <v>954</v>
      </c>
      <c r="AD1564">
        <v>0</v>
      </c>
      <c r="AE1564" t="s">
        <v>954</v>
      </c>
      <c r="AF1564" t="s">
        <v>954</v>
      </c>
      <c r="AG1564">
        <v>0</v>
      </c>
      <c r="AH1564" t="s">
        <v>954</v>
      </c>
      <c r="AI1564">
        <v>0</v>
      </c>
      <c r="AJ1564">
        <v>0</v>
      </c>
      <c r="AK1564">
        <v>0</v>
      </c>
      <c r="AL1564">
        <v>0</v>
      </c>
      <c r="AM1564">
        <v>0</v>
      </c>
      <c r="AN1564">
        <v>0</v>
      </c>
      <c r="AO1564" t="s">
        <v>954</v>
      </c>
      <c r="AP1564" t="s">
        <v>1480</v>
      </c>
      <c r="AQ1564" t="s">
        <v>1480</v>
      </c>
      <c r="AR1564" t="s">
        <v>3905</v>
      </c>
      <c r="AS1564" t="s">
        <v>3900</v>
      </c>
    </row>
    <row r="1565" spans="2:45" ht="17.25" customHeight="1">
      <c r="B1565" s="356" t="b">
        <v>1</v>
      </c>
      <c r="C1565" s="356"/>
      <c r="D1565" s="357" t="str">
        <f t="shared" si="74"/>
        <v>Finishing Work_Misc. Work</v>
      </c>
      <c r="E1565" s="356" t="str">
        <f t="shared" si="75"/>
        <v>EA</v>
      </c>
      <c r="F1565" s="357" t="str">
        <f t="shared" si="73"/>
        <v xml:space="preserve">A04AV233-00001 Finishing Work Misc. Work Toilet Tissue Dispenser Stainless Steel, Surface Mounted Type       </v>
      </c>
      <c r="G1565" s="343" t="str" cm="1">
        <f t="array" ref="G1565:H1565">_xlfn.TEXTSPLIT(I1565,"-")</f>
        <v>A04AV233</v>
      </c>
      <c r="H1565" s="343" t="str">
        <v>00001</v>
      </c>
      <c r="I1565" t="s">
        <v>3906</v>
      </c>
      <c r="J1565" t="s">
        <v>946</v>
      </c>
      <c r="K1565" t="s">
        <v>2352</v>
      </c>
      <c r="L1565" t="s">
        <v>2353</v>
      </c>
      <c r="M1565" t="s">
        <v>3041</v>
      </c>
      <c r="N1565" t="s">
        <v>3673</v>
      </c>
      <c r="O1565" t="s">
        <v>3907</v>
      </c>
      <c r="P1565" t="s">
        <v>3908</v>
      </c>
      <c r="Q1565" t="s">
        <v>3867</v>
      </c>
      <c r="R1565" t="s">
        <v>3868</v>
      </c>
      <c r="S1565" t="s">
        <v>954</v>
      </c>
      <c r="T1565">
        <v>0</v>
      </c>
      <c r="U1565" t="s">
        <v>954</v>
      </c>
      <c r="V1565">
        <v>0</v>
      </c>
      <c r="W1565" t="s">
        <v>954</v>
      </c>
      <c r="X1565">
        <v>0</v>
      </c>
      <c r="Y1565" t="s">
        <v>954</v>
      </c>
      <c r="Z1565">
        <v>0</v>
      </c>
      <c r="AA1565" t="s">
        <v>954</v>
      </c>
      <c r="AB1565" t="s">
        <v>954</v>
      </c>
      <c r="AC1565" t="s">
        <v>954</v>
      </c>
      <c r="AD1565">
        <v>0</v>
      </c>
      <c r="AE1565" t="s">
        <v>954</v>
      </c>
      <c r="AF1565" t="s">
        <v>954</v>
      </c>
      <c r="AG1565">
        <v>0</v>
      </c>
      <c r="AH1565" t="s">
        <v>954</v>
      </c>
      <c r="AI1565">
        <v>0</v>
      </c>
      <c r="AJ1565">
        <v>0</v>
      </c>
      <c r="AK1565">
        <v>0</v>
      </c>
      <c r="AL1565">
        <v>0</v>
      </c>
      <c r="AM1565">
        <v>0</v>
      </c>
      <c r="AN1565">
        <v>0</v>
      </c>
      <c r="AO1565" t="s">
        <v>954</v>
      </c>
      <c r="AP1565" t="s">
        <v>1480</v>
      </c>
      <c r="AQ1565" t="s">
        <v>1480</v>
      </c>
      <c r="AR1565" t="s">
        <v>3909</v>
      </c>
      <c r="AS1565" t="s">
        <v>3906</v>
      </c>
    </row>
    <row r="1566" spans="2:45" ht="17.25" customHeight="1">
      <c r="B1566" s="356" t="b">
        <v>0</v>
      </c>
      <c r="C1566" s="356"/>
      <c r="D1566" s="357" t="str">
        <f t="shared" si="74"/>
        <v>Finishing Work_Misc. Work</v>
      </c>
      <c r="E1566" s="356" t="str">
        <f t="shared" si="75"/>
        <v>EA</v>
      </c>
      <c r="F1566" s="357" t="str">
        <f t="shared" si="73"/>
        <v xml:space="preserve">A04AV234-00001 Finishing Work Misc. Work Grease Traps Stainless Steel, Embedded Type       </v>
      </c>
      <c r="G1566" s="343" t="str" cm="1">
        <f t="array" ref="G1566:H1566">_xlfn.TEXTSPLIT(I1566,"-")</f>
        <v>A04AV234</v>
      </c>
      <c r="H1566" s="343" t="str">
        <v>00001</v>
      </c>
      <c r="I1566" t="s">
        <v>3910</v>
      </c>
      <c r="J1566" t="s">
        <v>946</v>
      </c>
      <c r="K1566" t="s">
        <v>2352</v>
      </c>
      <c r="L1566" t="s">
        <v>2353</v>
      </c>
      <c r="M1566" t="s">
        <v>3041</v>
      </c>
      <c r="N1566" t="s">
        <v>3673</v>
      </c>
      <c r="O1566" t="s">
        <v>3911</v>
      </c>
      <c r="P1566" t="s">
        <v>3912</v>
      </c>
      <c r="Q1566" t="s">
        <v>3913</v>
      </c>
      <c r="R1566" t="s">
        <v>3914</v>
      </c>
      <c r="S1566" t="s">
        <v>954</v>
      </c>
      <c r="T1566">
        <v>0</v>
      </c>
      <c r="U1566" t="s">
        <v>954</v>
      </c>
      <c r="V1566">
        <v>0</v>
      </c>
      <c r="W1566" t="s">
        <v>954</v>
      </c>
      <c r="X1566">
        <v>0</v>
      </c>
      <c r="Y1566" t="s">
        <v>954</v>
      </c>
      <c r="Z1566">
        <v>0</v>
      </c>
      <c r="AA1566" t="s">
        <v>954</v>
      </c>
      <c r="AB1566" t="s">
        <v>954</v>
      </c>
      <c r="AC1566" t="s">
        <v>954</v>
      </c>
      <c r="AD1566">
        <v>0</v>
      </c>
      <c r="AE1566" t="s">
        <v>954</v>
      </c>
      <c r="AF1566" t="s">
        <v>954</v>
      </c>
      <c r="AG1566">
        <v>0</v>
      </c>
      <c r="AH1566" t="s">
        <v>954</v>
      </c>
      <c r="AI1566">
        <v>0</v>
      </c>
      <c r="AJ1566">
        <v>0</v>
      </c>
      <c r="AK1566">
        <v>0</v>
      </c>
      <c r="AL1566">
        <v>0</v>
      </c>
      <c r="AM1566">
        <v>0</v>
      </c>
      <c r="AN1566">
        <v>0</v>
      </c>
      <c r="AO1566" t="s">
        <v>954</v>
      </c>
      <c r="AP1566" t="s">
        <v>1480</v>
      </c>
      <c r="AQ1566" t="s">
        <v>1480</v>
      </c>
      <c r="AR1566" t="s">
        <v>3915</v>
      </c>
      <c r="AS1566" t="s">
        <v>3910</v>
      </c>
    </row>
    <row r="1567" spans="2:45" ht="17.25" customHeight="1">
      <c r="B1567" s="356" t="b">
        <v>0</v>
      </c>
      <c r="C1567" s="356"/>
      <c r="D1567" s="357" t="str">
        <f t="shared" si="74"/>
        <v>Finishing Work_Misc. Work</v>
      </c>
      <c r="E1567" s="356" t="str">
        <f t="shared" si="75"/>
        <v>EA</v>
      </c>
      <c r="F1567" s="357" t="str">
        <f t="shared" si="73"/>
        <v xml:space="preserve">A04AV235-00001 Finishing Work Misc. Work Shelves Stainless Steel, Surface Mounted Type       </v>
      </c>
      <c r="G1567" s="343" t="str" cm="1">
        <f t="array" ref="G1567:H1567">_xlfn.TEXTSPLIT(I1567,"-")</f>
        <v>A04AV235</v>
      </c>
      <c r="H1567" s="343" t="str">
        <v>00001</v>
      </c>
      <c r="I1567" t="s">
        <v>3916</v>
      </c>
      <c r="J1567" t="s">
        <v>946</v>
      </c>
      <c r="K1567" t="s">
        <v>2352</v>
      </c>
      <c r="L1567" t="s">
        <v>2353</v>
      </c>
      <c r="M1567" t="s">
        <v>3041</v>
      </c>
      <c r="N1567" t="s">
        <v>3673</v>
      </c>
      <c r="O1567" t="s">
        <v>3917</v>
      </c>
      <c r="P1567" t="s">
        <v>3918</v>
      </c>
      <c r="Q1567" t="s">
        <v>3867</v>
      </c>
      <c r="R1567" t="s">
        <v>3868</v>
      </c>
      <c r="S1567" t="s">
        <v>954</v>
      </c>
      <c r="T1567">
        <v>0</v>
      </c>
      <c r="U1567" t="s">
        <v>954</v>
      </c>
      <c r="V1567">
        <v>0</v>
      </c>
      <c r="W1567" t="s">
        <v>954</v>
      </c>
      <c r="X1567">
        <v>0</v>
      </c>
      <c r="Y1567" t="s">
        <v>954</v>
      </c>
      <c r="Z1567">
        <v>0</v>
      </c>
      <c r="AA1567" t="s">
        <v>954</v>
      </c>
      <c r="AB1567" t="s">
        <v>954</v>
      </c>
      <c r="AC1567" t="s">
        <v>954</v>
      </c>
      <c r="AD1567">
        <v>0</v>
      </c>
      <c r="AE1567" t="s">
        <v>954</v>
      </c>
      <c r="AF1567" t="s">
        <v>954</v>
      </c>
      <c r="AG1567">
        <v>0</v>
      </c>
      <c r="AH1567" t="s">
        <v>954</v>
      </c>
      <c r="AI1567">
        <v>0</v>
      </c>
      <c r="AJ1567">
        <v>0</v>
      </c>
      <c r="AK1567">
        <v>0</v>
      </c>
      <c r="AL1567">
        <v>0</v>
      </c>
      <c r="AM1567">
        <v>0</v>
      </c>
      <c r="AN1567">
        <v>0</v>
      </c>
      <c r="AO1567" t="s">
        <v>954</v>
      </c>
      <c r="AP1567" t="s">
        <v>1480</v>
      </c>
      <c r="AQ1567" t="s">
        <v>1480</v>
      </c>
      <c r="AR1567" t="s">
        <v>3919</v>
      </c>
      <c r="AS1567" t="s">
        <v>3916</v>
      </c>
    </row>
    <row r="1568" spans="2:45" ht="17.25" customHeight="1">
      <c r="B1568" s="356" t="b">
        <v>0</v>
      </c>
      <c r="C1568" s="356"/>
      <c r="D1568" s="357" t="str">
        <f t="shared" si="74"/>
        <v>Finishing Work_Misc. Work</v>
      </c>
      <c r="E1568" s="356" t="str">
        <f t="shared" si="75"/>
        <v>EA</v>
      </c>
      <c r="F1568" s="357" t="str">
        <f t="shared" si="73"/>
        <v xml:space="preserve">A04AV236-00001 Finishing Work Misc. Work Shower Curtain and Curtain Rod        </v>
      </c>
      <c r="G1568" s="343" t="str" cm="1">
        <f t="array" ref="G1568:H1568">_xlfn.TEXTSPLIT(I1568,"-")</f>
        <v>A04AV236</v>
      </c>
      <c r="H1568" s="343" t="str">
        <v>00001</v>
      </c>
      <c r="I1568" t="s">
        <v>3920</v>
      </c>
      <c r="J1568" t="s">
        <v>946</v>
      </c>
      <c r="K1568" t="s">
        <v>2352</v>
      </c>
      <c r="L1568" t="s">
        <v>2353</v>
      </c>
      <c r="M1568" t="s">
        <v>3041</v>
      </c>
      <c r="N1568" t="s">
        <v>3673</v>
      </c>
      <c r="O1568" t="s">
        <v>3921</v>
      </c>
      <c r="P1568" t="s">
        <v>3922</v>
      </c>
      <c r="Q1568" t="s">
        <v>954</v>
      </c>
      <c r="R1568">
        <v>0</v>
      </c>
      <c r="S1568" t="s">
        <v>954</v>
      </c>
      <c r="T1568">
        <v>0</v>
      </c>
      <c r="U1568" t="s">
        <v>954</v>
      </c>
      <c r="V1568">
        <v>0</v>
      </c>
      <c r="W1568" t="s">
        <v>954</v>
      </c>
      <c r="X1568">
        <v>0</v>
      </c>
      <c r="Y1568" t="s">
        <v>954</v>
      </c>
      <c r="Z1568">
        <v>0</v>
      </c>
      <c r="AA1568" t="s">
        <v>954</v>
      </c>
      <c r="AB1568" t="s">
        <v>954</v>
      </c>
      <c r="AC1568" t="s">
        <v>954</v>
      </c>
      <c r="AD1568">
        <v>0</v>
      </c>
      <c r="AE1568" t="s">
        <v>954</v>
      </c>
      <c r="AF1568" t="s">
        <v>954</v>
      </c>
      <c r="AG1568">
        <v>0</v>
      </c>
      <c r="AH1568" t="s">
        <v>954</v>
      </c>
      <c r="AI1568">
        <v>0</v>
      </c>
      <c r="AJ1568">
        <v>0</v>
      </c>
      <c r="AK1568">
        <v>0</v>
      </c>
      <c r="AL1568">
        <v>0</v>
      </c>
      <c r="AM1568">
        <v>0</v>
      </c>
      <c r="AN1568">
        <v>0</v>
      </c>
      <c r="AO1568" t="s">
        <v>954</v>
      </c>
      <c r="AP1568" t="s">
        <v>1480</v>
      </c>
      <c r="AQ1568" t="s">
        <v>1480</v>
      </c>
      <c r="AR1568" t="s">
        <v>3923</v>
      </c>
      <c r="AS1568" t="s">
        <v>3920</v>
      </c>
    </row>
    <row r="1569" spans="1:45" ht="17.25" customHeight="1">
      <c r="B1569" s="356" t="b">
        <v>1</v>
      </c>
      <c r="C1569" s="356"/>
      <c r="D1569" s="357" t="str">
        <f t="shared" si="74"/>
        <v>Finishing Work_Misc. Work</v>
      </c>
      <c r="E1569" s="356" t="str">
        <f t="shared" si="75"/>
        <v>EA</v>
      </c>
      <c r="F1569" s="357" t="str">
        <f t="shared" si="73"/>
        <v xml:space="preserve">A04AV237-00001 Finishing Work Misc. Work Waste Bin Stainless Steel       </v>
      </c>
      <c r="G1569" s="343" t="str" cm="1">
        <f t="array" ref="G1569:H1569">_xlfn.TEXTSPLIT(I1569,"-")</f>
        <v>A04AV237</v>
      </c>
      <c r="H1569" s="343" t="str">
        <v>00001</v>
      </c>
      <c r="I1569" t="s">
        <v>3924</v>
      </c>
      <c r="J1569" t="s">
        <v>946</v>
      </c>
      <c r="K1569" t="s">
        <v>2352</v>
      </c>
      <c r="L1569" t="s">
        <v>2353</v>
      </c>
      <c r="M1569" t="s">
        <v>3041</v>
      </c>
      <c r="N1569" t="s">
        <v>3673</v>
      </c>
      <c r="O1569" t="s">
        <v>3925</v>
      </c>
      <c r="P1569" t="s">
        <v>3926</v>
      </c>
      <c r="Q1569" t="s">
        <v>3417</v>
      </c>
      <c r="R1569" t="s">
        <v>3418</v>
      </c>
      <c r="S1569" t="s">
        <v>954</v>
      </c>
      <c r="T1569">
        <v>0</v>
      </c>
      <c r="U1569" t="s">
        <v>954</v>
      </c>
      <c r="V1569">
        <v>0</v>
      </c>
      <c r="W1569" t="s">
        <v>954</v>
      </c>
      <c r="X1569">
        <v>0</v>
      </c>
      <c r="Y1569" t="s">
        <v>954</v>
      </c>
      <c r="Z1569">
        <v>0</v>
      </c>
      <c r="AA1569" t="s">
        <v>954</v>
      </c>
      <c r="AB1569" t="s">
        <v>954</v>
      </c>
      <c r="AC1569" t="s">
        <v>954</v>
      </c>
      <c r="AD1569">
        <v>0</v>
      </c>
      <c r="AE1569" t="s">
        <v>954</v>
      </c>
      <c r="AF1569">
        <v>0</v>
      </c>
      <c r="AG1569">
        <v>0</v>
      </c>
      <c r="AH1569" t="s">
        <v>954</v>
      </c>
      <c r="AI1569">
        <v>0</v>
      </c>
      <c r="AJ1569">
        <v>0</v>
      </c>
      <c r="AK1569">
        <v>0</v>
      </c>
      <c r="AL1569">
        <v>0</v>
      </c>
      <c r="AM1569">
        <v>0</v>
      </c>
      <c r="AN1569" t="s">
        <v>3927</v>
      </c>
      <c r="AO1569" t="s">
        <v>954</v>
      </c>
      <c r="AP1569" t="s">
        <v>1480</v>
      </c>
      <c r="AQ1569" t="s">
        <v>1480</v>
      </c>
      <c r="AR1569" t="s">
        <v>3928</v>
      </c>
      <c r="AS1569" t="s">
        <v>3924</v>
      </c>
    </row>
    <row r="1570" spans="1:45" ht="17.25" customHeight="1">
      <c r="B1570" s="356" t="b">
        <v>0</v>
      </c>
      <c r="C1570" s="356"/>
      <c r="D1570" s="357" t="str">
        <f t="shared" si="74"/>
        <v>Finishing Work_Misc. Work</v>
      </c>
      <c r="E1570" s="356" t="str">
        <f t="shared" si="75"/>
        <v>EA</v>
      </c>
      <c r="F1570" s="357" t="str">
        <f t="shared" si="73"/>
        <v xml:space="preserve">A04AV238-00001 Finishing Work Misc. Work Toilet Seat-Cover Dispenser Stainless Steel, Surface Mounted Type       </v>
      </c>
      <c r="G1570" s="343" t="str" cm="1">
        <f t="array" ref="G1570:H1570">_xlfn.TEXTSPLIT(I1570,"-")</f>
        <v>A04AV238</v>
      </c>
      <c r="H1570" s="343" t="str">
        <v>00001</v>
      </c>
      <c r="I1570" t="s">
        <v>3929</v>
      </c>
      <c r="J1570" t="s">
        <v>946</v>
      </c>
      <c r="K1570" t="s">
        <v>2352</v>
      </c>
      <c r="L1570" t="s">
        <v>2353</v>
      </c>
      <c r="M1570" t="s">
        <v>3041</v>
      </c>
      <c r="N1570" t="s">
        <v>3673</v>
      </c>
      <c r="O1570" t="s">
        <v>3930</v>
      </c>
      <c r="P1570" t="s">
        <v>3931</v>
      </c>
      <c r="Q1570" t="s">
        <v>3867</v>
      </c>
      <c r="R1570" t="s">
        <v>3868</v>
      </c>
      <c r="S1570" t="s">
        <v>954</v>
      </c>
      <c r="T1570">
        <v>0</v>
      </c>
      <c r="U1570" t="s">
        <v>954</v>
      </c>
      <c r="V1570">
        <v>0</v>
      </c>
      <c r="W1570" t="s">
        <v>954</v>
      </c>
      <c r="X1570">
        <v>0</v>
      </c>
      <c r="Y1570" t="s">
        <v>954</v>
      </c>
      <c r="Z1570">
        <v>0</v>
      </c>
      <c r="AA1570" t="s">
        <v>954</v>
      </c>
      <c r="AB1570" t="s">
        <v>954</v>
      </c>
      <c r="AC1570" t="s">
        <v>954</v>
      </c>
      <c r="AD1570">
        <v>0</v>
      </c>
      <c r="AE1570" t="s">
        <v>954</v>
      </c>
      <c r="AF1570" t="s">
        <v>954</v>
      </c>
      <c r="AG1570">
        <v>0</v>
      </c>
      <c r="AH1570" t="s">
        <v>954</v>
      </c>
      <c r="AI1570">
        <v>0</v>
      </c>
      <c r="AJ1570">
        <v>0</v>
      </c>
      <c r="AK1570">
        <v>0</v>
      </c>
      <c r="AL1570">
        <v>0</v>
      </c>
      <c r="AM1570">
        <v>0</v>
      </c>
      <c r="AN1570">
        <v>0</v>
      </c>
      <c r="AO1570" t="s">
        <v>954</v>
      </c>
      <c r="AP1570" t="s">
        <v>1480</v>
      </c>
      <c r="AQ1570" t="s">
        <v>1480</v>
      </c>
      <c r="AR1570" t="s">
        <v>3932</v>
      </c>
      <c r="AS1570" t="s">
        <v>3929</v>
      </c>
    </row>
    <row r="1571" spans="1:45" ht="17.25" customHeight="1">
      <c r="B1571" s="356" t="b">
        <v>0</v>
      </c>
      <c r="C1571" s="356"/>
      <c r="D1571" s="357" t="str">
        <f t="shared" si="74"/>
        <v>Finishing Work_Misc. Work</v>
      </c>
      <c r="E1571" s="356" t="str">
        <f t="shared" si="75"/>
        <v>EA</v>
      </c>
      <c r="F1571" s="357" t="str">
        <f t="shared" si="73"/>
        <v xml:space="preserve">A04AV239-00001 Finishing Work Misc. Work Ash Tray Stainless Steel, Surface Mounted Type       </v>
      </c>
      <c r="G1571" s="343" t="str" cm="1">
        <f t="array" ref="G1571:H1571">_xlfn.TEXTSPLIT(I1571,"-")</f>
        <v>A04AV239</v>
      </c>
      <c r="H1571" s="343" t="str">
        <v>00001</v>
      </c>
      <c r="I1571" t="s">
        <v>3933</v>
      </c>
      <c r="J1571" t="s">
        <v>946</v>
      </c>
      <c r="K1571" t="s">
        <v>2352</v>
      </c>
      <c r="L1571" t="s">
        <v>2353</v>
      </c>
      <c r="M1571" t="s">
        <v>3041</v>
      </c>
      <c r="N1571" t="s">
        <v>3673</v>
      </c>
      <c r="O1571" t="s">
        <v>3934</v>
      </c>
      <c r="P1571" t="s">
        <v>3935</v>
      </c>
      <c r="Q1571" t="s">
        <v>3867</v>
      </c>
      <c r="R1571" t="s">
        <v>3868</v>
      </c>
      <c r="S1571" t="s">
        <v>954</v>
      </c>
      <c r="T1571">
        <v>0</v>
      </c>
      <c r="U1571" t="s">
        <v>954</v>
      </c>
      <c r="V1571">
        <v>0</v>
      </c>
      <c r="W1571" t="s">
        <v>954</v>
      </c>
      <c r="X1571">
        <v>0</v>
      </c>
      <c r="Y1571" t="s">
        <v>954</v>
      </c>
      <c r="Z1571">
        <v>0</v>
      </c>
      <c r="AA1571" t="s">
        <v>954</v>
      </c>
      <c r="AB1571" t="s">
        <v>954</v>
      </c>
      <c r="AC1571" t="s">
        <v>954</v>
      </c>
      <c r="AD1571">
        <v>0</v>
      </c>
      <c r="AE1571" t="s">
        <v>954</v>
      </c>
      <c r="AF1571" t="s">
        <v>954</v>
      </c>
      <c r="AG1571">
        <v>0</v>
      </c>
      <c r="AH1571" t="s">
        <v>954</v>
      </c>
      <c r="AI1571">
        <v>0</v>
      </c>
      <c r="AJ1571">
        <v>0</v>
      </c>
      <c r="AK1571">
        <v>0</v>
      </c>
      <c r="AL1571">
        <v>0</v>
      </c>
      <c r="AM1571">
        <v>0</v>
      </c>
      <c r="AN1571">
        <v>0</v>
      </c>
      <c r="AO1571" t="s">
        <v>954</v>
      </c>
      <c r="AP1571" t="s">
        <v>1480</v>
      </c>
      <c r="AQ1571" t="s">
        <v>1480</v>
      </c>
      <c r="AR1571" t="s">
        <v>3936</v>
      </c>
      <c r="AS1571" t="s">
        <v>3933</v>
      </c>
    </row>
    <row r="1572" spans="1:45" ht="17.25" customHeight="1">
      <c r="B1572" s="356" t="b">
        <v>0</v>
      </c>
      <c r="C1572" s="356"/>
      <c r="D1572" s="357" t="str">
        <f t="shared" si="74"/>
        <v>Finishing Work_Misc. Work</v>
      </c>
      <c r="E1572" s="356" t="str">
        <f t="shared" si="75"/>
        <v>EA</v>
      </c>
      <c r="F1572" s="357" t="str">
        <f t="shared" si="73"/>
        <v xml:space="preserve">A04AV240-00001 Finishing Work Misc. Work Urinal Partition        </v>
      </c>
      <c r="G1572" s="343" t="str" cm="1">
        <f t="array" ref="G1572:H1572">_xlfn.TEXTSPLIT(I1572,"-")</f>
        <v>A04AV240</v>
      </c>
      <c r="H1572" s="343" t="str">
        <v>00001</v>
      </c>
      <c r="I1572" t="s">
        <v>3937</v>
      </c>
      <c r="J1572" t="s">
        <v>946</v>
      </c>
      <c r="K1572" t="s">
        <v>2352</v>
      </c>
      <c r="L1572" t="s">
        <v>2353</v>
      </c>
      <c r="M1572" t="s">
        <v>3041</v>
      </c>
      <c r="N1572" t="s">
        <v>3673</v>
      </c>
      <c r="O1572" t="s">
        <v>3938</v>
      </c>
      <c r="P1572" t="s">
        <v>3939</v>
      </c>
      <c r="Q1572" t="s">
        <v>954</v>
      </c>
      <c r="R1572">
        <v>0</v>
      </c>
      <c r="S1572" t="s">
        <v>954</v>
      </c>
      <c r="T1572">
        <v>0</v>
      </c>
      <c r="U1572" t="s">
        <v>954</v>
      </c>
      <c r="V1572">
        <v>0</v>
      </c>
      <c r="W1572" t="s">
        <v>954</v>
      </c>
      <c r="X1572">
        <v>0</v>
      </c>
      <c r="Y1572" t="s">
        <v>954</v>
      </c>
      <c r="Z1572">
        <v>0</v>
      </c>
      <c r="AA1572" t="s">
        <v>954</v>
      </c>
      <c r="AB1572" t="s">
        <v>954</v>
      </c>
      <c r="AC1572" t="s">
        <v>954</v>
      </c>
      <c r="AD1572">
        <v>0</v>
      </c>
      <c r="AE1572" t="s">
        <v>954</v>
      </c>
      <c r="AF1572" t="s">
        <v>954</v>
      </c>
      <c r="AG1572">
        <v>0</v>
      </c>
      <c r="AH1572" t="s">
        <v>954</v>
      </c>
      <c r="AI1572">
        <v>0</v>
      </c>
      <c r="AJ1572">
        <v>0</v>
      </c>
      <c r="AK1572">
        <v>0</v>
      </c>
      <c r="AL1572">
        <v>0</v>
      </c>
      <c r="AM1572">
        <v>0</v>
      </c>
      <c r="AN1572">
        <v>0</v>
      </c>
      <c r="AO1572" t="s">
        <v>954</v>
      </c>
      <c r="AP1572" t="s">
        <v>1480</v>
      </c>
      <c r="AQ1572" t="s">
        <v>1480</v>
      </c>
      <c r="AR1572" t="s">
        <v>3940</v>
      </c>
      <c r="AS1572" t="s">
        <v>3937</v>
      </c>
    </row>
    <row r="1573" spans="1:45" ht="17.25" customHeight="1">
      <c r="B1573" s="349" t="b">
        <v>0</v>
      </c>
      <c r="C1573" s="349"/>
      <c r="D1573" s="352" t="str">
        <f t="shared" si="74"/>
        <v>Finishing Work_Misc. Work</v>
      </c>
      <c r="E1573" s="349" t="str">
        <f t="shared" si="75"/>
        <v>EA</v>
      </c>
      <c r="F1573" s="352" t="str">
        <f t="shared" si="73"/>
        <v>A04AV241-00001 Finishing Work Misc. Work Septic Tank FRP Type     Including Excatvation, Installation, Backfilling and Any Other Works to Complete the Work  10 People≤Capa.&lt;50 People</v>
      </c>
      <c r="G1573" s="343" t="str" cm="1">
        <f t="array" ref="G1573:H1573">_xlfn.TEXTSPLIT(I1573,"-")</f>
        <v>A04AV241</v>
      </c>
      <c r="H1573" s="343" t="str">
        <v>00001</v>
      </c>
      <c r="I1573" t="s">
        <v>3941</v>
      </c>
      <c r="J1573" t="s">
        <v>946</v>
      </c>
      <c r="K1573" t="s">
        <v>2352</v>
      </c>
      <c r="L1573" t="s">
        <v>2353</v>
      </c>
      <c r="M1573" t="s">
        <v>3041</v>
      </c>
      <c r="N1573" t="s">
        <v>3673</v>
      </c>
      <c r="O1573" t="s">
        <v>3942</v>
      </c>
      <c r="P1573" t="s">
        <v>904</v>
      </c>
      <c r="Q1573" t="s">
        <v>3943</v>
      </c>
      <c r="R1573" t="s">
        <v>3944</v>
      </c>
      <c r="S1573" t="s">
        <v>954</v>
      </c>
      <c r="T1573">
        <v>0</v>
      </c>
      <c r="U1573" t="s">
        <v>954</v>
      </c>
      <c r="V1573">
        <v>0</v>
      </c>
      <c r="W1573" t="s">
        <v>954</v>
      </c>
      <c r="X1573">
        <v>0</v>
      </c>
      <c r="Y1573" t="s">
        <v>954</v>
      </c>
      <c r="Z1573">
        <v>0</v>
      </c>
      <c r="AA1573" t="s">
        <v>1783</v>
      </c>
      <c r="AB1573" t="s">
        <v>3945</v>
      </c>
      <c r="AC1573" t="s">
        <v>954</v>
      </c>
      <c r="AD1573">
        <v>0</v>
      </c>
      <c r="AE1573" t="s">
        <v>2665</v>
      </c>
      <c r="AF1573" t="s">
        <v>3946</v>
      </c>
      <c r="AG1573">
        <v>0</v>
      </c>
      <c r="AH1573" t="s">
        <v>954</v>
      </c>
      <c r="AI1573">
        <v>0</v>
      </c>
      <c r="AJ1573">
        <v>0</v>
      </c>
      <c r="AK1573">
        <v>0</v>
      </c>
      <c r="AL1573">
        <v>0</v>
      </c>
      <c r="AM1573">
        <v>0</v>
      </c>
      <c r="AN1573" t="s">
        <v>3947</v>
      </c>
      <c r="AO1573" t="s">
        <v>954</v>
      </c>
      <c r="AP1573" t="s">
        <v>1480</v>
      </c>
      <c r="AQ1573" t="s">
        <v>1480</v>
      </c>
      <c r="AR1573" t="s">
        <v>3948</v>
      </c>
      <c r="AS1573" t="s">
        <v>3941</v>
      </c>
    </row>
    <row r="1574" spans="1:45" ht="17.25" customHeight="1">
      <c r="B1574" s="349" t="b">
        <v>0</v>
      </c>
      <c r="C1574" s="349"/>
      <c r="D1574" s="352" t="str">
        <f t="shared" si="74"/>
        <v>Finishing Work_Misc. Work</v>
      </c>
      <c r="E1574" s="349" t="str">
        <f t="shared" si="75"/>
        <v>EA</v>
      </c>
      <c r="F1574" s="352" t="str">
        <f t="shared" si="73"/>
        <v>A04AV241-00002 Finishing Work Misc. Work Septic Tank FRP Type     Including Excatvation, Installation, Backfilling and Any Other Works to Complete the Work  50 People≤Capa.&lt;100 People</v>
      </c>
      <c r="G1574" s="343" t="str" cm="1">
        <f t="array" ref="G1574:H1574">_xlfn.TEXTSPLIT(I1574,"-")</f>
        <v>A04AV241</v>
      </c>
      <c r="H1574" s="343" t="str">
        <v>00002</v>
      </c>
      <c r="I1574" t="s">
        <v>3949</v>
      </c>
      <c r="J1574" t="s">
        <v>946</v>
      </c>
      <c r="K1574" t="s">
        <v>2352</v>
      </c>
      <c r="L1574" t="s">
        <v>2353</v>
      </c>
      <c r="M1574" t="s">
        <v>3041</v>
      </c>
      <c r="N1574" t="s">
        <v>3673</v>
      </c>
      <c r="O1574" t="s">
        <v>3942</v>
      </c>
      <c r="P1574" t="s">
        <v>904</v>
      </c>
      <c r="Q1574" t="s">
        <v>3943</v>
      </c>
      <c r="R1574" t="s">
        <v>3944</v>
      </c>
      <c r="S1574" t="s">
        <v>954</v>
      </c>
      <c r="T1574">
        <v>0</v>
      </c>
      <c r="U1574" t="s">
        <v>954</v>
      </c>
      <c r="V1574">
        <v>0</v>
      </c>
      <c r="W1574" t="s">
        <v>954</v>
      </c>
      <c r="X1574">
        <v>0</v>
      </c>
      <c r="Y1574" t="s">
        <v>954</v>
      </c>
      <c r="Z1574">
        <v>0</v>
      </c>
      <c r="AA1574" t="s">
        <v>1783</v>
      </c>
      <c r="AB1574" t="s">
        <v>3945</v>
      </c>
      <c r="AC1574" t="s">
        <v>954</v>
      </c>
      <c r="AD1574">
        <v>0</v>
      </c>
      <c r="AE1574" t="s">
        <v>2670</v>
      </c>
      <c r="AF1574" t="s">
        <v>3950</v>
      </c>
      <c r="AG1574">
        <v>0</v>
      </c>
      <c r="AH1574" t="s">
        <v>954</v>
      </c>
      <c r="AI1574">
        <v>0</v>
      </c>
      <c r="AJ1574">
        <v>0</v>
      </c>
      <c r="AK1574">
        <v>0</v>
      </c>
      <c r="AL1574">
        <v>0</v>
      </c>
      <c r="AM1574">
        <v>0</v>
      </c>
      <c r="AN1574" t="s">
        <v>3947</v>
      </c>
      <c r="AO1574" t="s">
        <v>954</v>
      </c>
      <c r="AP1574" t="s">
        <v>1480</v>
      </c>
      <c r="AQ1574" t="s">
        <v>1480</v>
      </c>
      <c r="AR1574" t="s">
        <v>3948</v>
      </c>
      <c r="AS1574" t="s">
        <v>3949</v>
      </c>
    </row>
    <row r="1575" spans="1:45" ht="17.25" customHeight="1">
      <c r="B1575" s="349" t="b">
        <v>0</v>
      </c>
      <c r="C1575" s="349"/>
      <c r="D1575" s="352" t="str">
        <f t="shared" si="74"/>
        <v>Finishing Work_Misc. Work</v>
      </c>
      <c r="E1575" s="349" t="str">
        <f t="shared" si="75"/>
        <v>EA</v>
      </c>
      <c r="F1575" s="352" t="str">
        <f t="shared" si="73"/>
        <v>A04AV241-00003 Finishing Work Misc. Work Septic Tank FRP Type     Including Excatvation, Installation, Backfilling and Any Other Works to Complete the Work  100 People≤Capa.&lt;150 People</v>
      </c>
      <c r="G1575" s="343" t="str" cm="1">
        <f t="array" ref="G1575:H1575">_xlfn.TEXTSPLIT(I1575,"-")</f>
        <v>A04AV241</v>
      </c>
      <c r="H1575" s="343" t="str">
        <v>00003</v>
      </c>
      <c r="I1575" t="s">
        <v>3951</v>
      </c>
      <c r="J1575" t="s">
        <v>946</v>
      </c>
      <c r="K1575" t="s">
        <v>2352</v>
      </c>
      <c r="L1575" t="s">
        <v>2353</v>
      </c>
      <c r="M1575" t="s">
        <v>3041</v>
      </c>
      <c r="N1575" t="s">
        <v>3673</v>
      </c>
      <c r="O1575" t="s">
        <v>3942</v>
      </c>
      <c r="P1575" t="s">
        <v>904</v>
      </c>
      <c r="Q1575" t="s">
        <v>3943</v>
      </c>
      <c r="R1575" t="s">
        <v>3944</v>
      </c>
      <c r="S1575" t="s">
        <v>954</v>
      </c>
      <c r="T1575">
        <v>0</v>
      </c>
      <c r="U1575" t="s">
        <v>954</v>
      </c>
      <c r="V1575">
        <v>0</v>
      </c>
      <c r="W1575" t="s">
        <v>954</v>
      </c>
      <c r="X1575">
        <v>0</v>
      </c>
      <c r="Y1575" t="s">
        <v>954</v>
      </c>
      <c r="Z1575">
        <v>0</v>
      </c>
      <c r="AA1575" t="s">
        <v>1783</v>
      </c>
      <c r="AB1575" t="s">
        <v>3945</v>
      </c>
      <c r="AC1575" t="s">
        <v>954</v>
      </c>
      <c r="AD1575">
        <v>0</v>
      </c>
      <c r="AE1575" t="s">
        <v>2683</v>
      </c>
      <c r="AF1575" t="s">
        <v>3952</v>
      </c>
      <c r="AG1575">
        <v>0</v>
      </c>
      <c r="AH1575" t="s">
        <v>954</v>
      </c>
      <c r="AI1575">
        <v>0</v>
      </c>
      <c r="AJ1575">
        <v>0</v>
      </c>
      <c r="AK1575">
        <v>0</v>
      </c>
      <c r="AL1575">
        <v>0</v>
      </c>
      <c r="AM1575">
        <v>0</v>
      </c>
      <c r="AN1575" t="s">
        <v>3947</v>
      </c>
      <c r="AO1575" t="s">
        <v>954</v>
      </c>
      <c r="AP1575" t="s">
        <v>1480</v>
      </c>
      <c r="AQ1575" t="s">
        <v>1480</v>
      </c>
      <c r="AR1575" t="s">
        <v>3948</v>
      </c>
      <c r="AS1575" t="s">
        <v>3951</v>
      </c>
    </row>
    <row r="1576" spans="1:45" ht="17.25" customHeight="1">
      <c r="B1576" s="349" t="b">
        <v>0</v>
      </c>
      <c r="C1576" s="349"/>
      <c r="D1576" s="352" t="str">
        <f t="shared" si="74"/>
        <v>Finishing Work_Misc. Work</v>
      </c>
      <c r="E1576" s="349" t="str">
        <f t="shared" si="75"/>
        <v>EA</v>
      </c>
      <c r="F1576" s="352" t="str">
        <f t="shared" si="73"/>
        <v>A04AV241-00004 Finishing Work Misc. Work Septic Tank FRP Type     Including Excatvation, Installation, Backfilling and Any Other Works to Complete the Work  150 People≤Capa.</v>
      </c>
      <c r="G1576" s="343" t="str" cm="1">
        <f t="array" ref="G1576:H1576">_xlfn.TEXTSPLIT(I1576,"-")</f>
        <v>A04AV241</v>
      </c>
      <c r="H1576" s="343" t="str">
        <v>00004</v>
      </c>
      <c r="I1576" t="s">
        <v>3953</v>
      </c>
      <c r="J1576" t="s">
        <v>946</v>
      </c>
      <c r="K1576" t="s">
        <v>2352</v>
      </c>
      <c r="L1576" t="s">
        <v>2353</v>
      </c>
      <c r="M1576" t="s">
        <v>3041</v>
      </c>
      <c r="N1576" t="s">
        <v>3673</v>
      </c>
      <c r="O1576" t="s">
        <v>3942</v>
      </c>
      <c r="P1576" t="s">
        <v>904</v>
      </c>
      <c r="Q1576" t="s">
        <v>3943</v>
      </c>
      <c r="R1576" t="s">
        <v>3944</v>
      </c>
      <c r="S1576" t="s">
        <v>954</v>
      </c>
      <c r="T1576">
        <v>0</v>
      </c>
      <c r="U1576" t="s">
        <v>954</v>
      </c>
      <c r="V1576">
        <v>0</v>
      </c>
      <c r="W1576" t="s">
        <v>954</v>
      </c>
      <c r="X1576">
        <v>0</v>
      </c>
      <c r="Y1576" t="s">
        <v>954</v>
      </c>
      <c r="Z1576">
        <v>0</v>
      </c>
      <c r="AA1576" t="s">
        <v>1783</v>
      </c>
      <c r="AB1576" t="s">
        <v>3945</v>
      </c>
      <c r="AC1576" t="s">
        <v>954</v>
      </c>
      <c r="AD1576">
        <v>0</v>
      </c>
      <c r="AE1576" t="s">
        <v>2718</v>
      </c>
      <c r="AF1576" t="s">
        <v>3954</v>
      </c>
      <c r="AG1576">
        <v>0</v>
      </c>
      <c r="AH1576" t="s">
        <v>954</v>
      </c>
      <c r="AI1576">
        <v>0</v>
      </c>
      <c r="AJ1576">
        <v>0</v>
      </c>
      <c r="AK1576">
        <v>0</v>
      </c>
      <c r="AL1576">
        <v>0</v>
      </c>
      <c r="AM1576">
        <v>0</v>
      </c>
      <c r="AN1576" t="s">
        <v>3947</v>
      </c>
      <c r="AO1576" t="s">
        <v>954</v>
      </c>
      <c r="AP1576" t="s">
        <v>1480</v>
      </c>
      <c r="AQ1576" t="s">
        <v>1480</v>
      </c>
      <c r="AR1576" t="s">
        <v>3948</v>
      </c>
      <c r="AS1576" t="s">
        <v>3953</v>
      </c>
    </row>
    <row r="1577" spans="1:45" ht="17.25" customHeight="1">
      <c r="B1577" s="356" t="b">
        <v>0</v>
      </c>
      <c r="C1577" s="356"/>
      <c r="D1577" s="357" t="str">
        <f t="shared" si="74"/>
        <v>Finishing Work_Misc. Work</v>
      </c>
      <c r="E1577" s="356" t="str">
        <f t="shared" si="75"/>
        <v>M2</v>
      </c>
      <c r="F1577" s="357" t="str">
        <f t="shared" si="73"/>
        <v xml:space="preserve">A04AV242-00001 Finishing Work Misc. Work Feature Water Wall w/ Water Circulation System, Accessories       </v>
      </c>
      <c r="G1577" s="343" t="str" cm="1">
        <f t="array" ref="G1577:H1577">_xlfn.TEXTSPLIT(I1577,"-")</f>
        <v>A04AV242</v>
      </c>
      <c r="H1577" s="343" t="str">
        <v>00001</v>
      </c>
      <c r="I1577" t="s">
        <v>3955</v>
      </c>
      <c r="J1577" t="s">
        <v>946</v>
      </c>
      <c r="K1577" t="s">
        <v>2352</v>
      </c>
      <c r="L1577" t="s">
        <v>2353</v>
      </c>
      <c r="M1577" t="s">
        <v>3041</v>
      </c>
      <c r="N1577" t="s">
        <v>3673</v>
      </c>
      <c r="O1577" t="s">
        <v>3956</v>
      </c>
      <c r="P1577" t="s">
        <v>3957</v>
      </c>
      <c r="Q1577" t="s">
        <v>3958</v>
      </c>
      <c r="R1577" t="s">
        <v>3959</v>
      </c>
      <c r="S1577" t="s">
        <v>954</v>
      </c>
      <c r="T1577">
        <v>0</v>
      </c>
      <c r="U1577" t="s">
        <v>954</v>
      </c>
      <c r="V1577">
        <v>0</v>
      </c>
      <c r="W1577" t="s">
        <v>954</v>
      </c>
      <c r="X1577">
        <v>0</v>
      </c>
      <c r="Y1577" t="s">
        <v>954</v>
      </c>
      <c r="Z1577">
        <v>0</v>
      </c>
      <c r="AA1577" t="s">
        <v>954</v>
      </c>
      <c r="AB1577" t="s">
        <v>954</v>
      </c>
      <c r="AC1577" t="s">
        <v>954</v>
      </c>
      <c r="AD1577">
        <v>0</v>
      </c>
      <c r="AE1577" t="s">
        <v>954</v>
      </c>
      <c r="AF1577" t="s">
        <v>954</v>
      </c>
      <c r="AG1577">
        <v>0</v>
      </c>
      <c r="AH1577" t="s">
        <v>954</v>
      </c>
      <c r="AI1577">
        <v>0</v>
      </c>
      <c r="AJ1577">
        <v>0</v>
      </c>
      <c r="AK1577">
        <v>0</v>
      </c>
      <c r="AL1577">
        <v>0</v>
      </c>
      <c r="AM1577">
        <v>0</v>
      </c>
      <c r="AN1577">
        <v>0</v>
      </c>
      <c r="AO1577" t="s">
        <v>954</v>
      </c>
      <c r="AP1577" t="s">
        <v>1021</v>
      </c>
      <c r="AQ1577" t="s">
        <v>1021</v>
      </c>
      <c r="AR1577" t="s">
        <v>3960</v>
      </c>
      <c r="AS1577" t="s">
        <v>3955</v>
      </c>
    </row>
    <row r="1578" spans="1:45" ht="17.25" customHeight="1">
      <c r="B1578" s="349" t="b">
        <v>0</v>
      </c>
      <c r="C1578" s="349"/>
      <c r="D1578" s="352" t="str">
        <f t="shared" si="74"/>
        <v>Finishing Work_Misc. Work</v>
      </c>
      <c r="E1578" s="349" t="str">
        <f t="shared" si="75"/>
        <v>M</v>
      </c>
      <c r="F1578" s="352" t="str">
        <f t="shared" si="73"/>
        <v xml:space="preserve">A04AV243-00001 Finishing Work Misc. Work Urinal Sill      w/ Mortar Bond Coat or Adhesive  </v>
      </c>
      <c r="G1578" s="343" t="str" cm="1">
        <f t="array" ref="G1578:H1578">_xlfn.TEXTSPLIT(I1578,"-")</f>
        <v>A04AV243</v>
      </c>
      <c r="H1578" s="343" t="str">
        <v>00001</v>
      </c>
      <c r="I1578" t="s">
        <v>3961</v>
      </c>
      <c r="J1578" t="s">
        <v>946</v>
      </c>
      <c r="K1578" t="s">
        <v>2352</v>
      </c>
      <c r="L1578" t="s">
        <v>2353</v>
      </c>
      <c r="M1578" t="s">
        <v>3041</v>
      </c>
      <c r="N1578" t="s">
        <v>3673</v>
      </c>
      <c r="O1578" t="s">
        <v>3962</v>
      </c>
      <c r="P1578" t="s">
        <v>3963</v>
      </c>
      <c r="Q1578" t="s">
        <v>954</v>
      </c>
      <c r="R1578">
        <v>0</v>
      </c>
      <c r="S1578" t="s">
        <v>954</v>
      </c>
      <c r="T1578">
        <v>0</v>
      </c>
      <c r="U1578" t="s">
        <v>954</v>
      </c>
      <c r="V1578">
        <v>0</v>
      </c>
      <c r="W1578" t="s">
        <v>954</v>
      </c>
      <c r="X1578">
        <v>0</v>
      </c>
      <c r="Y1578" t="s">
        <v>954</v>
      </c>
      <c r="Z1578">
        <v>0</v>
      </c>
      <c r="AA1578" t="s">
        <v>1762</v>
      </c>
      <c r="AB1578" t="s">
        <v>2535</v>
      </c>
      <c r="AC1578" t="s">
        <v>954</v>
      </c>
      <c r="AD1578">
        <v>0</v>
      </c>
      <c r="AE1578" t="s">
        <v>954</v>
      </c>
      <c r="AF1578">
        <v>0</v>
      </c>
      <c r="AG1578">
        <v>0</v>
      </c>
      <c r="AH1578" t="s">
        <v>3344</v>
      </c>
      <c r="AI1578">
        <v>0</v>
      </c>
      <c r="AJ1578">
        <v>0</v>
      </c>
      <c r="AK1578">
        <v>0</v>
      </c>
      <c r="AL1578">
        <v>0</v>
      </c>
      <c r="AM1578">
        <v>0</v>
      </c>
      <c r="AN1578">
        <v>0</v>
      </c>
      <c r="AO1578" t="s">
        <v>954</v>
      </c>
      <c r="AP1578" t="s">
        <v>1102</v>
      </c>
      <c r="AQ1578" t="s">
        <v>1102</v>
      </c>
      <c r="AR1578" t="s">
        <v>3964</v>
      </c>
      <c r="AS1578" t="s">
        <v>3961</v>
      </c>
    </row>
    <row r="1579" spans="1:45" s="363" customFormat="1" ht="17.25" customHeight="1">
      <c r="A1579" s="341"/>
      <c r="B1579" s="349" t="b">
        <v>0</v>
      </c>
      <c r="C1579" s="349"/>
      <c r="D1579" s="352" t="str">
        <f t="shared" si="74"/>
        <v>Finishing Work_Misc. Work</v>
      </c>
      <c r="E1579" s="349" t="str">
        <f t="shared" si="75"/>
        <v>M</v>
      </c>
      <c r="F1579" s="352" t="str">
        <f t="shared" si="73"/>
        <v xml:space="preserve">A04AV244-00001 Finishing Work Misc. Work Marble Washstand      w/ Mortar Bond Coat or Adhesive  </v>
      </c>
      <c r="G1579" s="343" t="str" cm="1">
        <f t="array" ref="G1579:H1579">_xlfn.TEXTSPLIT(I1579,"-")</f>
        <v>A04AV244</v>
      </c>
      <c r="H1579" s="343" t="str">
        <v>00001</v>
      </c>
      <c r="I1579" t="s">
        <v>3965</v>
      </c>
      <c r="J1579" t="s">
        <v>946</v>
      </c>
      <c r="K1579" t="s">
        <v>2352</v>
      </c>
      <c r="L1579" t="s">
        <v>2353</v>
      </c>
      <c r="M1579" t="s">
        <v>3041</v>
      </c>
      <c r="N1579" t="s">
        <v>3673</v>
      </c>
      <c r="O1579" t="s">
        <v>3966</v>
      </c>
      <c r="P1579" t="s">
        <v>3967</v>
      </c>
      <c r="Q1579" t="s">
        <v>954</v>
      </c>
      <c r="R1579">
        <v>0</v>
      </c>
      <c r="S1579" t="s">
        <v>954</v>
      </c>
      <c r="T1579">
        <v>0</v>
      </c>
      <c r="U1579" t="s">
        <v>954</v>
      </c>
      <c r="V1579">
        <v>0</v>
      </c>
      <c r="W1579" t="s">
        <v>954</v>
      </c>
      <c r="X1579">
        <v>0</v>
      </c>
      <c r="Y1579" t="s">
        <v>954</v>
      </c>
      <c r="Z1579">
        <v>0</v>
      </c>
      <c r="AA1579" t="s">
        <v>1762</v>
      </c>
      <c r="AB1579" t="s">
        <v>2535</v>
      </c>
      <c r="AC1579" t="s">
        <v>954</v>
      </c>
      <c r="AD1579">
        <v>0</v>
      </c>
      <c r="AE1579" t="s">
        <v>954</v>
      </c>
      <c r="AF1579">
        <v>0</v>
      </c>
      <c r="AG1579">
        <v>0</v>
      </c>
      <c r="AH1579" t="s">
        <v>3344</v>
      </c>
      <c r="AI1579">
        <v>0</v>
      </c>
      <c r="AJ1579">
        <v>0</v>
      </c>
      <c r="AK1579">
        <v>0</v>
      </c>
      <c r="AL1579">
        <v>0</v>
      </c>
      <c r="AM1579">
        <v>0</v>
      </c>
      <c r="AN1579">
        <v>0</v>
      </c>
      <c r="AO1579" t="s">
        <v>954</v>
      </c>
      <c r="AP1579" t="s">
        <v>1102</v>
      </c>
      <c r="AQ1579" t="s">
        <v>1102</v>
      </c>
      <c r="AR1579" t="s">
        <v>3968</v>
      </c>
      <c r="AS1579" t="s">
        <v>3965</v>
      </c>
    </row>
    <row r="1580" spans="1:45" ht="17.25" customHeight="1">
      <c r="B1580" s="349" t="b">
        <v>0</v>
      </c>
      <c r="C1580" s="349"/>
      <c r="D1580" s="352" t="str">
        <f t="shared" si="74"/>
        <v>Finishing Work_Misc. Work</v>
      </c>
      <c r="E1580" s="349" t="str">
        <f t="shared" si="75"/>
        <v>EA</v>
      </c>
      <c r="F1580" s="352"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3" t="str" cm="1">
        <f t="array" ref="G1580:H1580">_xlfn.TEXTSPLIT(I1580,"-")</f>
        <v>A04AV245</v>
      </c>
      <c r="H1580" s="343" t="str">
        <v>00001</v>
      </c>
      <c r="I1580" t="s">
        <v>3969</v>
      </c>
      <c r="J1580" t="s">
        <v>946</v>
      </c>
      <c r="K1580" t="s">
        <v>2352</v>
      </c>
      <c r="L1580" t="s">
        <v>2353</v>
      </c>
      <c r="M1580" t="s">
        <v>3041</v>
      </c>
      <c r="N1580" t="s">
        <v>3673</v>
      </c>
      <c r="O1580" t="s">
        <v>3970</v>
      </c>
      <c r="P1580" t="s">
        <v>3971</v>
      </c>
      <c r="Q1580" t="s">
        <v>954</v>
      </c>
      <c r="R1580">
        <v>0</v>
      </c>
      <c r="S1580" t="s">
        <v>954</v>
      </c>
      <c r="T1580">
        <v>0</v>
      </c>
      <c r="U1580" t="s">
        <v>954</v>
      </c>
      <c r="V1580">
        <v>0</v>
      </c>
      <c r="W1580" t="s">
        <v>954</v>
      </c>
      <c r="X1580">
        <v>0</v>
      </c>
      <c r="Y1580" t="s">
        <v>954</v>
      </c>
      <c r="Z1580">
        <v>0</v>
      </c>
      <c r="AA1580" t="s">
        <v>954</v>
      </c>
      <c r="AB1580" t="s">
        <v>954</v>
      </c>
      <c r="AC1580" t="s">
        <v>954</v>
      </c>
      <c r="AD1580">
        <v>0</v>
      </c>
      <c r="AE1580" t="s">
        <v>954</v>
      </c>
      <c r="AF1580" t="s">
        <v>954</v>
      </c>
      <c r="AG1580">
        <v>0</v>
      </c>
      <c r="AH1580" t="s">
        <v>954</v>
      </c>
      <c r="AI1580">
        <v>0</v>
      </c>
      <c r="AJ1580">
        <v>0</v>
      </c>
      <c r="AK1580">
        <v>0</v>
      </c>
      <c r="AL1580">
        <v>0</v>
      </c>
      <c r="AM1580">
        <v>0</v>
      </c>
      <c r="AN1580">
        <v>0</v>
      </c>
      <c r="AO1580" t="s">
        <v>954</v>
      </c>
      <c r="AP1580" t="s">
        <v>1480</v>
      </c>
      <c r="AQ1580" t="s">
        <v>1480</v>
      </c>
      <c r="AR1580" t="s">
        <v>3972</v>
      </c>
      <c r="AS1580" t="s">
        <v>3969</v>
      </c>
    </row>
    <row r="1581" spans="1:45" ht="17.25" customHeight="1">
      <c r="B1581" s="349" t="b">
        <v>0</v>
      </c>
      <c r="C1581" s="349"/>
      <c r="D1581" s="352" t="str">
        <f t="shared" si="74"/>
        <v>Finishing Work_Misc. Work</v>
      </c>
      <c r="E1581" s="349" t="str">
        <f t="shared" si="75"/>
        <v>M</v>
      </c>
      <c r="F1581" s="352" t="str">
        <f t="shared" si="76"/>
        <v xml:space="preserve">A04AV246-00001 Finishing Work Misc. Work Non Slip Nosing Adhesive Vinyl/Rubber Type       </v>
      </c>
      <c r="G1581" s="343" t="str" cm="1">
        <f t="array" ref="G1581:H1581">_xlfn.TEXTSPLIT(I1581,"-")</f>
        <v>A04AV246</v>
      </c>
      <c r="H1581" s="343" t="str">
        <v>00001</v>
      </c>
      <c r="I1581" t="s">
        <v>3973</v>
      </c>
      <c r="J1581" t="s">
        <v>946</v>
      </c>
      <c r="K1581" t="s">
        <v>2352</v>
      </c>
      <c r="L1581" t="s">
        <v>2353</v>
      </c>
      <c r="M1581" t="s">
        <v>3041</v>
      </c>
      <c r="N1581" t="s">
        <v>3673</v>
      </c>
      <c r="O1581" t="s">
        <v>3974</v>
      </c>
      <c r="P1581" t="s">
        <v>3975</v>
      </c>
      <c r="Q1581" t="s">
        <v>3976</v>
      </c>
      <c r="R1581" t="s">
        <v>3977</v>
      </c>
      <c r="S1581" t="s">
        <v>954</v>
      </c>
      <c r="T1581">
        <v>0</v>
      </c>
      <c r="U1581" t="s">
        <v>954</v>
      </c>
      <c r="V1581">
        <v>0</v>
      </c>
      <c r="W1581" t="s">
        <v>954</v>
      </c>
      <c r="X1581">
        <v>0</v>
      </c>
      <c r="Y1581" t="s">
        <v>954</v>
      </c>
      <c r="Z1581">
        <v>0</v>
      </c>
      <c r="AA1581" t="s">
        <v>954</v>
      </c>
      <c r="AB1581">
        <v>0</v>
      </c>
      <c r="AC1581" t="s">
        <v>954</v>
      </c>
      <c r="AD1581">
        <v>0</v>
      </c>
      <c r="AE1581" t="s">
        <v>954</v>
      </c>
      <c r="AF1581">
        <v>0</v>
      </c>
      <c r="AG1581">
        <v>0</v>
      </c>
      <c r="AH1581" t="s">
        <v>954</v>
      </c>
      <c r="AI1581">
        <v>0</v>
      </c>
      <c r="AJ1581">
        <v>0</v>
      </c>
      <c r="AK1581">
        <v>0</v>
      </c>
      <c r="AL1581">
        <v>0</v>
      </c>
      <c r="AM1581">
        <v>0</v>
      </c>
      <c r="AN1581">
        <v>0</v>
      </c>
      <c r="AO1581" t="s">
        <v>954</v>
      </c>
      <c r="AP1581" t="s">
        <v>1102</v>
      </c>
      <c r="AQ1581" t="s">
        <v>1102</v>
      </c>
      <c r="AR1581" t="s">
        <v>3978</v>
      </c>
      <c r="AS1581" t="s">
        <v>3973</v>
      </c>
    </row>
    <row r="1582" spans="1:45" ht="17.25" customHeight="1">
      <c r="B1582" s="349" t="b">
        <v>0</v>
      </c>
      <c r="C1582" s="349"/>
      <c r="D1582" s="352" t="str">
        <f t="shared" si="74"/>
        <v>Finishing Work_Misc. Work</v>
      </c>
      <c r="E1582" s="349" t="str">
        <f t="shared" si="75"/>
        <v>M</v>
      </c>
      <c r="F1582" s="352" t="str">
        <f t="shared" si="76"/>
        <v xml:space="preserve">A04AV246-00002 Finishing Work Misc. Work Non Slip Nosing Adhesive PVC Type       </v>
      </c>
      <c r="G1582" s="343" t="str" cm="1">
        <f t="array" ref="G1582:H1582">_xlfn.TEXTSPLIT(I1582,"-")</f>
        <v>A04AV246</v>
      </c>
      <c r="H1582" s="343" t="str">
        <v>00002</v>
      </c>
      <c r="I1582" t="s">
        <v>3979</v>
      </c>
      <c r="J1582" t="s">
        <v>946</v>
      </c>
      <c r="K1582" t="s">
        <v>2352</v>
      </c>
      <c r="L1582" t="s">
        <v>2353</v>
      </c>
      <c r="M1582" t="s">
        <v>3041</v>
      </c>
      <c r="N1582" t="s">
        <v>3673</v>
      </c>
      <c r="O1582" t="s">
        <v>3974</v>
      </c>
      <c r="P1582" t="s">
        <v>3975</v>
      </c>
      <c r="Q1582" t="s">
        <v>3980</v>
      </c>
      <c r="R1582" t="s">
        <v>3981</v>
      </c>
      <c r="S1582" t="s">
        <v>954</v>
      </c>
      <c r="T1582">
        <v>0</v>
      </c>
      <c r="U1582" t="s">
        <v>954</v>
      </c>
      <c r="V1582">
        <v>0</v>
      </c>
      <c r="W1582" t="s">
        <v>954</v>
      </c>
      <c r="X1582">
        <v>0</v>
      </c>
      <c r="Y1582" t="s">
        <v>954</v>
      </c>
      <c r="Z1582">
        <v>0</v>
      </c>
      <c r="AA1582" t="s">
        <v>954</v>
      </c>
      <c r="AB1582">
        <v>0</v>
      </c>
      <c r="AC1582" t="s">
        <v>954</v>
      </c>
      <c r="AD1582">
        <v>0</v>
      </c>
      <c r="AE1582" t="s">
        <v>954</v>
      </c>
      <c r="AF1582">
        <v>0</v>
      </c>
      <c r="AG1582">
        <v>0</v>
      </c>
      <c r="AH1582" t="s">
        <v>954</v>
      </c>
      <c r="AI1582">
        <v>0</v>
      </c>
      <c r="AJ1582">
        <v>0</v>
      </c>
      <c r="AK1582">
        <v>0</v>
      </c>
      <c r="AL1582">
        <v>0</v>
      </c>
      <c r="AM1582">
        <v>0</v>
      </c>
      <c r="AN1582">
        <v>0</v>
      </c>
      <c r="AO1582" t="s">
        <v>954</v>
      </c>
      <c r="AP1582" t="s">
        <v>1102</v>
      </c>
      <c r="AQ1582" t="s">
        <v>1102</v>
      </c>
      <c r="AR1582" t="s">
        <v>3978</v>
      </c>
      <c r="AS1582" t="s">
        <v>3979</v>
      </c>
    </row>
    <row r="1583" spans="1:45" ht="17.25" customHeight="1">
      <c r="B1583" s="349" t="b">
        <v>0</v>
      </c>
      <c r="C1583" s="349"/>
      <c r="D1583" s="352" t="str">
        <f t="shared" si="74"/>
        <v>Finishing Work_Misc. Work</v>
      </c>
      <c r="E1583" s="349" t="str">
        <f t="shared" si="75"/>
        <v>M2</v>
      </c>
      <c r="F1583" s="352" t="str">
        <f t="shared" si="76"/>
        <v xml:space="preserve">A04AV247-00001 Finishing Work Misc. Work Flashing Cover for Opening      w/ Fixing Accessories  </v>
      </c>
      <c r="G1583" s="343" t="str" cm="1">
        <f t="array" ref="G1583:H1583">_xlfn.TEXTSPLIT(I1583,"-")</f>
        <v>A04AV247</v>
      </c>
      <c r="H1583" s="343" t="str">
        <v>00001</v>
      </c>
      <c r="I1583" t="s">
        <v>3982</v>
      </c>
      <c r="J1583" t="s">
        <v>946</v>
      </c>
      <c r="K1583" t="s">
        <v>2352</v>
      </c>
      <c r="L1583" t="s">
        <v>2353</v>
      </c>
      <c r="M1583" t="s">
        <v>3041</v>
      </c>
      <c r="N1583" t="s">
        <v>3673</v>
      </c>
      <c r="O1583" t="s">
        <v>3983</v>
      </c>
      <c r="P1583" t="s">
        <v>3984</v>
      </c>
      <c r="Q1583" t="s">
        <v>954</v>
      </c>
      <c r="R1583">
        <v>0</v>
      </c>
      <c r="S1583" t="s">
        <v>954</v>
      </c>
      <c r="T1583">
        <v>0</v>
      </c>
      <c r="U1583" t="s">
        <v>954</v>
      </c>
      <c r="V1583">
        <v>0</v>
      </c>
      <c r="W1583" t="s">
        <v>954</v>
      </c>
      <c r="X1583">
        <v>0</v>
      </c>
      <c r="Y1583" t="s">
        <v>954</v>
      </c>
      <c r="Z1583" t="s">
        <v>954</v>
      </c>
      <c r="AA1583" t="s">
        <v>1085</v>
      </c>
      <c r="AB1583" t="s">
        <v>1086</v>
      </c>
      <c r="AC1583" t="s">
        <v>954</v>
      </c>
      <c r="AD1583">
        <v>0</v>
      </c>
      <c r="AE1583" t="s">
        <v>954</v>
      </c>
      <c r="AF1583">
        <v>0</v>
      </c>
      <c r="AG1583">
        <v>0</v>
      </c>
      <c r="AH1583" t="s">
        <v>954</v>
      </c>
      <c r="AI1583">
        <v>0</v>
      </c>
      <c r="AJ1583">
        <v>0</v>
      </c>
      <c r="AK1583">
        <v>0</v>
      </c>
      <c r="AL1583">
        <v>0</v>
      </c>
      <c r="AM1583">
        <v>0</v>
      </c>
      <c r="AN1583">
        <v>0</v>
      </c>
      <c r="AO1583" t="s">
        <v>954</v>
      </c>
      <c r="AP1583" t="s">
        <v>1021</v>
      </c>
      <c r="AQ1583" t="s">
        <v>1021</v>
      </c>
      <c r="AR1583" t="s">
        <v>3985</v>
      </c>
      <c r="AS1583" t="s">
        <v>3982</v>
      </c>
    </row>
    <row r="1584" spans="1:45" ht="17.25" customHeight="1">
      <c r="B1584" s="349" t="b">
        <v>0</v>
      </c>
      <c r="C1584" s="349"/>
      <c r="D1584" s="352" t="str">
        <f t="shared" si="74"/>
        <v>Finishing Work_Misc. Work</v>
      </c>
      <c r="E1584" s="349" t="str">
        <f t="shared" si="75"/>
        <v>M2</v>
      </c>
      <c r="F1584" s="352" t="str">
        <f t="shared" si="76"/>
        <v xml:space="preserve">A04AV248-00001 Finishing Work Misc. Work Interlocking Block      w/ Sand Bedding  </v>
      </c>
      <c r="G1584" s="343" t="str" cm="1">
        <f t="array" ref="G1584:H1584">_xlfn.TEXTSPLIT(I1584,"-")</f>
        <v>A04AV248</v>
      </c>
      <c r="H1584" s="343" t="str">
        <v>00001</v>
      </c>
      <c r="I1584" t="s">
        <v>3986</v>
      </c>
      <c r="J1584" t="s">
        <v>946</v>
      </c>
      <c r="K1584" t="s">
        <v>2352</v>
      </c>
      <c r="L1584" t="s">
        <v>2353</v>
      </c>
      <c r="M1584" t="s">
        <v>3041</v>
      </c>
      <c r="N1584" t="s">
        <v>3673</v>
      </c>
      <c r="O1584" t="s">
        <v>3987</v>
      </c>
      <c r="P1584" t="s">
        <v>3988</v>
      </c>
      <c r="Q1584" t="s">
        <v>954</v>
      </c>
      <c r="R1584">
        <v>0</v>
      </c>
      <c r="S1584" t="s">
        <v>954</v>
      </c>
      <c r="T1584">
        <v>0</v>
      </c>
      <c r="U1584" t="s">
        <v>954</v>
      </c>
      <c r="V1584">
        <v>0</v>
      </c>
      <c r="W1584" t="s">
        <v>954</v>
      </c>
      <c r="X1584">
        <v>0</v>
      </c>
      <c r="Y1584" t="s">
        <v>954</v>
      </c>
      <c r="Z1584">
        <v>0</v>
      </c>
      <c r="AA1584" t="s">
        <v>1788</v>
      </c>
      <c r="AB1584" t="s">
        <v>3989</v>
      </c>
      <c r="AC1584" t="s">
        <v>954</v>
      </c>
      <c r="AD1584">
        <v>0</v>
      </c>
      <c r="AE1584" t="s">
        <v>954</v>
      </c>
      <c r="AF1584" t="s">
        <v>954</v>
      </c>
      <c r="AG1584">
        <v>0</v>
      </c>
      <c r="AH1584" t="s">
        <v>954</v>
      </c>
      <c r="AI1584">
        <v>0</v>
      </c>
      <c r="AJ1584">
        <v>0</v>
      </c>
      <c r="AK1584">
        <v>0</v>
      </c>
      <c r="AL1584">
        <v>0</v>
      </c>
      <c r="AM1584">
        <v>0</v>
      </c>
      <c r="AN1584">
        <v>0</v>
      </c>
      <c r="AO1584" t="s">
        <v>954</v>
      </c>
      <c r="AP1584" t="s">
        <v>1021</v>
      </c>
      <c r="AQ1584" t="s">
        <v>1021</v>
      </c>
      <c r="AR1584" t="s">
        <v>3990</v>
      </c>
      <c r="AS1584" t="s">
        <v>3986</v>
      </c>
    </row>
    <row r="1585" spans="1:45" ht="17.25" customHeight="1">
      <c r="B1585" s="349" t="b">
        <v>0</v>
      </c>
      <c r="C1585" s="349"/>
      <c r="D1585" s="352" t="str">
        <f t="shared" si="74"/>
        <v>Finishing Work_Misc. Work</v>
      </c>
      <c r="E1585" s="349" t="str">
        <f t="shared" si="75"/>
        <v>EA</v>
      </c>
      <c r="F1585" s="352" t="str">
        <f t="shared" si="76"/>
        <v xml:space="preserve">A04AV249-00001 Finishing Work Misc. Work Plant Box        </v>
      </c>
      <c r="G1585" s="343" t="str" cm="1">
        <f t="array" ref="G1585:H1585">_xlfn.TEXTSPLIT(I1585,"-")</f>
        <v>A04AV249</v>
      </c>
      <c r="H1585" s="343" t="str">
        <v>00001</v>
      </c>
      <c r="I1585" t="s">
        <v>3991</v>
      </c>
      <c r="J1585" t="s">
        <v>946</v>
      </c>
      <c r="K1585" t="s">
        <v>2352</v>
      </c>
      <c r="L1585" t="s">
        <v>2353</v>
      </c>
      <c r="M1585" t="s">
        <v>3041</v>
      </c>
      <c r="N1585" t="s">
        <v>3673</v>
      </c>
      <c r="O1585" t="s">
        <v>3992</v>
      </c>
      <c r="P1585" t="s">
        <v>3993</v>
      </c>
      <c r="Q1585" t="s">
        <v>954</v>
      </c>
      <c r="R1585">
        <v>0</v>
      </c>
      <c r="S1585" t="s">
        <v>954</v>
      </c>
      <c r="T1585">
        <v>0</v>
      </c>
      <c r="U1585" t="s">
        <v>954</v>
      </c>
      <c r="V1585">
        <v>0</v>
      </c>
      <c r="W1585" t="s">
        <v>954</v>
      </c>
      <c r="X1585">
        <v>0</v>
      </c>
      <c r="Y1585" t="s">
        <v>954</v>
      </c>
      <c r="Z1585">
        <v>0</v>
      </c>
      <c r="AA1585" t="s">
        <v>954</v>
      </c>
      <c r="AB1585">
        <v>0</v>
      </c>
      <c r="AC1585" t="s">
        <v>954</v>
      </c>
      <c r="AD1585">
        <v>0</v>
      </c>
      <c r="AE1585" t="s">
        <v>954</v>
      </c>
      <c r="AF1585">
        <v>0</v>
      </c>
      <c r="AG1585">
        <v>0</v>
      </c>
      <c r="AH1585" t="s">
        <v>1142</v>
      </c>
      <c r="AI1585">
        <v>0</v>
      </c>
      <c r="AJ1585">
        <v>0</v>
      </c>
      <c r="AK1585">
        <v>0</v>
      </c>
      <c r="AL1585">
        <v>0</v>
      </c>
      <c r="AM1585">
        <v>0</v>
      </c>
      <c r="AN1585">
        <v>0</v>
      </c>
      <c r="AO1585" t="s">
        <v>954</v>
      </c>
      <c r="AP1585" t="s">
        <v>1480</v>
      </c>
      <c r="AQ1585" t="s">
        <v>1480</v>
      </c>
      <c r="AR1585" t="s">
        <v>3994</v>
      </c>
      <c r="AS1585" t="s">
        <v>3991</v>
      </c>
    </row>
    <row r="1586" spans="1:45" ht="17.25" customHeight="1">
      <c r="B1586" s="349" t="b">
        <v>0</v>
      </c>
      <c r="C1586" s="349"/>
      <c r="D1586" s="352" t="str">
        <f t="shared" si="74"/>
        <v>Finishing Work_Misc. Work</v>
      </c>
      <c r="E1586" s="349" t="str">
        <f t="shared" si="75"/>
        <v>M</v>
      </c>
      <c r="F1586" s="352" t="str">
        <f t="shared" si="76"/>
        <v xml:space="preserve">A04AV311-00001 Finishing Work Misc. Work PVC Pipe        </v>
      </c>
      <c r="G1586" s="343" t="str" cm="1">
        <f t="array" ref="G1586:H1586">_xlfn.TEXTSPLIT(I1586,"-")</f>
        <v>A04AV311</v>
      </c>
      <c r="H1586" s="343" t="str">
        <v>00001</v>
      </c>
      <c r="I1586" t="s">
        <v>3995</v>
      </c>
      <c r="J1586" t="s">
        <v>946</v>
      </c>
      <c r="K1586" t="s">
        <v>2352</v>
      </c>
      <c r="L1586" t="s">
        <v>2353</v>
      </c>
      <c r="M1586" t="s">
        <v>3041</v>
      </c>
      <c r="N1586" t="s">
        <v>3673</v>
      </c>
      <c r="O1586" t="s">
        <v>3996</v>
      </c>
      <c r="P1586" t="s">
        <v>3997</v>
      </c>
      <c r="Q1586" t="s">
        <v>954</v>
      </c>
      <c r="R1586">
        <v>0</v>
      </c>
      <c r="S1586" t="s">
        <v>954</v>
      </c>
      <c r="T1586">
        <v>0</v>
      </c>
      <c r="U1586" t="s">
        <v>954</v>
      </c>
      <c r="V1586">
        <v>0</v>
      </c>
      <c r="W1586" t="s">
        <v>954</v>
      </c>
      <c r="X1586">
        <v>0</v>
      </c>
      <c r="Y1586" t="s">
        <v>954</v>
      </c>
      <c r="Z1586">
        <v>0</v>
      </c>
      <c r="AA1586" t="s">
        <v>954</v>
      </c>
      <c r="AB1586" t="s">
        <v>954</v>
      </c>
      <c r="AC1586" t="s">
        <v>954</v>
      </c>
      <c r="AD1586">
        <v>0</v>
      </c>
      <c r="AE1586" t="s">
        <v>954</v>
      </c>
      <c r="AF1586" t="s">
        <v>954</v>
      </c>
      <c r="AG1586">
        <v>0</v>
      </c>
      <c r="AH1586" t="s">
        <v>1100</v>
      </c>
      <c r="AI1586">
        <v>0</v>
      </c>
      <c r="AJ1586">
        <v>0</v>
      </c>
      <c r="AK1586">
        <v>0</v>
      </c>
      <c r="AL1586">
        <v>0</v>
      </c>
      <c r="AM1586">
        <v>0</v>
      </c>
      <c r="AN1586">
        <v>0</v>
      </c>
      <c r="AO1586" t="s">
        <v>954</v>
      </c>
      <c r="AP1586" t="s">
        <v>1102</v>
      </c>
      <c r="AQ1586" t="s">
        <v>1102</v>
      </c>
      <c r="AR1586" t="s">
        <v>3998</v>
      </c>
      <c r="AS1586" t="s">
        <v>3995</v>
      </c>
    </row>
    <row r="1587" spans="1:45" ht="17.25" customHeight="1">
      <c r="B1587" s="349" t="b">
        <v>0</v>
      </c>
      <c r="C1587" s="349"/>
      <c r="D1587" s="352" t="str">
        <f t="shared" si="74"/>
        <v>Finishing Work_Misc. Work</v>
      </c>
      <c r="E1587" s="349" t="str">
        <f t="shared" si="75"/>
        <v>EA</v>
      </c>
      <c r="F1587" s="352" t="str">
        <f t="shared" si="76"/>
        <v xml:space="preserve">A04AV312-00001 Finishing Work Misc. Work Catch Basin (Ready-made)        </v>
      </c>
      <c r="G1587" s="343" t="str" cm="1">
        <f t="array" ref="G1587:H1587">_xlfn.TEXTSPLIT(I1587,"-")</f>
        <v>A04AV312</v>
      </c>
      <c r="H1587" s="343" t="str">
        <v>00001</v>
      </c>
      <c r="I1587" t="s">
        <v>3999</v>
      </c>
      <c r="J1587" t="s">
        <v>946</v>
      </c>
      <c r="K1587" t="s">
        <v>2352</v>
      </c>
      <c r="L1587" t="s">
        <v>2353</v>
      </c>
      <c r="M1587" t="s">
        <v>3041</v>
      </c>
      <c r="N1587" t="s">
        <v>3673</v>
      </c>
      <c r="O1587" t="s">
        <v>4000</v>
      </c>
      <c r="P1587" t="s">
        <v>4001</v>
      </c>
      <c r="Q1587" t="s">
        <v>954</v>
      </c>
      <c r="R1587">
        <v>0</v>
      </c>
      <c r="S1587" t="s">
        <v>954</v>
      </c>
      <c r="T1587">
        <v>0</v>
      </c>
      <c r="U1587" t="s">
        <v>954</v>
      </c>
      <c r="V1587">
        <v>0</v>
      </c>
      <c r="W1587" t="s">
        <v>954</v>
      </c>
      <c r="X1587">
        <v>0</v>
      </c>
      <c r="Y1587" t="s">
        <v>954</v>
      </c>
      <c r="Z1587">
        <v>0</v>
      </c>
      <c r="AA1587" t="s">
        <v>954</v>
      </c>
      <c r="AB1587">
        <v>0</v>
      </c>
      <c r="AC1587" t="s">
        <v>954</v>
      </c>
      <c r="AD1587">
        <v>0</v>
      </c>
      <c r="AE1587" t="s">
        <v>954</v>
      </c>
      <c r="AF1587">
        <v>0</v>
      </c>
      <c r="AG1587">
        <v>0</v>
      </c>
      <c r="AH1587" t="s">
        <v>4002</v>
      </c>
      <c r="AI1587">
        <v>0</v>
      </c>
      <c r="AJ1587">
        <v>0</v>
      </c>
      <c r="AK1587">
        <v>0</v>
      </c>
      <c r="AL1587">
        <v>0</v>
      </c>
      <c r="AM1587">
        <v>0</v>
      </c>
      <c r="AN1587">
        <v>0</v>
      </c>
      <c r="AO1587" t="s">
        <v>954</v>
      </c>
      <c r="AP1587" t="s">
        <v>1480</v>
      </c>
      <c r="AQ1587" t="s">
        <v>1480</v>
      </c>
      <c r="AR1587" t="s">
        <v>4003</v>
      </c>
      <c r="AS1587" t="s">
        <v>3999</v>
      </c>
    </row>
    <row r="1588" spans="1:45" ht="17.25" customHeight="1">
      <c r="B1588" s="349" t="b">
        <v>0</v>
      </c>
      <c r="C1588" s="349"/>
      <c r="D1588" s="352" t="str">
        <f t="shared" si="74"/>
        <v>Finishing Work_Misc. Work</v>
      </c>
      <c r="E1588" s="349" t="str">
        <f t="shared" si="75"/>
        <v>M</v>
      </c>
      <c r="F1588" s="352" t="str">
        <f t="shared" si="76"/>
        <v xml:space="preserve">A04AV313-00001 Finishing Work Misc. Work Safety Rope System      for Roof w/ Rope, Supporting Frame, Accessories  </v>
      </c>
      <c r="G1588" s="343" t="str" cm="1">
        <f t="array" ref="G1588:H1588">_xlfn.TEXTSPLIT(I1588,"-")</f>
        <v>A04AV313</v>
      </c>
      <c r="H1588" s="343" t="str">
        <v>00001</v>
      </c>
      <c r="I1588" t="s">
        <v>4004</v>
      </c>
      <c r="J1588" t="s">
        <v>946</v>
      </c>
      <c r="K1588" t="s">
        <v>2352</v>
      </c>
      <c r="L1588" t="s">
        <v>2353</v>
      </c>
      <c r="M1588" t="s">
        <v>3041</v>
      </c>
      <c r="N1588" t="s">
        <v>3673</v>
      </c>
      <c r="O1588" t="s">
        <v>4005</v>
      </c>
      <c r="P1588" t="s">
        <v>4006</v>
      </c>
      <c r="Q1588" t="s">
        <v>954</v>
      </c>
      <c r="R1588">
        <v>0</v>
      </c>
      <c r="S1588" t="s">
        <v>954</v>
      </c>
      <c r="T1588">
        <v>0</v>
      </c>
      <c r="U1588" t="s">
        <v>954</v>
      </c>
      <c r="V1588">
        <v>0</v>
      </c>
      <c r="W1588" t="s">
        <v>954</v>
      </c>
      <c r="X1588">
        <v>0</v>
      </c>
      <c r="Y1588" t="s">
        <v>1697</v>
      </c>
      <c r="Z1588" t="s">
        <v>4007</v>
      </c>
      <c r="AA1588" t="s">
        <v>2499</v>
      </c>
      <c r="AB1588" t="s">
        <v>4008</v>
      </c>
      <c r="AC1588" t="s">
        <v>954</v>
      </c>
      <c r="AD1588">
        <v>0</v>
      </c>
      <c r="AE1588" t="s">
        <v>954</v>
      </c>
      <c r="AF1588" t="s">
        <v>954</v>
      </c>
      <c r="AG1588">
        <v>0</v>
      </c>
      <c r="AH1588">
        <v>0</v>
      </c>
      <c r="AI1588">
        <v>0</v>
      </c>
      <c r="AJ1588">
        <v>0</v>
      </c>
      <c r="AK1588">
        <v>0</v>
      </c>
      <c r="AL1588">
        <v>0</v>
      </c>
      <c r="AM1588">
        <v>0</v>
      </c>
      <c r="AN1588">
        <v>0</v>
      </c>
      <c r="AO1588" t="s">
        <v>954</v>
      </c>
      <c r="AP1588" t="s">
        <v>1102</v>
      </c>
      <c r="AQ1588" t="s">
        <v>1102</v>
      </c>
      <c r="AR1588" t="s">
        <v>4009</v>
      </c>
      <c r="AS1588" t="s">
        <v>4004</v>
      </c>
    </row>
    <row r="1589" spans="1:45" ht="17.25" customHeight="1">
      <c r="B1589" s="356" t="b">
        <v>0</v>
      </c>
      <c r="C1589" s="356"/>
      <c r="D1589" s="357" t="str">
        <f t="shared" si="74"/>
        <v>Finishing Work_Landscaping</v>
      </c>
      <c r="E1589" s="356" t="str">
        <f t="shared" si="75"/>
        <v>Lot</v>
      </c>
      <c r="F1589" s="357" t="str">
        <f t="shared" si="76"/>
        <v xml:space="preserve">A04AW250-00001 Finishing Work Landscaping Detail Design Comply with local condition       </v>
      </c>
      <c r="G1589" s="343" t="str" cm="1">
        <f t="array" ref="G1589:H1589">_xlfn.TEXTSPLIT(I1589,"-")</f>
        <v>A04AW250</v>
      </c>
      <c r="H1589" s="343" t="str">
        <v>00001</v>
      </c>
      <c r="I1589" t="s">
        <v>4010</v>
      </c>
      <c r="J1589" t="s">
        <v>946</v>
      </c>
      <c r="K1589" t="s">
        <v>2352</v>
      </c>
      <c r="L1589" t="s">
        <v>2353</v>
      </c>
      <c r="M1589" t="s">
        <v>3147</v>
      </c>
      <c r="N1589" t="s">
        <v>4011</v>
      </c>
      <c r="O1589" t="s">
        <v>4012</v>
      </c>
      <c r="P1589" t="s">
        <v>4013</v>
      </c>
      <c r="Q1589" t="s">
        <v>4014</v>
      </c>
      <c r="R1589" t="s">
        <v>4015</v>
      </c>
      <c r="S1589" t="s">
        <v>954</v>
      </c>
      <c r="T1589">
        <v>0</v>
      </c>
      <c r="U1589" t="s">
        <v>954</v>
      </c>
      <c r="V1589">
        <v>0</v>
      </c>
      <c r="W1589" t="s">
        <v>954</v>
      </c>
      <c r="X1589">
        <v>0</v>
      </c>
      <c r="Y1589" t="s">
        <v>954</v>
      </c>
      <c r="Z1589">
        <v>0</v>
      </c>
      <c r="AA1589" t="s">
        <v>954</v>
      </c>
      <c r="AB1589" t="s">
        <v>954</v>
      </c>
      <c r="AC1589" t="s">
        <v>954</v>
      </c>
      <c r="AD1589">
        <v>0</v>
      </c>
      <c r="AE1589" t="s">
        <v>954</v>
      </c>
      <c r="AF1589" t="s">
        <v>954</v>
      </c>
      <c r="AG1589">
        <v>0</v>
      </c>
      <c r="AH1589" t="s">
        <v>954</v>
      </c>
      <c r="AI1589">
        <v>0</v>
      </c>
      <c r="AJ1589">
        <v>0</v>
      </c>
      <c r="AK1589">
        <v>0</v>
      </c>
      <c r="AL1589">
        <v>0</v>
      </c>
      <c r="AM1589">
        <v>0</v>
      </c>
      <c r="AN1589">
        <v>0</v>
      </c>
      <c r="AO1589" t="s">
        <v>954</v>
      </c>
      <c r="AP1589" t="s">
        <v>4016</v>
      </c>
      <c r="AQ1589" t="s">
        <v>4016</v>
      </c>
      <c r="AR1589" t="s">
        <v>4017</v>
      </c>
      <c r="AS1589" t="s">
        <v>4010</v>
      </c>
    </row>
    <row r="1590" spans="1:45" ht="17.25" customHeight="1">
      <c r="B1590" s="356" t="b">
        <v>0</v>
      </c>
      <c r="C1590" s="356"/>
      <c r="D1590" s="357" t="str">
        <f t="shared" si="74"/>
        <v>Finishing Work_Landscaping</v>
      </c>
      <c r="E1590" s="356" t="str">
        <f t="shared" si="75"/>
        <v>M2</v>
      </c>
      <c r="F1590" s="357" t="str">
        <f t="shared" si="76"/>
        <v xml:space="preserve">A04AW251-00001 Finishing Work Landscaping Soft Landscaping w/ Irrigation System     Supply and Install Work w/ All Items to Complete the Work  </v>
      </c>
      <c r="G1590" s="343" t="str" cm="1">
        <f t="array" ref="G1590:H1590">_xlfn.TEXTSPLIT(I1590,"-")</f>
        <v>A04AW251</v>
      </c>
      <c r="H1590" s="343" t="str">
        <v>00001</v>
      </c>
      <c r="I1590" t="s">
        <v>4018</v>
      </c>
      <c r="J1590" t="s">
        <v>946</v>
      </c>
      <c r="K1590" t="s">
        <v>2352</v>
      </c>
      <c r="L1590" t="s">
        <v>2353</v>
      </c>
      <c r="M1590" t="s">
        <v>3147</v>
      </c>
      <c r="N1590" t="s">
        <v>4011</v>
      </c>
      <c r="O1590" t="s">
        <v>4019</v>
      </c>
      <c r="P1590" t="s">
        <v>4020</v>
      </c>
      <c r="Q1590" t="s">
        <v>4021</v>
      </c>
      <c r="R1590" t="s">
        <v>4022</v>
      </c>
      <c r="S1590" t="s">
        <v>954</v>
      </c>
      <c r="T1590">
        <v>0</v>
      </c>
      <c r="U1590" t="s">
        <v>954</v>
      </c>
      <c r="V1590">
        <v>0</v>
      </c>
      <c r="W1590" t="s">
        <v>954</v>
      </c>
      <c r="X1590">
        <v>0</v>
      </c>
      <c r="Y1590" t="s">
        <v>954</v>
      </c>
      <c r="Z1590">
        <v>0</v>
      </c>
      <c r="AA1590" t="s">
        <v>2488</v>
      </c>
      <c r="AB1590" t="s">
        <v>4023</v>
      </c>
      <c r="AC1590" t="s">
        <v>954</v>
      </c>
      <c r="AD1590">
        <v>0</v>
      </c>
      <c r="AE1590" t="s">
        <v>954</v>
      </c>
      <c r="AF1590" t="s">
        <v>954</v>
      </c>
      <c r="AG1590">
        <v>0</v>
      </c>
      <c r="AH1590" t="s">
        <v>954</v>
      </c>
      <c r="AI1590">
        <v>0</v>
      </c>
      <c r="AJ1590">
        <v>0</v>
      </c>
      <c r="AK1590">
        <v>0</v>
      </c>
      <c r="AL1590">
        <v>0</v>
      </c>
      <c r="AM1590">
        <v>0</v>
      </c>
      <c r="AN1590">
        <v>0</v>
      </c>
      <c r="AO1590" t="s">
        <v>954</v>
      </c>
      <c r="AP1590" t="s">
        <v>1021</v>
      </c>
      <c r="AQ1590" t="s">
        <v>1021</v>
      </c>
      <c r="AR1590" t="s">
        <v>4024</v>
      </c>
      <c r="AS1590" t="s">
        <v>4018</v>
      </c>
    </row>
    <row r="1591" spans="1:45" ht="17.25" customHeight="1">
      <c r="B1591" s="356" t="b">
        <v>0</v>
      </c>
      <c r="C1591" s="356"/>
      <c r="D1591" s="357" t="str">
        <f t="shared" si="74"/>
        <v>Finishing Work_Landscaping</v>
      </c>
      <c r="E1591" s="356" t="str">
        <f t="shared" si="75"/>
        <v>M2</v>
      </c>
      <c r="F1591" s="357" t="str">
        <f t="shared" si="76"/>
        <v xml:space="preserve">A04AW251-00002 Finishing Work Landscaping Soft Landscaping w/o Irrigation System     Supply and Install Work w/ All Items to Complete the Work  </v>
      </c>
      <c r="G1591" s="343" t="str" cm="1">
        <f t="array" ref="G1591:H1591">_xlfn.TEXTSPLIT(I1591,"-")</f>
        <v>A04AW251</v>
      </c>
      <c r="H1591" s="343" t="str">
        <v>00002</v>
      </c>
      <c r="I1591" t="s">
        <v>4025</v>
      </c>
      <c r="J1591" t="s">
        <v>946</v>
      </c>
      <c r="K1591" t="s">
        <v>2352</v>
      </c>
      <c r="L1591" t="s">
        <v>2353</v>
      </c>
      <c r="M1591" t="s">
        <v>3147</v>
      </c>
      <c r="N1591" t="s">
        <v>4011</v>
      </c>
      <c r="O1591" t="s">
        <v>4019</v>
      </c>
      <c r="P1591" t="s">
        <v>4020</v>
      </c>
      <c r="Q1591" t="s">
        <v>4026</v>
      </c>
      <c r="R1591" t="s">
        <v>4027</v>
      </c>
      <c r="S1591" t="s">
        <v>954</v>
      </c>
      <c r="T1591">
        <v>0</v>
      </c>
      <c r="U1591" t="s">
        <v>954</v>
      </c>
      <c r="V1591">
        <v>0</v>
      </c>
      <c r="W1591" t="s">
        <v>954</v>
      </c>
      <c r="X1591">
        <v>0</v>
      </c>
      <c r="Y1591" t="s">
        <v>954</v>
      </c>
      <c r="Z1591">
        <v>0</v>
      </c>
      <c r="AA1591" t="s">
        <v>2488</v>
      </c>
      <c r="AB1591" t="s">
        <v>4023</v>
      </c>
      <c r="AC1591" t="s">
        <v>954</v>
      </c>
      <c r="AD1591">
        <v>0</v>
      </c>
      <c r="AE1591" t="s">
        <v>954</v>
      </c>
      <c r="AF1591" t="s">
        <v>954</v>
      </c>
      <c r="AG1591">
        <v>0</v>
      </c>
      <c r="AH1591" t="s">
        <v>954</v>
      </c>
      <c r="AI1591">
        <v>0</v>
      </c>
      <c r="AJ1591">
        <v>0</v>
      </c>
      <c r="AK1591">
        <v>0</v>
      </c>
      <c r="AL1591">
        <v>0</v>
      </c>
      <c r="AM1591">
        <v>0</v>
      </c>
      <c r="AN1591">
        <v>0</v>
      </c>
      <c r="AO1591" t="s">
        <v>954</v>
      </c>
      <c r="AP1591" t="s">
        <v>1021</v>
      </c>
      <c r="AQ1591" t="s">
        <v>1021</v>
      </c>
      <c r="AR1591" t="s">
        <v>4024</v>
      </c>
      <c r="AS1591" t="s">
        <v>4025</v>
      </c>
    </row>
    <row r="1592" spans="1:45" ht="17.25" customHeight="1">
      <c r="B1592" s="356" t="b">
        <v>0</v>
      </c>
      <c r="C1592" s="356"/>
      <c r="D1592" s="357" t="str">
        <f t="shared" si="74"/>
        <v>Finishing Work_Landscaping</v>
      </c>
      <c r="E1592" s="356" t="str">
        <f t="shared" si="75"/>
        <v>M2</v>
      </c>
      <c r="F1592" s="357" t="str">
        <f t="shared" si="76"/>
        <v xml:space="preserve">A04AW252-00001 Finishing Work Landscaping Hard Landscaping Interlocking Paving Block w/ Sand Bedding       </v>
      </c>
      <c r="G1592" s="343" t="str" cm="1">
        <f t="array" ref="G1592:H1592">_xlfn.TEXTSPLIT(I1592,"-")</f>
        <v>A04AW252</v>
      </c>
      <c r="H1592" s="343" t="str">
        <v>00001</v>
      </c>
      <c r="I1592" t="s">
        <v>4028</v>
      </c>
      <c r="J1592" t="s">
        <v>946</v>
      </c>
      <c r="K1592" t="s">
        <v>2352</v>
      </c>
      <c r="L1592" t="s">
        <v>2353</v>
      </c>
      <c r="M1592" t="s">
        <v>3147</v>
      </c>
      <c r="N1592" t="s">
        <v>4011</v>
      </c>
      <c r="O1592" t="s">
        <v>4029</v>
      </c>
      <c r="P1592" t="s">
        <v>4030</v>
      </c>
      <c r="Q1592" t="s">
        <v>4031</v>
      </c>
      <c r="R1592" t="s">
        <v>4032</v>
      </c>
      <c r="S1592" t="s">
        <v>954</v>
      </c>
      <c r="T1592">
        <v>0</v>
      </c>
      <c r="U1592" t="s">
        <v>954</v>
      </c>
      <c r="V1592">
        <v>0</v>
      </c>
      <c r="W1592" t="s">
        <v>954</v>
      </c>
      <c r="X1592">
        <v>0</v>
      </c>
      <c r="Y1592" t="s">
        <v>954</v>
      </c>
      <c r="Z1592">
        <v>0</v>
      </c>
      <c r="AA1592" t="s">
        <v>954</v>
      </c>
      <c r="AB1592" t="s">
        <v>954</v>
      </c>
      <c r="AC1592" t="s">
        <v>954</v>
      </c>
      <c r="AD1592">
        <v>0</v>
      </c>
      <c r="AE1592" t="s">
        <v>954</v>
      </c>
      <c r="AF1592" t="s">
        <v>954</v>
      </c>
      <c r="AG1592">
        <v>0</v>
      </c>
      <c r="AH1592" t="s">
        <v>954</v>
      </c>
      <c r="AI1592">
        <v>0</v>
      </c>
      <c r="AJ1592">
        <v>0</v>
      </c>
      <c r="AK1592">
        <v>0</v>
      </c>
      <c r="AL1592">
        <v>0</v>
      </c>
      <c r="AM1592">
        <v>0</v>
      </c>
      <c r="AN1592">
        <v>0</v>
      </c>
      <c r="AO1592" t="s">
        <v>954</v>
      </c>
      <c r="AP1592" t="s">
        <v>1021</v>
      </c>
      <c r="AQ1592" t="s">
        <v>1021</v>
      </c>
      <c r="AR1592" t="s">
        <v>4033</v>
      </c>
      <c r="AS1592" t="s">
        <v>4028</v>
      </c>
    </row>
    <row r="1593" spans="1:45" ht="17.25" customHeight="1">
      <c r="B1593" s="356" t="b">
        <v>0</v>
      </c>
      <c r="C1593" s="356"/>
      <c r="D1593" s="357" t="str">
        <f t="shared" si="74"/>
        <v>Finishing Work_Landscaping</v>
      </c>
      <c r="E1593" s="356" t="str">
        <f t="shared" si="75"/>
        <v>M2</v>
      </c>
      <c r="F1593" s="357" t="str">
        <f t="shared" si="76"/>
        <v xml:space="preserve">A04AW252-00002 Finishing Work Landscaping Hard Landscaping Kerbstone       </v>
      </c>
      <c r="G1593" s="343" t="str" cm="1">
        <f t="array" ref="G1593:H1593">_xlfn.TEXTSPLIT(I1593,"-")</f>
        <v>A04AW252</v>
      </c>
      <c r="H1593" s="343" t="str">
        <v>00002</v>
      </c>
      <c r="I1593" t="s">
        <v>4034</v>
      </c>
      <c r="J1593" t="s">
        <v>946</v>
      </c>
      <c r="K1593" t="s">
        <v>2352</v>
      </c>
      <c r="L1593" t="s">
        <v>2353</v>
      </c>
      <c r="M1593" t="s">
        <v>3147</v>
      </c>
      <c r="N1593" t="s">
        <v>4011</v>
      </c>
      <c r="O1593" t="s">
        <v>4029</v>
      </c>
      <c r="P1593" t="s">
        <v>4030</v>
      </c>
      <c r="Q1593" t="s">
        <v>4035</v>
      </c>
      <c r="R1593" t="s">
        <v>4036</v>
      </c>
      <c r="S1593" t="s">
        <v>954</v>
      </c>
      <c r="T1593">
        <v>0</v>
      </c>
      <c r="U1593" t="s">
        <v>954</v>
      </c>
      <c r="V1593">
        <v>0</v>
      </c>
      <c r="W1593" t="s">
        <v>954</v>
      </c>
      <c r="X1593">
        <v>0</v>
      </c>
      <c r="Y1593" t="s">
        <v>954</v>
      </c>
      <c r="Z1593">
        <v>0</v>
      </c>
      <c r="AA1593" t="s">
        <v>954</v>
      </c>
      <c r="AB1593" t="s">
        <v>954</v>
      </c>
      <c r="AC1593" t="s">
        <v>954</v>
      </c>
      <c r="AD1593">
        <v>0</v>
      </c>
      <c r="AE1593" t="s">
        <v>954</v>
      </c>
      <c r="AF1593" t="s">
        <v>954</v>
      </c>
      <c r="AG1593">
        <v>0</v>
      </c>
      <c r="AH1593" t="s">
        <v>954</v>
      </c>
      <c r="AI1593">
        <v>0</v>
      </c>
      <c r="AJ1593">
        <v>0</v>
      </c>
      <c r="AK1593">
        <v>0</v>
      </c>
      <c r="AL1593">
        <v>0</v>
      </c>
      <c r="AM1593">
        <v>0</v>
      </c>
      <c r="AN1593">
        <v>0</v>
      </c>
      <c r="AO1593" t="s">
        <v>954</v>
      </c>
      <c r="AP1593" t="s">
        <v>1021</v>
      </c>
      <c r="AQ1593" t="s">
        <v>1102</v>
      </c>
      <c r="AR1593" t="s">
        <v>4033</v>
      </c>
      <c r="AS1593" t="s">
        <v>4034</v>
      </c>
    </row>
    <row r="1594" spans="1:45" ht="17.25" customHeight="1">
      <c r="B1594" s="356" t="b">
        <v>0</v>
      </c>
      <c r="C1594" s="356"/>
      <c r="D1594" s="357" t="str">
        <f t="shared" si="74"/>
        <v>Finishing Work_Landscaping</v>
      </c>
      <c r="E1594" s="356" t="str">
        <f t="shared" si="75"/>
        <v>M2</v>
      </c>
      <c r="F1594" s="357" t="str">
        <f t="shared" si="76"/>
        <v xml:space="preserve">A04AW252-00003 Finishing Work Landscaping Hard Landscaping Bench       </v>
      </c>
      <c r="G1594" s="343" t="str" cm="1">
        <f t="array" ref="G1594:H1594">_xlfn.TEXTSPLIT(I1594,"-")</f>
        <v>A04AW252</v>
      </c>
      <c r="H1594" s="343" t="str">
        <v>00003</v>
      </c>
      <c r="I1594" t="s">
        <v>4037</v>
      </c>
      <c r="J1594" t="s">
        <v>946</v>
      </c>
      <c r="K1594" t="s">
        <v>2352</v>
      </c>
      <c r="L1594" t="s">
        <v>2353</v>
      </c>
      <c r="M1594" t="s">
        <v>3147</v>
      </c>
      <c r="N1594" t="s">
        <v>4011</v>
      </c>
      <c r="O1594" t="s">
        <v>4029</v>
      </c>
      <c r="P1594" t="s">
        <v>4030</v>
      </c>
      <c r="Q1594" t="s">
        <v>4038</v>
      </c>
      <c r="R1594" t="s">
        <v>4039</v>
      </c>
      <c r="S1594" t="s">
        <v>954</v>
      </c>
      <c r="T1594">
        <v>0</v>
      </c>
      <c r="U1594" t="s">
        <v>954</v>
      </c>
      <c r="V1594">
        <v>0</v>
      </c>
      <c r="W1594" t="s">
        <v>954</v>
      </c>
      <c r="X1594">
        <v>0</v>
      </c>
      <c r="Y1594" t="s">
        <v>954</v>
      </c>
      <c r="Z1594">
        <v>0</v>
      </c>
      <c r="AA1594" t="s">
        <v>954</v>
      </c>
      <c r="AB1594">
        <v>0</v>
      </c>
      <c r="AC1594" t="s">
        <v>954</v>
      </c>
      <c r="AD1594">
        <v>0</v>
      </c>
      <c r="AE1594" t="s">
        <v>954</v>
      </c>
      <c r="AF1594" t="s">
        <v>954</v>
      </c>
      <c r="AG1594">
        <v>0</v>
      </c>
      <c r="AH1594" t="s">
        <v>954</v>
      </c>
      <c r="AI1594">
        <v>0</v>
      </c>
      <c r="AJ1594">
        <v>0</v>
      </c>
      <c r="AK1594">
        <v>0</v>
      </c>
      <c r="AL1594">
        <v>0</v>
      </c>
      <c r="AM1594">
        <v>0</v>
      </c>
      <c r="AN1594">
        <v>0</v>
      </c>
      <c r="AO1594" t="s">
        <v>954</v>
      </c>
      <c r="AP1594" t="s">
        <v>1021</v>
      </c>
      <c r="AQ1594" t="s">
        <v>1480</v>
      </c>
      <c r="AR1594" t="s">
        <v>4033</v>
      </c>
      <c r="AS1594" t="s">
        <v>4037</v>
      </c>
    </row>
    <row r="1595" spans="1:45" ht="17.25" customHeight="1">
      <c r="B1595" s="349" t="b">
        <v>1</v>
      </c>
      <c r="C1595" s="349"/>
      <c r="D1595" s="352" t="str">
        <f t="shared" si="74"/>
        <v>Finishing Work_Furniture Installation</v>
      </c>
      <c r="E1595" s="349" t="str">
        <f t="shared" si="75"/>
        <v>EA</v>
      </c>
      <c r="F1595" s="352" t="str">
        <f t="shared" si="76"/>
        <v xml:space="preserve">A04BA253-00001 Finishing Work Furniture Installation Automatic Counter Top Tea/Coffee Machine        </v>
      </c>
      <c r="G1595" s="343" t="str" cm="1">
        <f t="array" ref="G1595:H1595">_xlfn.TEXTSPLIT(I1595,"-")</f>
        <v>A04BA253</v>
      </c>
      <c r="H1595" s="343" t="str">
        <v>00001</v>
      </c>
      <c r="I1595" t="s">
        <v>4040</v>
      </c>
      <c r="J1595" t="s">
        <v>946</v>
      </c>
      <c r="K1595" t="s">
        <v>2352</v>
      </c>
      <c r="L1595" t="s">
        <v>2353</v>
      </c>
      <c r="M1595" t="s">
        <v>3151</v>
      </c>
      <c r="N1595" t="s">
        <v>4041</v>
      </c>
      <c r="O1595" t="s">
        <v>4042</v>
      </c>
      <c r="P1595" t="s">
        <v>4043</v>
      </c>
      <c r="Q1595" t="s">
        <v>954</v>
      </c>
      <c r="R1595">
        <v>0</v>
      </c>
      <c r="S1595" t="s">
        <v>954</v>
      </c>
      <c r="T1595">
        <v>0</v>
      </c>
      <c r="U1595" t="s">
        <v>954</v>
      </c>
      <c r="V1595">
        <v>0</v>
      </c>
      <c r="W1595" t="s">
        <v>954</v>
      </c>
      <c r="X1595">
        <v>0</v>
      </c>
      <c r="Y1595" t="s">
        <v>954</v>
      </c>
      <c r="Z1595">
        <v>0</v>
      </c>
      <c r="AA1595" t="s">
        <v>954</v>
      </c>
      <c r="AB1595" t="s">
        <v>954</v>
      </c>
      <c r="AC1595" t="s">
        <v>954</v>
      </c>
      <c r="AD1595">
        <v>0</v>
      </c>
      <c r="AE1595" t="s">
        <v>954</v>
      </c>
      <c r="AF1595" t="s">
        <v>954</v>
      </c>
      <c r="AG1595">
        <v>0</v>
      </c>
      <c r="AH1595" t="s">
        <v>954</v>
      </c>
      <c r="AI1595">
        <v>0</v>
      </c>
      <c r="AJ1595">
        <v>0</v>
      </c>
      <c r="AK1595">
        <v>0</v>
      </c>
      <c r="AL1595">
        <v>0</v>
      </c>
      <c r="AM1595">
        <v>0</v>
      </c>
      <c r="AN1595">
        <v>0</v>
      </c>
      <c r="AO1595" t="s">
        <v>954</v>
      </c>
      <c r="AP1595" t="s">
        <v>1480</v>
      </c>
      <c r="AQ1595" t="s">
        <v>1480</v>
      </c>
      <c r="AR1595" t="s">
        <v>4044</v>
      </c>
      <c r="AS1595" t="s">
        <v>4040</v>
      </c>
    </row>
    <row r="1596" spans="1:45" s="363" customFormat="1" ht="17.25" customHeight="1">
      <c r="A1596" s="341"/>
      <c r="B1596" s="349" t="b">
        <v>1</v>
      </c>
      <c r="C1596" s="349"/>
      <c r="D1596" s="352" t="str">
        <f t="shared" si="74"/>
        <v>Finishing Work_Furniture Installation</v>
      </c>
      <c r="E1596" s="349" t="str">
        <f t="shared" si="75"/>
        <v>EA</v>
      </c>
      <c r="F1596" s="352" t="str">
        <f t="shared" si="76"/>
        <v xml:space="preserve">A04BA254-00001 Finishing Work Furniture Installation Benches        </v>
      </c>
      <c r="G1596" s="343" t="str" cm="1">
        <f t="array" ref="G1596:H1596">_xlfn.TEXTSPLIT(I1596,"-")</f>
        <v>A04BA254</v>
      </c>
      <c r="H1596" s="343" t="str">
        <v>00001</v>
      </c>
      <c r="I1596" t="s">
        <v>4045</v>
      </c>
      <c r="J1596" t="s">
        <v>946</v>
      </c>
      <c r="K1596" t="s">
        <v>2352</v>
      </c>
      <c r="L1596" t="s">
        <v>2353</v>
      </c>
      <c r="M1596" t="s">
        <v>3151</v>
      </c>
      <c r="N1596" t="s">
        <v>4041</v>
      </c>
      <c r="O1596" t="s">
        <v>4046</v>
      </c>
      <c r="P1596" t="s">
        <v>4047</v>
      </c>
      <c r="Q1596" t="s">
        <v>954</v>
      </c>
      <c r="R1596">
        <v>0</v>
      </c>
      <c r="S1596" t="s">
        <v>954</v>
      </c>
      <c r="T1596">
        <v>0</v>
      </c>
      <c r="U1596" t="s">
        <v>954</v>
      </c>
      <c r="V1596">
        <v>0</v>
      </c>
      <c r="W1596" t="s">
        <v>954</v>
      </c>
      <c r="X1596">
        <v>0</v>
      </c>
      <c r="Y1596" t="s">
        <v>954</v>
      </c>
      <c r="Z1596">
        <v>0</v>
      </c>
      <c r="AA1596" t="s">
        <v>954</v>
      </c>
      <c r="AB1596" t="s">
        <v>954</v>
      </c>
      <c r="AC1596" t="s">
        <v>954</v>
      </c>
      <c r="AD1596">
        <v>0</v>
      </c>
      <c r="AE1596" t="s">
        <v>954</v>
      </c>
      <c r="AF1596">
        <v>0</v>
      </c>
      <c r="AG1596">
        <v>0</v>
      </c>
      <c r="AH1596" t="s">
        <v>954</v>
      </c>
      <c r="AI1596">
        <v>0</v>
      </c>
      <c r="AJ1596">
        <v>0</v>
      </c>
      <c r="AK1596">
        <v>0</v>
      </c>
      <c r="AL1596">
        <v>0</v>
      </c>
      <c r="AM1596">
        <v>0</v>
      </c>
      <c r="AN1596">
        <v>0</v>
      </c>
      <c r="AO1596" t="s">
        <v>954</v>
      </c>
      <c r="AP1596" t="s">
        <v>1480</v>
      </c>
      <c r="AQ1596" t="s">
        <v>1480</v>
      </c>
      <c r="AR1596" t="s">
        <v>4048</v>
      </c>
      <c r="AS1596" t="s">
        <v>4045</v>
      </c>
    </row>
    <row r="1597" spans="1:45" s="382" customFormat="1" ht="17.25" customHeight="1">
      <c r="A1597" s="341"/>
      <c r="B1597" s="349" t="b">
        <v>0</v>
      </c>
      <c r="C1597" s="349"/>
      <c r="D1597" s="352" t="str">
        <f t="shared" si="74"/>
        <v>Finishing Work_Furniture Installation</v>
      </c>
      <c r="E1597" s="349" t="str">
        <f t="shared" si="75"/>
        <v>EA</v>
      </c>
      <c r="F1597" s="352" t="str">
        <f t="shared" si="76"/>
        <v xml:space="preserve">A04BA255-00001 Finishing Work Furniture Installation Bicycle/ Tricycle Cart Stand        </v>
      </c>
      <c r="G1597" s="343" t="str" cm="1">
        <f t="array" ref="G1597:H1597">_xlfn.TEXTSPLIT(I1597,"-")</f>
        <v>A04BA255</v>
      </c>
      <c r="H1597" s="343" t="str">
        <v>00001</v>
      </c>
      <c r="I1597" t="s">
        <v>4049</v>
      </c>
      <c r="J1597" t="s">
        <v>946</v>
      </c>
      <c r="K1597" t="s">
        <v>2352</v>
      </c>
      <c r="L1597" t="s">
        <v>2353</v>
      </c>
      <c r="M1597" t="s">
        <v>3151</v>
      </c>
      <c r="N1597" t="s">
        <v>4041</v>
      </c>
      <c r="O1597" t="s">
        <v>4050</v>
      </c>
      <c r="P1597" t="s">
        <v>4051</v>
      </c>
      <c r="Q1597" t="s">
        <v>954</v>
      </c>
      <c r="R1597">
        <v>0</v>
      </c>
      <c r="S1597" t="s">
        <v>954</v>
      </c>
      <c r="T1597">
        <v>0</v>
      </c>
      <c r="U1597" t="s">
        <v>954</v>
      </c>
      <c r="V1597">
        <v>0</v>
      </c>
      <c r="W1597" t="s">
        <v>954</v>
      </c>
      <c r="X1597">
        <v>0</v>
      </c>
      <c r="Y1597" t="s">
        <v>954</v>
      </c>
      <c r="Z1597">
        <v>0</v>
      </c>
      <c r="AA1597" t="s">
        <v>954</v>
      </c>
      <c r="AB1597" t="s">
        <v>954</v>
      </c>
      <c r="AC1597" t="s">
        <v>954</v>
      </c>
      <c r="AD1597">
        <v>0</v>
      </c>
      <c r="AE1597" t="s">
        <v>954</v>
      </c>
      <c r="AF1597">
        <v>0</v>
      </c>
      <c r="AG1597">
        <v>0</v>
      </c>
      <c r="AH1597" t="s">
        <v>954</v>
      </c>
      <c r="AI1597">
        <v>0</v>
      </c>
      <c r="AJ1597">
        <v>0</v>
      </c>
      <c r="AK1597">
        <v>0</v>
      </c>
      <c r="AL1597">
        <v>0</v>
      </c>
      <c r="AM1597">
        <v>0</v>
      </c>
      <c r="AN1597">
        <v>0</v>
      </c>
      <c r="AO1597" t="s">
        <v>954</v>
      </c>
      <c r="AP1597" t="s">
        <v>1480</v>
      </c>
      <c r="AQ1597" t="s">
        <v>1480</v>
      </c>
      <c r="AR1597" t="s">
        <v>4052</v>
      </c>
      <c r="AS1597" t="s">
        <v>4049</v>
      </c>
    </row>
    <row r="1598" spans="1:45" ht="17.25" customHeight="1">
      <c r="B1598" s="349" t="b">
        <v>0</v>
      </c>
      <c r="C1598" s="349"/>
      <c r="D1598" s="352" t="str">
        <f t="shared" si="74"/>
        <v>Finishing Work_Furniture Installation</v>
      </c>
      <c r="E1598" s="349" t="str">
        <f t="shared" si="75"/>
        <v>EA</v>
      </c>
      <c r="F1598" s="352" t="str">
        <f t="shared" si="76"/>
        <v xml:space="preserve">A04BA256-00001 Finishing Work Furniture Installation Printer        </v>
      </c>
      <c r="G1598" s="343" t="str" cm="1">
        <f t="array" ref="G1598:H1598">_xlfn.TEXTSPLIT(I1598,"-")</f>
        <v>A04BA256</v>
      </c>
      <c r="H1598" s="343" t="str">
        <v>00001</v>
      </c>
      <c r="I1598" t="s">
        <v>4053</v>
      </c>
      <c r="J1598" t="s">
        <v>946</v>
      </c>
      <c r="K1598" t="s">
        <v>2352</v>
      </c>
      <c r="L1598" t="s">
        <v>2353</v>
      </c>
      <c r="M1598" t="s">
        <v>3151</v>
      </c>
      <c r="N1598" t="s">
        <v>4041</v>
      </c>
      <c r="O1598" t="s">
        <v>4054</v>
      </c>
      <c r="P1598" t="s">
        <v>4055</v>
      </c>
      <c r="Q1598" t="s">
        <v>954</v>
      </c>
      <c r="R1598">
        <v>0</v>
      </c>
      <c r="S1598" t="s">
        <v>954</v>
      </c>
      <c r="T1598">
        <v>0</v>
      </c>
      <c r="U1598" t="s">
        <v>954</v>
      </c>
      <c r="V1598">
        <v>0</v>
      </c>
      <c r="W1598" t="s">
        <v>954</v>
      </c>
      <c r="X1598">
        <v>0</v>
      </c>
      <c r="Y1598" t="s">
        <v>954</v>
      </c>
      <c r="Z1598">
        <v>0</v>
      </c>
      <c r="AA1598" t="s">
        <v>954</v>
      </c>
      <c r="AB1598" t="s">
        <v>954</v>
      </c>
      <c r="AC1598" t="s">
        <v>954</v>
      </c>
      <c r="AD1598">
        <v>0</v>
      </c>
      <c r="AE1598" t="s">
        <v>954</v>
      </c>
      <c r="AF1598" t="s">
        <v>954</v>
      </c>
      <c r="AG1598">
        <v>0</v>
      </c>
      <c r="AH1598" t="s">
        <v>954</v>
      </c>
      <c r="AI1598">
        <v>0</v>
      </c>
      <c r="AJ1598">
        <v>0</v>
      </c>
      <c r="AK1598">
        <v>0</v>
      </c>
      <c r="AL1598">
        <v>0</v>
      </c>
      <c r="AM1598">
        <v>0</v>
      </c>
      <c r="AN1598">
        <v>0</v>
      </c>
      <c r="AO1598" t="s">
        <v>954</v>
      </c>
      <c r="AP1598" t="s">
        <v>1480</v>
      </c>
      <c r="AQ1598" t="s">
        <v>1480</v>
      </c>
      <c r="AR1598" t="s">
        <v>4056</v>
      </c>
      <c r="AS1598" t="s">
        <v>4053</v>
      </c>
    </row>
    <row r="1599" spans="1:45" ht="17.25" customHeight="1">
      <c r="B1599" s="349" t="b">
        <v>0</v>
      </c>
      <c r="C1599" s="349"/>
      <c r="D1599" s="352" t="str">
        <f t="shared" si="74"/>
        <v>Finishing Work_Furniture Installation</v>
      </c>
      <c r="E1599" s="349" t="str">
        <f t="shared" si="75"/>
        <v>EA</v>
      </c>
      <c r="F1599" s="352" t="str">
        <f t="shared" si="76"/>
        <v xml:space="preserve">A04BA257-00001 Finishing Work Furniture Installation Bed        </v>
      </c>
      <c r="G1599" s="343" t="str" cm="1">
        <f t="array" ref="G1599:H1599">_xlfn.TEXTSPLIT(I1599,"-")</f>
        <v>A04BA257</v>
      </c>
      <c r="H1599" s="343" t="str">
        <v>00001</v>
      </c>
      <c r="I1599" t="s">
        <v>4057</v>
      </c>
      <c r="J1599" t="s">
        <v>946</v>
      </c>
      <c r="K1599" t="s">
        <v>2352</v>
      </c>
      <c r="L1599" t="s">
        <v>2353</v>
      </c>
      <c r="M1599" t="s">
        <v>3151</v>
      </c>
      <c r="N1599" t="s">
        <v>4041</v>
      </c>
      <c r="O1599" t="s">
        <v>4058</v>
      </c>
      <c r="P1599" t="s">
        <v>4059</v>
      </c>
      <c r="Q1599" t="s">
        <v>954</v>
      </c>
      <c r="R1599">
        <v>0</v>
      </c>
      <c r="S1599" t="s">
        <v>954</v>
      </c>
      <c r="T1599">
        <v>0</v>
      </c>
      <c r="U1599" t="s">
        <v>954</v>
      </c>
      <c r="V1599">
        <v>0</v>
      </c>
      <c r="W1599" t="s">
        <v>954</v>
      </c>
      <c r="X1599">
        <v>0</v>
      </c>
      <c r="Y1599" t="s">
        <v>954</v>
      </c>
      <c r="Z1599">
        <v>0</v>
      </c>
      <c r="AA1599" t="s">
        <v>954</v>
      </c>
      <c r="AB1599" t="s">
        <v>954</v>
      </c>
      <c r="AC1599" t="s">
        <v>954</v>
      </c>
      <c r="AD1599">
        <v>0</v>
      </c>
      <c r="AE1599" t="s">
        <v>954</v>
      </c>
      <c r="AF1599">
        <v>0</v>
      </c>
      <c r="AG1599">
        <v>0</v>
      </c>
      <c r="AH1599" t="s">
        <v>954</v>
      </c>
      <c r="AI1599">
        <v>0</v>
      </c>
      <c r="AJ1599">
        <v>0</v>
      </c>
      <c r="AK1599">
        <v>0</v>
      </c>
      <c r="AL1599">
        <v>0</v>
      </c>
      <c r="AM1599">
        <v>0</v>
      </c>
      <c r="AN1599">
        <v>0</v>
      </c>
      <c r="AO1599" t="s">
        <v>954</v>
      </c>
      <c r="AP1599" t="s">
        <v>1480</v>
      </c>
      <c r="AQ1599" t="s">
        <v>1480</v>
      </c>
      <c r="AR1599" t="s">
        <v>4060</v>
      </c>
      <c r="AS1599" t="s">
        <v>4057</v>
      </c>
    </row>
    <row r="1600" spans="1:45" ht="17.25" customHeight="1">
      <c r="B1600" s="349" t="b">
        <v>1</v>
      </c>
      <c r="C1600" s="349"/>
      <c r="D1600" s="352" t="str">
        <f t="shared" si="74"/>
        <v>Finishing Work_Furniture Installation</v>
      </c>
      <c r="E1600" s="349" t="str">
        <f t="shared" si="75"/>
        <v>EA</v>
      </c>
      <c r="F1600" s="352" t="str">
        <f t="shared" si="76"/>
        <v xml:space="preserve">A04BA258-00001 Finishing Work Furniture Installation Chairs        </v>
      </c>
      <c r="G1600" s="343" t="str" cm="1">
        <f t="array" ref="G1600:H1600">_xlfn.TEXTSPLIT(I1600,"-")</f>
        <v>A04BA258</v>
      </c>
      <c r="H1600" s="343" t="str">
        <v>00001</v>
      </c>
      <c r="I1600" t="s">
        <v>4061</v>
      </c>
      <c r="J1600" t="s">
        <v>946</v>
      </c>
      <c r="K1600" t="s">
        <v>2352</v>
      </c>
      <c r="L1600" t="s">
        <v>2353</v>
      </c>
      <c r="M1600" t="s">
        <v>3151</v>
      </c>
      <c r="N1600" t="s">
        <v>4041</v>
      </c>
      <c r="O1600" t="s">
        <v>4062</v>
      </c>
      <c r="P1600" t="s">
        <v>4063</v>
      </c>
      <c r="Q1600" t="s">
        <v>954</v>
      </c>
      <c r="R1600">
        <v>0</v>
      </c>
      <c r="S1600" t="s">
        <v>954</v>
      </c>
      <c r="T1600">
        <v>0</v>
      </c>
      <c r="U1600" t="s">
        <v>954</v>
      </c>
      <c r="V1600">
        <v>0</v>
      </c>
      <c r="W1600" t="s">
        <v>954</v>
      </c>
      <c r="X1600">
        <v>0</v>
      </c>
      <c r="Y1600" t="s">
        <v>954</v>
      </c>
      <c r="Z1600">
        <v>0</v>
      </c>
      <c r="AA1600" t="s">
        <v>954</v>
      </c>
      <c r="AB1600" t="s">
        <v>954</v>
      </c>
      <c r="AC1600" t="s">
        <v>954</v>
      </c>
      <c r="AD1600">
        <v>0</v>
      </c>
      <c r="AE1600" t="s">
        <v>954</v>
      </c>
      <c r="AF1600">
        <v>0</v>
      </c>
      <c r="AG1600">
        <v>0</v>
      </c>
      <c r="AH1600" t="s">
        <v>954</v>
      </c>
      <c r="AI1600">
        <v>0</v>
      </c>
      <c r="AJ1600">
        <v>0</v>
      </c>
      <c r="AK1600">
        <v>0</v>
      </c>
      <c r="AL1600">
        <v>0</v>
      </c>
      <c r="AM1600">
        <v>0</v>
      </c>
      <c r="AN1600">
        <v>0</v>
      </c>
      <c r="AO1600" t="s">
        <v>954</v>
      </c>
      <c r="AP1600" t="s">
        <v>1480</v>
      </c>
      <c r="AQ1600" t="s">
        <v>1480</v>
      </c>
      <c r="AR1600" t="s">
        <v>4064</v>
      </c>
      <c r="AS1600" t="s">
        <v>4061</v>
      </c>
    </row>
    <row r="1601" spans="1:45" ht="17.25" customHeight="1">
      <c r="B1601" s="349" t="b">
        <v>0</v>
      </c>
      <c r="C1601" s="349"/>
      <c r="D1601" s="352" t="str">
        <f t="shared" si="74"/>
        <v>Finishing Work_Furniture Installation</v>
      </c>
      <c r="E1601" s="349" t="str">
        <f t="shared" si="75"/>
        <v>EA</v>
      </c>
      <c r="F1601" s="352" t="str">
        <f t="shared" si="76"/>
        <v xml:space="preserve">A04BA259-00001 Finishing Work Furniture Installation Cloak-Stand        </v>
      </c>
      <c r="G1601" s="343" t="str" cm="1">
        <f t="array" ref="G1601:H1601">_xlfn.TEXTSPLIT(I1601,"-")</f>
        <v>A04BA259</v>
      </c>
      <c r="H1601" s="343" t="str">
        <v>00001</v>
      </c>
      <c r="I1601" t="s">
        <v>4065</v>
      </c>
      <c r="J1601" t="s">
        <v>946</v>
      </c>
      <c r="K1601" t="s">
        <v>2352</v>
      </c>
      <c r="L1601" t="s">
        <v>2353</v>
      </c>
      <c r="M1601" t="s">
        <v>3151</v>
      </c>
      <c r="N1601" t="s">
        <v>4041</v>
      </c>
      <c r="O1601" t="s">
        <v>4066</v>
      </c>
      <c r="P1601" t="s">
        <v>4067</v>
      </c>
      <c r="Q1601" t="s">
        <v>954</v>
      </c>
      <c r="R1601">
        <v>0</v>
      </c>
      <c r="S1601" t="s">
        <v>954</v>
      </c>
      <c r="T1601">
        <v>0</v>
      </c>
      <c r="U1601" t="s">
        <v>954</v>
      </c>
      <c r="V1601">
        <v>0</v>
      </c>
      <c r="W1601" t="s">
        <v>954</v>
      </c>
      <c r="X1601">
        <v>0</v>
      </c>
      <c r="Y1601" t="s">
        <v>954</v>
      </c>
      <c r="Z1601">
        <v>0</v>
      </c>
      <c r="AA1601" t="s">
        <v>954</v>
      </c>
      <c r="AB1601" t="s">
        <v>954</v>
      </c>
      <c r="AC1601" t="s">
        <v>954</v>
      </c>
      <c r="AD1601">
        <v>0</v>
      </c>
      <c r="AE1601" t="s">
        <v>954</v>
      </c>
      <c r="AF1601">
        <v>0</v>
      </c>
      <c r="AG1601">
        <v>0</v>
      </c>
      <c r="AH1601" t="s">
        <v>954</v>
      </c>
      <c r="AI1601">
        <v>0</v>
      </c>
      <c r="AJ1601">
        <v>0</v>
      </c>
      <c r="AK1601">
        <v>0</v>
      </c>
      <c r="AL1601">
        <v>0</v>
      </c>
      <c r="AM1601">
        <v>0</v>
      </c>
      <c r="AN1601">
        <v>0</v>
      </c>
      <c r="AO1601" t="s">
        <v>954</v>
      </c>
      <c r="AP1601" t="s">
        <v>1480</v>
      </c>
      <c r="AQ1601" t="s">
        <v>1480</v>
      </c>
      <c r="AR1601" t="s">
        <v>4068</v>
      </c>
      <c r="AS1601" t="s">
        <v>4065</v>
      </c>
    </row>
    <row r="1602" spans="1:45" s="362" customFormat="1" ht="17.25" customHeight="1">
      <c r="A1602" s="341"/>
      <c r="B1602" s="349" t="b">
        <v>1</v>
      </c>
      <c r="C1602" s="349"/>
      <c r="D1602" s="352" t="str">
        <f t="shared" si="74"/>
        <v>Finishing Work_Furniture Installation</v>
      </c>
      <c r="E1602" s="349" t="str">
        <f t="shared" si="75"/>
        <v>EA</v>
      </c>
      <c r="F1602" s="352" t="str">
        <f t="shared" si="76"/>
        <v xml:space="preserve">A04BA260-00001 Finishing Work Furniture Installation Desk        </v>
      </c>
      <c r="G1602" s="343" t="str" cm="1">
        <f t="array" ref="G1602:H1602">_xlfn.TEXTSPLIT(I1602,"-")</f>
        <v>A04BA260</v>
      </c>
      <c r="H1602" s="343" t="str">
        <v>00001</v>
      </c>
      <c r="I1602" t="s">
        <v>4069</v>
      </c>
      <c r="J1602" t="s">
        <v>946</v>
      </c>
      <c r="K1602" t="s">
        <v>2352</v>
      </c>
      <c r="L1602" t="s">
        <v>2353</v>
      </c>
      <c r="M1602" t="s">
        <v>3151</v>
      </c>
      <c r="N1602" t="s">
        <v>4041</v>
      </c>
      <c r="O1602" t="s">
        <v>4070</v>
      </c>
      <c r="P1602" t="s">
        <v>4071</v>
      </c>
      <c r="Q1602" t="s">
        <v>954</v>
      </c>
      <c r="R1602">
        <v>0</v>
      </c>
      <c r="S1602" t="s">
        <v>954</v>
      </c>
      <c r="T1602">
        <v>0</v>
      </c>
      <c r="U1602" t="s">
        <v>954</v>
      </c>
      <c r="V1602">
        <v>0</v>
      </c>
      <c r="W1602" t="s">
        <v>954</v>
      </c>
      <c r="X1602">
        <v>0</v>
      </c>
      <c r="Y1602" t="s">
        <v>954</v>
      </c>
      <c r="Z1602">
        <v>0</v>
      </c>
      <c r="AA1602" t="s">
        <v>954</v>
      </c>
      <c r="AB1602" t="s">
        <v>954</v>
      </c>
      <c r="AC1602" t="s">
        <v>954</v>
      </c>
      <c r="AD1602">
        <v>0</v>
      </c>
      <c r="AE1602" t="s">
        <v>954</v>
      </c>
      <c r="AF1602">
        <v>0</v>
      </c>
      <c r="AG1602">
        <v>0</v>
      </c>
      <c r="AH1602" t="s">
        <v>954</v>
      </c>
      <c r="AI1602">
        <v>0</v>
      </c>
      <c r="AJ1602">
        <v>0</v>
      </c>
      <c r="AK1602">
        <v>0</v>
      </c>
      <c r="AL1602">
        <v>0</v>
      </c>
      <c r="AM1602">
        <v>0</v>
      </c>
      <c r="AN1602">
        <v>0</v>
      </c>
      <c r="AO1602" t="s">
        <v>954</v>
      </c>
      <c r="AP1602" t="s">
        <v>1480</v>
      </c>
      <c r="AQ1602" t="s">
        <v>1480</v>
      </c>
      <c r="AR1602" t="s">
        <v>4072</v>
      </c>
      <c r="AS1602" t="s">
        <v>4069</v>
      </c>
    </row>
    <row r="1603" spans="1:45" ht="17.25" customHeight="1">
      <c r="B1603" s="349" t="b">
        <v>0</v>
      </c>
      <c r="C1603" s="349"/>
      <c r="D1603" s="352" t="str">
        <f t="shared" si="74"/>
        <v>Finishing Work_Furniture Installation</v>
      </c>
      <c r="E1603" s="349" t="str">
        <f t="shared" si="75"/>
        <v>EA</v>
      </c>
      <c r="F1603" s="352" t="str">
        <f t="shared" si="76"/>
        <v xml:space="preserve">A04BA261-00001 Finishing Work Furniture Installation Desk Lamp        </v>
      </c>
      <c r="G1603" s="343" t="str" cm="1">
        <f t="array" ref="G1603:H1603">_xlfn.TEXTSPLIT(I1603,"-")</f>
        <v>A04BA261</v>
      </c>
      <c r="H1603" s="343" t="str">
        <v>00001</v>
      </c>
      <c r="I1603" t="s">
        <v>4073</v>
      </c>
      <c r="J1603" t="s">
        <v>946</v>
      </c>
      <c r="K1603" t="s">
        <v>2352</v>
      </c>
      <c r="L1603" t="s">
        <v>2353</v>
      </c>
      <c r="M1603" t="s">
        <v>3151</v>
      </c>
      <c r="N1603" t="s">
        <v>4041</v>
      </c>
      <c r="O1603" t="s">
        <v>4074</v>
      </c>
      <c r="P1603" t="s">
        <v>4075</v>
      </c>
      <c r="Q1603" t="s">
        <v>954</v>
      </c>
      <c r="R1603">
        <v>0</v>
      </c>
      <c r="S1603" t="s">
        <v>954</v>
      </c>
      <c r="T1603">
        <v>0</v>
      </c>
      <c r="U1603" t="s">
        <v>954</v>
      </c>
      <c r="V1603">
        <v>0</v>
      </c>
      <c r="W1603" t="s">
        <v>954</v>
      </c>
      <c r="X1603">
        <v>0</v>
      </c>
      <c r="Y1603" t="s">
        <v>954</v>
      </c>
      <c r="Z1603">
        <v>0</v>
      </c>
      <c r="AA1603" t="s">
        <v>954</v>
      </c>
      <c r="AB1603" t="s">
        <v>954</v>
      </c>
      <c r="AC1603" t="s">
        <v>954</v>
      </c>
      <c r="AD1603">
        <v>0</v>
      </c>
      <c r="AE1603" t="s">
        <v>954</v>
      </c>
      <c r="AF1603" t="s">
        <v>954</v>
      </c>
      <c r="AG1603">
        <v>0</v>
      </c>
      <c r="AH1603" t="s">
        <v>954</v>
      </c>
      <c r="AI1603">
        <v>0</v>
      </c>
      <c r="AJ1603">
        <v>0</v>
      </c>
      <c r="AK1603">
        <v>0</v>
      </c>
      <c r="AL1603">
        <v>0</v>
      </c>
      <c r="AM1603">
        <v>0</v>
      </c>
      <c r="AN1603">
        <v>0</v>
      </c>
      <c r="AO1603" t="s">
        <v>954</v>
      </c>
      <c r="AP1603" t="s">
        <v>1480</v>
      </c>
      <c r="AQ1603" t="s">
        <v>1480</v>
      </c>
      <c r="AR1603" t="s">
        <v>4076</v>
      </c>
      <c r="AS1603" t="s">
        <v>4073</v>
      </c>
    </row>
    <row r="1604" spans="1:45" ht="17.25" customHeight="1">
      <c r="B1604" s="349" t="b">
        <v>0</v>
      </c>
      <c r="C1604" s="349"/>
      <c r="D1604" s="352" t="str">
        <f t="shared" si="74"/>
        <v>Finishing Work_Furniture Installation</v>
      </c>
      <c r="E1604" s="349" t="str">
        <f t="shared" si="75"/>
        <v>EA</v>
      </c>
      <c r="F1604" s="352" t="str">
        <f t="shared" si="76"/>
        <v xml:space="preserve">A04BA262-00001 Finishing Work Furniture Installation Desk Top Computer &amp; Monitor        </v>
      </c>
      <c r="G1604" s="343" t="str" cm="1">
        <f t="array" ref="G1604:H1604">_xlfn.TEXTSPLIT(I1604,"-")</f>
        <v>A04BA262</v>
      </c>
      <c r="H1604" s="343" t="str">
        <v>00001</v>
      </c>
      <c r="I1604" t="s">
        <v>4077</v>
      </c>
      <c r="J1604" t="s">
        <v>946</v>
      </c>
      <c r="K1604" t="s">
        <v>2352</v>
      </c>
      <c r="L1604" t="s">
        <v>2353</v>
      </c>
      <c r="M1604" t="s">
        <v>3151</v>
      </c>
      <c r="N1604" t="s">
        <v>4041</v>
      </c>
      <c r="O1604" t="s">
        <v>4078</v>
      </c>
      <c r="P1604" t="s">
        <v>4079</v>
      </c>
      <c r="Q1604" t="s">
        <v>954</v>
      </c>
      <c r="R1604">
        <v>0</v>
      </c>
      <c r="S1604" t="s">
        <v>954</v>
      </c>
      <c r="T1604">
        <v>0</v>
      </c>
      <c r="U1604" t="s">
        <v>954</v>
      </c>
      <c r="V1604">
        <v>0</v>
      </c>
      <c r="W1604" t="s">
        <v>954</v>
      </c>
      <c r="X1604">
        <v>0</v>
      </c>
      <c r="Y1604" t="s">
        <v>954</v>
      </c>
      <c r="Z1604">
        <v>0</v>
      </c>
      <c r="AA1604" t="s">
        <v>954</v>
      </c>
      <c r="AB1604" t="s">
        <v>954</v>
      </c>
      <c r="AC1604" t="s">
        <v>954</v>
      </c>
      <c r="AD1604">
        <v>0</v>
      </c>
      <c r="AE1604" t="s">
        <v>954</v>
      </c>
      <c r="AF1604" t="s">
        <v>954</v>
      </c>
      <c r="AG1604">
        <v>0</v>
      </c>
      <c r="AH1604" t="s">
        <v>954</v>
      </c>
      <c r="AI1604">
        <v>0</v>
      </c>
      <c r="AJ1604">
        <v>0</v>
      </c>
      <c r="AK1604">
        <v>0</v>
      </c>
      <c r="AL1604">
        <v>0</v>
      </c>
      <c r="AM1604">
        <v>0</v>
      </c>
      <c r="AN1604">
        <v>0</v>
      </c>
      <c r="AO1604" t="s">
        <v>954</v>
      </c>
      <c r="AP1604" t="s">
        <v>1480</v>
      </c>
      <c r="AQ1604" t="s">
        <v>1480</v>
      </c>
      <c r="AR1604" t="s">
        <v>4080</v>
      </c>
      <c r="AS1604" t="s">
        <v>4077</v>
      </c>
    </row>
    <row r="1605" spans="1:45" ht="17.25" customHeight="1">
      <c r="B1605" s="349" t="b">
        <v>0</v>
      </c>
      <c r="C1605" s="349"/>
      <c r="D1605" s="352" t="str">
        <f t="shared" si="74"/>
        <v>Finishing Work_Furniture Installation</v>
      </c>
      <c r="E1605" s="349" t="str">
        <f t="shared" si="75"/>
        <v>EA</v>
      </c>
      <c r="F1605" s="352" t="str">
        <f t="shared" si="76"/>
        <v xml:space="preserve">A04BA263-00001 Finishing Work Furniture Installation Dining Chair        </v>
      </c>
      <c r="G1605" s="343" t="str" cm="1">
        <f t="array" ref="G1605:H1605">_xlfn.TEXTSPLIT(I1605,"-")</f>
        <v>A04BA263</v>
      </c>
      <c r="H1605" s="343" t="str">
        <v>00001</v>
      </c>
      <c r="I1605" t="s">
        <v>4081</v>
      </c>
      <c r="J1605" t="s">
        <v>946</v>
      </c>
      <c r="K1605" t="s">
        <v>2352</v>
      </c>
      <c r="L1605" t="s">
        <v>2353</v>
      </c>
      <c r="M1605" t="s">
        <v>3151</v>
      </c>
      <c r="N1605" t="s">
        <v>4041</v>
      </c>
      <c r="O1605" t="s">
        <v>4082</v>
      </c>
      <c r="P1605" t="s">
        <v>4083</v>
      </c>
      <c r="Q1605" t="s">
        <v>954</v>
      </c>
      <c r="R1605">
        <v>0</v>
      </c>
      <c r="S1605" t="s">
        <v>954</v>
      </c>
      <c r="T1605">
        <v>0</v>
      </c>
      <c r="U1605" t="s">
        <v>954</v>
      </c>
      <c r="V1605">
        <v>0</v>
      </c>
      <c r="W1605" t="s">
        <v>954</v>
      </c>
      <c r="X1605">
        <v>0</v>
      </c>
      <c r="Y1605" t="s">
        <v>954</v>
      </c>
      <c r="Z1605">
        <v>0</v>
      </c>
      <c r="AA1605" t="s">
        <v>954</v>
      </c>
      <c r="AB1605" t="s">
        <v>954</v>
      </c>
      <c r="AC1605" t="s">
        <v>954</v>
      </c>
      <c r="AD1605">
        <v>0</v>
      </c>
      <c r="AE1605" t="s">
        <v>954</v>
      </c>
      <c r="AF1605">
        <v>0</v>
      </c>
      <c r="AG1605">
        <v>0</v>
      </c>
      <c r="AH1605" t="s">
        <v>954</v>
      </c>
      <c r="AI1605">
        <v>0</v>
      </c>
      <c r="AJ1605">
        <v>0</v>
      </c>
      <c r="AK1605">
        <v>0</v>
      </c>
      <c r="AL1605">
        <v>0</v>
      </c>
      <c r="AM1605">
        <v>0</v>
      </c>
      <c r="AN1605">
        <v>0</v>
      </c>
      <c r="AO1605" t="s">
        <v>954</v>
      </c>
      <c r="AP1605" t="s">
        <v>1480</v>
      </c>
      <c r="AQ1605" t="s">
        <v>1480</v>
      </c>
      <c r="AR1605" t="s">
        <v>4084</v>
      </c>
      <c r="AS1605" t="s">
        <v>4081</v>
      </c>
    </row>
    <row r="1606" spans="1:45" ht="17.25" customHeight="1">
      <c r="B1606" s="349" t="b">
        <v>0</v>
      </c>
      <c r="C1606" s="349"/>
      <c r="D1606" s="352" t="str">
        <f t="shared" si="74"/>
        <v>Finishing Work_Furniture Installation</v>
      </c>
      <c r="E1606" s="349" t="str">
        <f t="shared" si="75"/>
        <v>EA</v>
      </c>
      <c r="F1606" s="352" t="str">
        <f t="shared" si="76"/>
        <v xml:space="preserve">A04BA264-00001 Finishing Work Furniture Installation Dining Table        </v>
      </c>
      <c r="G1606" s="343" t="str" cm="1">
        <f t="array" ref="G1606:H1606">_xlfn.TEXTSPLIT(I1606,"-")</f>
        <v>A04BA264</v>
      </c>
      <c r="H1606" s="343" t="str">
        <v>00001</v>
      </c>
      <c r="I1606" t="s">
        <v>4085</v>
      </c>
      <c r="J1606" t="s">
        <v>946</v>
      </c>
      <c r="K1606" t="s">
        <v>2352</v>
      </c>
      <c r="L1606" t="s">
        <v>2353</v>
      </c>
      <c r="M1606" t="s">
        <v>3151</v>
      </c>
      <c r="N1606" t="s">
        <v>4041</v>
      </c>
      <c r="O1606" t="s">
        <v>4086</v>
      </c>
      <c r="P1606" t="s">
        <v>4087</v>
      </c>
      <c r="Q1606" t="s">
        <v>954</v>
      </c>
      <c r="R1606">
        <v>0</v>
      </c>
      <c r="S1606" t="s">
        <v>954</v>
      </c>
      <c r="T1606">
        <v>0</v>
      </c>
      <c r="U1606" t="s">
        <v>954</v>
      </c>
      <c r="V1606">
        <v>0</v>
      </c>
      <c r="W1606" t="s">
        <v>954</v>
      </c>
      <c r="X1606">
        <v>0</v>
      </c>
      <c r="Y1606" t="s">
        <v>954</v>
      </c>
      <c r="Z1606">
        <v>0</v>
      </c>
      <c r="AA1606" t="s">
        <v>954</v>
      </c>
      <c r="AB1606" t="s">
        <v>954</v>
      </c>
      <c r="AC1606" t="s">
        <v>954</v>
      </c>
      <c r="AD1606">
        <v>0</v>
      </c>
      <c r="AE1606" t="s">
        <v>954</v>
      </c>
      <c r="AF1606">
        <v>0</v>
      </c>
      <c r="AG1606">
        <v>0</v>
      </c>
      <c r="AH1606" t="s">
        <v>954</v>
      </c>
      <c r="AI1606">
        <v>0</v>
      </c>
      <c r="AJ1606">
        <v>0</v>
      </c>
      <c r="AK1606">
        <v>0</v>
      </c>
      <c r="AL1606">
        <v>0</v>
      </c>
      <c r="AM1606">
        <v>0</v>
      </c>
      <c r="AN1606">
        <v>0</v>
      </c>
      <c r="AO1606" t="s">
        <v>954</v>
      </c>
      <c r="AP1606" t="s">
        <v>1480</v>
      </c>
      <c r="AQ1606" t="s">
        <v>1480</v>
      </c>
      <c r="AR1606" t="s">
        <v>4088</v>
      </c>
      <c r="AS1606" t="s">
        <v>4085</v>
      </c>
    </row>
    <row r="1607" spans="1:45" ht="17.25" customHeight="1">
      <c r="B1607" s="349" t="b">
        <v>0</v>
      </c>
      <c r="C1607" s="349"/>
      <c r="D1607" s="352" t="str">
        <f t="shared" si="74"/>
        <v>Finishing Work_Furniture Installation</v>
      </c>
      <c r="E1607" s="349" t="str">
        <f t="shared" si="75"/>
        <v>EA</v>
      </c>
      <c r="F1607" s="352" t="str">
        <f t="shared" si="76"/>
        <v xml:space="preserve">A04BA265-00001 Finishing Work Furniture Installation Hanger        </v>
      </c>
      <c r="G1607" s="343" t="str" cm="1">
        <f t="array" ref="G1607:H1607">_xlfn.TEXTSPLIT(I1607,"-")</f>
        <v>A04BA265</v>
      </c>
      <c r="H1607" s="343" t="str">
        <v>00001</v>
      </c>
      <c r="I1607" t="s">
        <v>4089</v>
      </c>
      <c r="J1607" t="s">
        <v>946</v>
      </c>
      <c r="K1607" t="s">
        <v>2352</v>
      </c>
      <c r="L1607" t="s">
        <v>2353</v>
      </c>
      <c r="M1607" t="s">
        <v>3151</v>
      </c>
      <c r="N1607" t="s">
        <v>4041</v>
      </c>
      <c r="O1607" t="s">
        <v>4090</v>
      </c>
      <c r="P1607" t="s">
        <v>4091</v>
      </c>
      <c r="Q1607" t="s">
        <v>954</v>
      </c>
      <c r="R1607">
        <v>0</v>
      </c>
      <c r="S1607" t="s">
        <v>954</v>
      </c>
      <c r="T1607">
        <v>0</v>
      </c>
      <c r="U1607" t="s">
        <v>954</v>
      </c>
      <c r="V1607">
        <v>0</v>
      </c>
      <c r="W1607" t="s">
        <v>954</v>
      </c>
      <c r="X1607">
        <v>0</v>
      </c>
      <c r="Y1607" t="s">
        <v>954</v>
      </c>
      <c r="Z1607">
        <v>0</v>
      </c>
      <c r="AA1607" t="s">
        <v>954</v>
      </c>
      <c r="AB1607" t="s">
        <v>954</v>
      </c>
      <c r="AC1607" t="s">
        <v>954</v>
      </c>
      <c r="AD1607">
        <v>0</v>
      </c>
      <c r="AE1607" t="s">
        <v>954</v>
      </c>
      <c r="AF1607">
        <v>0</v>
      </c>
      <c r="AG1607">
        <v>0</v>
      </c>
      <c r="AH1607" t="s">
        <v>954</v>
      </c>
      <c r="AI1607">
        <v>0</v>
      </c>
      <c r="AJ1607">
        <v>0</v>
      </c>
      <c r="AK1607">
        <v>0</v>
      </c>
      <c r="AL1607">
        <v>0</v>
      </c>
      <c r="AM1607">
        <v>0</v>
      </c>
      <c r="AN1607">
        <v>0</v>
      </c>
      <c r="AO1607" t="s">
        <v>954</v>
      </c>
      <c r="AP1607" t="s">
        <v>1480</v>
      </c>
      <c r="AQ1607" t="s">
        <v>1480</v>
      </c>
      <c r="AR1607" t="s">
        <v>4092</v>
      </c>
      <c r="AS1607" t="s">
        <v>4089</v>
      </c>
    </row>
    <row r="1608" spans="1:45" ht="17.25" customHeight="1">
      <c r="B1608" s="349" t="b">
        <v>0</v>
      </c>
      <c r="C1608" s="349"/>
      <c r="D1608" s="352" t="str">
        <f t="shared" ref="D1608:D1671" si="77">L1608&amp;"_"&amp;N1608</f>
        <v>Finishing Work_Furniture Installation</v>
      </c>
      <c r="E1608" s="349" t="str">
        <f t="shared" ref="E1608:E1671" si="78">AP1608</f>
        <v>EA</v>
      </c>
      <c r="F1608" s="352" t="str">
        <f t="shared" si="76"/>
        <v xml:space="preserve">A04BA266-00001 Finishing Work Furniture Installation Executive Chair        </v>
      </c>
      <c r="G1608" s="343" t="str" cm="1">
        <f t="array" ref="G1608:H1608">_xlfn.TEXTSPLIT(I1608,"-")</f>
        <v>A04BA266</v>
      </c>
      <c r="H1608" s="343" t="str">
        <v>00001</v>
      </c>
      <c r="I1608" t="s">
        <v>4093</v>
      </c>
      <c r="J1608" t="s">
        <v>946</v>
      </c>
      <c r="K1608" t="s">
        <v>2352</v>
      </c>
      <c r="L1608" t="s">
        <v>2353</v>
      </c>
      <c r="M1608" t="s">
        <v>3151</v>
      </c>
      <c r="N1608" t="s">
        <v>4041</v>
      </c>
      <c r="O1608" t="s">
        <v>4094</v>
      </c>
      <c r="P1608" t="s">
        <v>4095</v>
      </c>
      <c r="Q1608" t="s">
        <v>954</v>
      </c>
      <c r="R1608">
        <v>0</v>
      </c>
      <c r="S1608" t="s">
        <v>954</v>
      </c>
      <c r="T1608">
        <v>0</v>
      </c>
      <c r="U1608" t="s">
        <v>954</v>
      </c>
      <c r="V1608">
        <v>0</v>
      </c>
      <c r="W1608" t="s">
        <v>954</v>
      </c>
      <c r="X1608">
        <v>0</v>
      </c>
      <c r="Y1608" t="s">
        <v>954</v>
      </c>
      <c r="Z1608">
        <v>0</v>
      </c>
      <c r="AA1608" t="s">
        <v>954</v>
      </c>
      <c r="AB1608" t="s">
        <v>954</v>
      </c>
      <c r="AC1608" t="s">
        <v>954</v>
      </c>
      <c r="AD1608">
        <v>0</v>
      </c>
      <c r="AE1608" t="s">
        <v>954</v>
      </c>
      <c r="AF1608">
        <v>0</v>
      </c>
      <c r="AG1608">
        <v>0</v>
      </c>
      <c r="AH1608" t="s">
        <v>954</v>
      </c>
      <c r="AI1608">
        <v>0</v>
      </c>
      <c r="AJ1608">
        <v>0</v>
      </c>
      <c r="AK1608">
        <v>0</v>
      </c>
      <c r="AL1608">
        <v>0</v>
      </c>
      <c r="AM1608">
        <v>0</v>
      </c>
      <c r="AN1608">
        <v>0</v>
      </c>
      <c r="AO1608" t="s">
        <v>954</v>
      </c>
      <c r="AP1608" t="s">
        <v>1480</v>
      </c>
      <c r="AQ1608" t="s">
        <v>1480</v>
      </c>
      <c r="AR1608" t="s">
        <v>4096</v>
      </c>
      <c r="AS1608" t="s">
        <v>4093</v>
      </c>
    </row>
    <row r="1609" spans="1:45" ht="17.25" customHeight="1">
      <c r="B1609" s="349" t="b">
        <v>1</v>
      </c>
      <c r="C1609" s="349"/>
      <c r="D1609" s="352" t="str">
        <f t="shared" si="77"/>
        <v>Finishing Work_Furniture Installation</v>
      </c>
      <c r="E1609" s="349" t="str">
        <f t="shared" si="78"/>
        <v>EA</v>
      </c>
      <c r="F1609" s="352" t="str">
        <f t="shared" si="76"/>
        <v xml:space="preserve">A04BA267-00001 Finishing Work Furniture Installation Filing Drawers        </v>
      </c>
      <c r="G1609" s="343" t="str" cm="1">
        <f t="array" ref="G1609:H1609">_xlfn.TEXTSPLIT(I1609,"-")</f>
        <v>A04BA267</v>
      </c>
      <c r="H1609" s="343" t="str">
        <v>00001</v>
      </c>
      <c r="I1609" t="s">
        <v>4097</v>
      </c>
      <c r="J1609" t="s">
        <v>946</v>
      </c>
      <c r="K1609" t="s">
        <v>2352</v>
      </c>
      <c r="L1609" t="s">
        <v>2353</v>
      </c>
      <c r="M1609" t="s">
        <v>3151</v>
      </c>
      <c r="N1609" t="s">
        <v>4041</v>
      </c>
      <c r="O1609" t="s">
        <v>4098</v>
      </c>
      <c r="P1609" t="s">
        <v>4099</v>
      </c>
      <c r="Q1609" t="s">
        <v>954</v>
      </c>
      <c r="R1609">
        <v>0</v>
      </c>
      <c r="S1609" t="s">
        <v>954</v>
      </c>
      <c r="T1609">
        <v>0</v>
      </c>
      <c r="U1609" t="s">
        <v>954</v>
      </c>
      <c r="V1609">
        <v>0</v>
      </c>
      <c r="W1609" t="s">
        <v>954</v>
      </c>
      <c r="X1609">
        <v>0</v>
      </c>
      <c r="Y1609" t="s">
        <v>954</v>
      </c>
      <c r="Z1609">
        <v>0</v>
      </c>
      <c r="AA1609" t="s">
        <v>954</v>
      </c>
      <c r="AB1609" t="s">
        <v>954</v>
      </c>
      <c r="AC1609" t="s">
        <v>954</v>
      </c>
      <c r="AD1609">
        <v>0</v>
      </c>
      <c r="AE1609" t="s">
        <v>954</v>
      </c>
      <c r="AF1609">
        <v>0</v>
      </c>
      <c r="AG1609">
        <v>0</v>
      </c>
      <c r="AH1609" t="s">
        <v>954</v>
      </c>
      <c r="AI1609">
        <v>0</v>
      </c>
      <c r="AJ1609">
        <v>0</v>
      </c>
      <c r="AK1609">
        <v>0</v>
      </c>
      <c r="AL1609">
        <v>0</v>
      </c>
      <c r="AM1609">
        <v>0</v>
      </c>
      <c r="AN1609">
        <v>0</v>
      </c>
      <c r="AO1609" t="s">
        <v>954</v>
      </c>
      <c r="AP1609" t="s">
        <v>1480</v>
      </c>
      <c r="AQ1609" t="s">
        <v>1480</v>
      </c>
      <c r="AR1609" t="s">
        <v>4100</v>
      </c>
      <c r="AS1609" t="s">
        <v>4097</v>
      </c>
    </row>
    <row r="1610" spans="1:45" ht="17.25" customHeight="1">
      <c r="B1610" s="349" t="b">
        <v>0</v>
      </c>
      <c r="C1610" s="349"/>
      <c r="D1610" s="352" t="str">
        <f t="shared" si="77"/>
        <v>Finishing Work_Furniture Installation</v>
      </c>
      <c r="E1610" s="349" t="str">
        <f t="shared" si="78"/>
        <v>EA</v>
      </c>
      <c r="F1610" s="352" t="str">
        <f t="shared" si="76"/>
        <v xml:space="preserve">A04BA268-00001 Finishing Work Furniture Installation Full Height Locker        </v>
      </c>
      <c r="G1610" s="343" t="str" cm="1">
        <f t="array" ref="G1610:H1610">_xlfn.TEXTSPLIT(I1610,"-")</f>
        <v>A04BA268</v>
      </c>
      <c r="H1610" s="343" t="str">
        <v>00001</v>
      </c>
      <c r="I1610" t="s">
        <v>4101</v>
      </c>
      <c r="J1610" t="s">
        <v>946</v>
      </c>
      <c r="K1610" t="s">
        <v>2352</v>
      </c>
      <c r="L1610" t="s">
        <v>2353</v>
      </c>
      <c r="M1610" t="s">
        <v>3151</v>
      </c>
      <c r="N1610" t="s">
        <v>4041</v>
      </c>
      <c r="O1610" t="s">
        <v>4102</v>
      </c>
      <c r="P1610" t="s">
        <v>4103</v>
      </c>
      <c r="Q1610" t="s">
        <v>954</v>
      </c>
      <c r="R1610">
        <v>0</v>
      </c>
      <c r="S1610" t="s">
        <v>954</v>
      </c>
      <c r="T1610">
        <v>0</v>
      </c>
      <c r="U1610" t="s">
        <v>954</v>
      </c>
      <c r="V1610">
        <v>0</v>
      </c>
      <c r="W1610" t="s">
        <v>954</v>
      </c>
      <c r="X1610">
        <v>0</v>
      </c>
      <c r="Y1610" t="s">
        <v>954</v>
      </c>
      <c r="Z1610">
        <v>0</v>
      </c>
      <c r="AA1610" t="s">
        <v>954</v>
      </c>
      <c r="AB1610" t="s">
        <v>954</v>
      </c>
      <c r="AC1610" t="s">
        <v>954</v>
      </c>
      <c r="AD1610">
        <v>0</v>
      </c>
      <c r="AE1610" t="s">
        <v>954</v>
      </c>
      <c r="AF1610">
        <v>0</v>
      </c>
      <c r="AG1610">
        <v>0</v>
      </c>
      <c r="AH1610" t="s">
        <v>954</v>
      </c>
      <c r="AI1610">
        <v>0</v>
      </c>
      <c r="AJ1610">
        <v>0</v>
      </c>
      <c r="AK1610">
        <v>0</v>
      </c>
      <c r="AL1610">
        <v>0</v>
      </c>
      <c r="AM1610">
        <v>0</v>
      </c>
      <c r="AN1610">
        <v>0</v>
      </c>
      <c r="AO1610" t="s">
        <v>954</v>
      </c>
      <c r="AP1610" t="s">
        <v>1480</v>
      </c>
      <c r="AQ1610" t="s">
        <v>1480</v>
      </c>
      <c r="AR1610" t="s">
        <v>4104</v>
      </c>
      <c r="AS1610" t="s">
        <v>4101</v>
      </c>
    </row>
    <row r="1611" spans="1:45" ht="17.25" customHeight="1">
      <c r="B1611" s="349" t="b">
        <v>1</v>
      </c>
      <c r="C1611" s="349"/>
      <c r="D1611" s="352" t="str">
        <f t="shared" si="77"/>
        <v>Finishing Work_Furniture Installation</v>
      </c>
      <c r="E1611" s="349" t="str">
        <f t="shared" si="78"/>
        <v>EA</v>
      </c>
      <c r="F1611" s="352" t="str">
        <f t="shared" si="76"/>
        <v xml:space="preserve">A04BA269-00001 Finishing Work Furniture Installation Half Height Locker        </v>
      </c>
      <c r="G1611" s="343" t="str" cm="1">
        <f t="array" ref="G1611:H1611">_xlfn.TEXTSPLIT(I1611,"-")</f>
        <v>A04BA269</v>
      </c>
      <c r="H1611" s="343" t="str">
        <v>00001</v>
      </c>
      <c r="I1611" t="s">
        <v>4105</v>
      </c>
      <c r="J1611" t="s">
        <v>946</v>
      </c>
      <c r="K1611" t="s">
        <v>2352</v>
      </c>
      <c r="L1611" t="s">
        <v>2353</v>
      </c>
      <c r="M1611" t="s">
        <v>3151</v>
      </c>
      <c r="N1611" t="s">
        <v>4041</v>
      </c>
      <c r="O1611" t="s">
        <v>4106</v>
      </c>
      <c r="P1611" t="s">
        <v>4107</v>
      </c>
      <c r="Q1611" t="s">
        <v>954</v>
      </c>
      <c r="R1611">
        <v>0</v>
      </c>
      <c r="S1611" t="s">
        <v>954</v>
      </c>
      <c r="T1611">
        <v>0</v>
      </c>
      <c r="U1611" t="s">
        <v>954</v>
      </c>
      <c r="V1611">
        <v>0</v>
      </c>
      <c r="W1611" t="s">
        <v>954</v>
      </c>
      <c r="X1611">
        <v>0</v>
      </c>
      <c r="Y1611" t="s">
        <v>954</v>
      </c>
      <c r="Z1611">
        <v>0</v>
      </c>
      <c r="AA1611" t="s">
        <v>954</v>
      </c>
      <c r="AB1611" t="s">
        <v>954</v>
      </c>
      <c r="AC1611" t="s">
        <v>954</v>
      </c>
      <c r="AD1611">
        <v>0</v>
      </c>
      <c r="AE1611" t="s">
        <v>954</v>
      </c>
      <c r="AF1611">
        <v>0</v>
      </c>
      <c r="AG1611">
        <v>0</v>
      </c>
      <c r="AH1611" t="s">
        <v>954</v>
      </c>
      <c r="AI1611">
        <v>0</v>
      </c>
      <c r="AJ1611">
        <v>0</v>
      </c>
      <c r="AK1611">
        <v>0</v>
      </c>
      <c r="AL1611">
        <v>0</v>
      </c>
      <c r="AM1611">
        <v>0</v>
      </c>
      <c r="AN1611">
        <v>0</v>
      </c>
      <c r="AO1611" t="s">
        <v>954</v>
      </c>
      <c r="AP1611" t="s">
        <v>1480</v>
      </c>
      <c r="AQ1611" t="s">
        <v>1480</v>
      </c>
      <c r="AR1611" t="s">
        <v>4108</v>
      </c>
      <c r="AS1611" t="s">
        <v>4105</v>
      </c>
    </row>
    <row r="1612" spans="1:45" ht="17.25" customHeight="1">
      <c r="B1612" s="349" t="b">
        <v>0</v>
      </c>
      <c r="C1612" s="349"/>
      <c r="D1612" s="352" t="str">
        <f t="shared" si="77"/>
        <v>Finishing Work_Furniture Installation</v>
      </c>
      <c r="E1612" s="349" t="str">
        <f t="shared" si="78"/>
        <v>EA</v>
      </c>
      <c r="F1612" s="352" t="str">
        <f t="shared" si="76"/>
        <v xml:space="preserve">A04BA270-00001 Finishing Work Furniture Installation Hot Plate        </v>
      </c>
      <c r="G1612" s="343" t="str" cm="1">
        <f t="array" ref="G1612:H1612">_xlfn.TEXTSPLIT(I1612,"-")</f>
        <v>A04BA270</v>
      </c>
      <c r="H1612" s="343" t="str">
        <v>00001</v>
      </c>
      <c r="I1612" t="s">
        <v>4109</v>
      </c>
      <c r="J1612" t="s">
        <v>946</v>
      </c>
      <c r="K1612" t="s">
        <v>2352</v>
      </c>
      <c r="L1612" t="s">
        <v>2353</v>
      </c>
      <c r="M1612" t="s">
        <v>3151</v>
      </c>
      <c r="N1612" t="s">
        <v>4041</v>
      </c>
      <c r="O1612" t="s">
        <v>4110</v>
      </c>
      <c r="P1612" t="s">
        <v>4111</v>
      </c>
      <c r="Q1612" t="s">
        <v>954</v>
      </c>
      <c r="R1612">
        <v>0</v>
      </c>
      <c r="S1612" t="s">
        <v>954</v>
      </c>
      <c r="T1612">
        <v>0</v>
      </c>
      <c r="U1612" t="s">
        <v>954</v>
      </c>
      <c r="V1612">
        <v>0</v>
      </c>
      <c r="W1612" t="s">
        <v>954</v>
      </c>
      <c r="X1612">
        <v>0</v>
      </c>
      <c r="Y1612" t="s">
        <v>954</v>
      </c>
      <c r="Z1612">
        <v>0</v>
      </c>
      <c r="AA1612" t="s">
        <v>954</v>
      </c>
      <c r="AB1612" t="s">
        <v>954</v>
      </c>
      <c r="AC1612" t="s">
        <v>954</v>
      </c>
      <c r="AD1612">
        <v>0</v>
      </c>
      <c r="AE1612" t="s">
        <v>954</v>
      </c>
      <c r="AF1612" t="s">
        <v>954</v>
      </c>
      <c r="AG1612">
        <v>0</v>
      </c>
      <c r="AH1612" t="s">
        <v>954</v>
      </c>
      <c r="AI1612">
        <v>0</v>
      </c>
      <c r="AJ1612">
        <v>0</v>
      </c>
      <c r="AK1612">
        <v>0</v>
      </c>
      <c r="AL1612">
        <v>0</v>
      </c>
      <c r="AM1612">
        <v>0</v>
      </c>
      <c r="AN1612">
        <v>0</v>
      </c>
      <c r="AO1612" t="s">
        <v>954</v>
      </c>
      <c r="AP1612" t="s">
        <v>1480</v>
      </c>
      <c r="AQ1612" t="s">
        <v>1480</v>
      </c>
      <c r="AR1612" t="s">
        <v>4112</v>
      </c>
      <c r="AS1612" t="s">
        <v>4109</v>
      </c>
    </row>
    <row r="1613" spans="1:45" ht="17.25" customHeight="1">
      <c r="B1613" s="349" t="b">
        <v>0</v>
      </c>
      <c r="C1613" s="349"/>
      <c r="D1613" s="352" t="str">
        <f t="shared" si="77"/>
        <v>Finishing Work_Furniture Installation</v>
      </c>
      <c r="E1613" s="349" t="str">
        <f t="shared" si="78"/>
        <v>EA</v>
      </c>
      <c r="F1613" s="352" t="str">
        <f t="shared" si="76"/>
        <v xml:space="preserve">A04BA271-00001 Finishing Work Furniture Installation Information Board        </v>
      </c>
      <c r="G1613" s="343" t="str" cm="1">
        <f t="array" ref="G1613:H1613">_xlfn.TEXTSPLIT(I1613,"-")</f>
        <v>A04BA271</v>
      </c>
      <c r="H1613" s="343" t="str">
        <v>00001</v>
      </c>
      <c r="I1613" t="s">
        <v>4113</v>
      </c>
      <c r="J1613" t="s">
        <v>946</v>
      </c>
      <c r="K1613" t="s">
        <v>2352</v>
      </c>
      <c r="L1613" t="s">
        <v>2353</v>
      </c>
      <c r="M1613" t="s">
        <v>3151</v>
      </c>
      <c r="N1613" t="s">
        <v>4041</v>
      </c>
      <c r="O1613" t="s">
        <v>4114</v>
      </c>
      <c r="P1613" t="s">
        <v>4115</v>
      </c>
      <c r="Q1613" t="s">
        <v>954</v>
      </c>
      <c r="R1613">
        <v>0</v>
      </c>
      <c r="S1613" t="s">
        <v>954</v>
      </c>
      <c r="T1613">
        <v>0</v>
      </c>
      <c r="U1613" t="s">
        <v>954</v>
      </c>
      <c r="V1613">
        <v>0</v>
      </c>
      <c r="W1613" t="s">
        <v>954</v>
      </c>
      <c r="X1613">
        <v>0</v>
      </c>
      <c r="Y1613" t="s">
        <v>954</v>
      </c>
      <c r="Z1613">
        <v>0</v>
      </c>
      <c r="AA1613" t="s">
        <v>954</v>
      </c>
      <c r="AB1613" t="s">
        <v>954</v>
      </c>
      <c r="AC1613" t="s">
        <v>954</v>
      </c>
      <c r="AD1613">
        <v>0</v>
      </c>
      <c r="AE1613" t="s">
        <v>954</v>
      </c>
      <c r="AF1613">
        <v>0</v>
      </c>
      <c r="AG1613">
        <v>0</v>
      </c>
      <c r="AH1613" t="s">
        <v>954</v>
      </c>
      <c r="AI1613">
        <v>0</v>
      </c>
      <c r="AJ1613">
        <v>0</v>
      </c>
      <c r="AK1613">
        <v>0</v>
      </c>
      <c r="AL1613">
        <v>0</v>
      </c>
      <c r="AM1613">
        <v>0</v>
      </c>
      <c r="AN1613">
        <v>0</v>
      </c>
      <c r="AO1613" t="s">
        <v>954</v>
      </c>
      <c r="AP1613" t="s">
        <v>1480</v>
      </c>
      <c r="AQ1613" t="s">
        <v>1480</v>
      </c>
      <c r="AR1613" t="s">
        <v>4116</v>
      </c>
      <c r="AS1613" t="s">
        <v>4113</v>
      </c>
    </row>
    <row r="1614" spans="1:45" ht="17.25" customHeight="1">
      <c r="B1614" s="349" t="b">
        <v>0</v>
      </c>
      <c r="C1614" s="349"/>
      <c r="D1614" s="352" t="str">
        <f t="shared" si="77"/>
        <v>Finishing Work_Furniture Installation</v>
      </c>
      <c r="E1614" s="349" t="str">
        <f t="shared" si="78"/>
        <v>EA</v>
      </c>
      <c r="F1614" s="352" t="str">
        <f t="shared" si="76"/>
        <v xml:space="preserve">A04BA272-00001 Finishing Work Furniture Installation Key Cabinet        </v>
      </c>
      <c r="G1614" s="343" t="str" cm="1">
        <f t="array" ref="G1614:H1614">_xlfn.TEXTSPLIT(I1614,"-")</f>
        <v>A04BA272</v>
      </c>
      <c r="H1614" s="343" t="str">
        <v>00001</v>
      </c>
      <c r="I1614" t="s">
        <v>4117</v>
      </c>
      <c r="J1614" t="s">
        <v>946</v>
      </c>
      <c r="K1614" t="s">
        <v>2352</v>
      </c>
      <c r="L1614" t="s">
        <v>2353</v>
      </c>
      <c r="M1614" t="s">
        <v>3151</v>
      </c>
      <c r="N1614" t="s">
        <v>4041</v>
      </c>
      <c r="O1614" t="s">
        <v>4118</v>
      </c>
      <c r="P1614" t="s">
        <v>4119</v>
      </c>
      <c r="Q1614" t="s">
        <v>954</v>
      </c>
      <c r="R1614">
        <v>0</v>
      </c>
      <c r="S1614" t="s">
        <v>954</v>
      </c>
      <c r="T1614">
        <v>0</v>
      </c>
      <c r="U1614" t="s">
        <v>954</v>
      </c>
      <c r="V1614">
        <v>0</v>
      </c>
      <c r="W1614" t="s">
        <v>954</v>
      </c>
      <c r="X1614">
        <v>0</v>
      </c>
      <c r="Y1614" t="s">
        <v>954</v>
      </c>
      <c r="Z1614">
        <v>0</v>
      </c>
      <c r="AA1614" t="s">
        <v>954</v>
      </c>
      <c r="AB1614" t="s">
        <v>954</v>
      </c>
      <c r="AC1614" t="s">
        <v>954</v>
      </c>
      <c r="AD1614">
        <v>0</v>
      </c>
      <c r="AE1614" t="s">
        <v>954</v>
      </c>
      <c r="AF1614">
        <v>0</v>
      </c>
      <c r="AG1614">
        <v>0</v>
      </c>
      <c r="AH1614" t="s">
        <v>954</v>
      </c>
      <c r="AI1614">
        <v>0</v>
      </c>
      <c r="AJ1614">
        <v>0</v>
      </c>
      <c r="AK1614">
        <v>0</v>
      </c>
      <c r="AL1614">
        <v>0</v>
      </c>
      <c r="AM1614">
        <v>0</v>
      </c>
      <c r="AN1614">
        <v>0</v>
      </c>
      <c r="AO1614" t="s">
        <v>954</v>
      </c>
      <c r="AP1614" t="s">
        <v>1480</v>
      </c>
      <c r="AQ1614" t="s">
        <v>1480</v>
      </c>
      <c r="AR1614" t="s">
        <v>4120</v>
      </c>
      <c r="AS1614" t="s">
        <v>4117</v>
      </c>
    </row>
    <row r="1615" spans="1:45" ht="17.25" customHeight="1">
      <c r="B1615" s="349" t="b">
        <v>1</v>
      </c>
      <c r="C1615" s="349"/>
      <c r="D1615" s="352" t="str">
        <f t="shared" si="77"/>
        <v>Finishing Work_Furniture Installation</v>
      </c>
      <c r="E1615" s="349" t="str">
        <f t="shared" si="78"/>
        <v>EA</v>
      </c>
      <c r="F1615" s="352" t="str">
        <f t="shared" si="76"/>
        <v xml:space="preserve">A04BA273-00001 Finishing Work Furniture Installation Kitchen Sink        </v>
      </c>
      <c r="G1615" s="343" t="str" cm="1">
        <f t="array" ref="G1615:H1615">_xlfn.TEXTSPLIT(I1615,"-")</f>
        <v>A04BA273</v>
      </c>
      <c r="H1615" s="343" t="str">
        <v>00001</v>
      </c>
      <c r="I1615" t="s">
        <v>4121</v>
      </c>
      <c r="J1615" t="s">
        <v>946</v>
      </c>
      <c r="K1615" t="s">
        <v>2352</v>
      </c>
      <c r="L1615" t="s">
        <v>2353</v>
      </c>
      <c r="M1615" t="s">
        <v>3151</v>
      </c>
      <c r="N1615" t="s">
        <v>4041</v>
      </c>
      <c r="O1615" t="s">
        <v>4122</v>
      </c>
      <c r="P1615" t="s">
        <v>4123</v>
      </c>
      <c r="Q1615" t="s">
        <v>954</v>
      </c>
      <c r="R1615">
        <v>0</v>
      </c>
      <c r="S1615" t="s">
        <v>954</v>
      </c>
      <c r="T1615">
        <v>0</v>
      </c>
      <c r="U1615" t="s">
        <v>954</v>
      </c>
      <c r="V1615">
        <v>0</v>
      </c>
      <c r="W1615" t="s">
        <v>954</v>
      </c>
      <c r="X1615">
        <v>0</v>
      </c>
      <c r="Y1615" t="s">
        <v>954</v>
      </c>
      <c r="Z1615">
        <v>0</v>
      </c>
      <c r="AA1615" t="s">
        <v>954</v>
      </c>
      <c r="AB1615" t="s">
        <v>954</v>
      </c>
      <c r="AC1615" t="s">
        <v>954</v>
      </c>
      <c r="AD1615">
        <v>0</v>
      </c>
      <c r="AE1615" t="s">
        <v>954</v>
      </c>
      <c r="AF1615">
        <v>0</v>
      </c>
      <c r="AG1615">
        <v>0</v>
      </c>
      <c r="AH1615" t="s">
        <v>954</v>
      </c>
      <c r="AI1615">
        <v>0</v>
      </c>
      <c r="AJ1615">
        <v>0</v>
      </c>
      <c r="AK1615">
        <v>0</v>
      </c>
      <c r="AL1615">
        <v>0</v>
      </c>
      <c r="AM1615">
        <v>0</v>
      </c>
      <c r="AN1615">
        <v>0</v>
      </c>
      <c r="AO1615" t="s">
        <v>954</v>
      </c>
      <c r="AP1615" t="s">
        <v>1480</v>
      </c>
      <c r="AQ1615" t="s">
        <v>1480</v>
      </c>
      <c r="AR1615" t="s">
        <v>4124</v>
      </c>
      <c r="AS1615" t="s">
        <v>4121</v>
      </c>
    </row>
    <row r="1616" spans="1:45" ht="17.25" customHeight="1">
      <c r="B1616" s="349" t="b">
        <v>0</v>
      </c>
      <c r="C1616" s="349"/>
      <c r="D1616" s="352" t="str">
        <f t="shared" si="77"/>
        <v>Finishing Work_Furniture Installation</v>
      </c>
      <c r="E1616" s="349" t="str">
        <f t="shared" si="78"/>
        <v>LOT</v>
      </c>
      <c r="F1616" s="352" t="str">
        <f t="shared" si="76"/>
        <v xml:space="preserve">A04BA274-00001 Finishing Work Furniture Installation Kitchen Unit        </v>
      </c>
      <c r="G1616" s="343" t="str" cm="1">
        <f t="array" ref="G1616:H1616">_xlfn.TEXTSPLIT(I1616,"-")</f>
        <v>A04BA274</v>
      </c>
      <c r="H1616" s="343" t="str">
        <v>00001</v>
      </c>
      <c r="I1616" t="s">
        <v>4125</v>
      </c>
      <c r="J1616" t="s">
        <v>946</v>
      </c>
      <c r="K1616" t="s">
        <v>2352</v>
      </c>
      <c r="L1616" t="s">
        <v>2353</v>
      </c>
      <c r="M1616" t="s">
        <v>3151</v>
      </c>
      <c r="N1616" t="s">
        <v>4041</v>
      </c>
      <c r="O1616" t="s">
        <v>4126</v>
      </c>
      <c r="P1616" t="s">
        <v>4127</v>
      </c>
      <c r="Q1616" t="s">
        <v>954</v>
      </c>
      <c r="R1616">
        <v>0</v>
      </c>
      <c r="S1616" t="s">
        <v>954</v>
      </c>
      <c r="T1616">
        <v>0</v>
      </c>
      <c r="U1616" t="s">
        <v>954</v>
      </c>
      <c r="V1616">
        <v>0</v>
      </c>
      <c r="W1616" t="s">
        <v>954</v>
      </c>
      <c r="X1616">
        <v>0</v>
      </c>
      <c r="Y1616" t="s">
        <v>954</v>
      </c>
      <c r="Z1616">
        <v>0</v>
      </c>
      <c r="AA1616" t="s">
        <v>954</v>
      </c>
      <c r="AB1616" t="s">
        <v>954</v>
      </c>
      <c r="AC1616" t="s">
        <v>954</v>
      </c>
      <c r="AD1616">
        <v>0</v>
      </c>
      <c r="AE1616" t="s">
        <v>954</v>
      </c>
      <c r="AF1616" t="s">
        <v>954</v>
      </c>
      <c r="AG1616">
        <v>0</v>
      </c>
      <c r="AH1616" t="s">
        <v>954</v>
      </c>
      <c r="AI1616">
        <v>0</v>
      </c>
      <c r="AJ1616">
        <v>0</v>
      </c>
      <c r="AK1616">
        <v>0</v>
      </c>
      <c r="AL1616">
        <v>0</v>
      </c>
      <c r="AM1616">
        <v>0</v>
      </c>
      <c r="AN1616">
        <v>0</v>
      </c>
      <c r="AO1616" t="s">
        <v>954</v>
      </c>
      <c r="AP1616" t="s">
        <v>4128</v>
      </c>
      <c r="AQ1616" t="s">
        <v>4128</v>
      </c>
      <c r="AR1616" t="s">
        <v>4129</v>
      </c>
      <c r="AS1616" t="s">
        <v>4125</v>
      </c>
    </row>
    <row r="1617" spans="2:45" ht="17.25" customHeight="1">
      <c r="B1617" s="349" t="b">
        <v>1</v>
      </c>
      <c r="C1617" s="349"/>
      <c r="D1617" s="352" t="str">
        <f t="shared" si="77"/>
        <v>Finishing Work_Furniture Installation</v>
      </c>
      <c r="E1617" s="349" t="str">
        <f t="shared" si="78"/>
        <v>EA</v>
      </c>
      <c r="F1617" s="352" t="str">
        <f t="shared" si="76"/>
        <v xml:space="preserve">A04BA275-00001 Finishing Work Furniture Installation Metal Cabinet        </v>
      </c>
      <c r="G1617" s="343" t="str" cm="1">
        <f t="array" ref="G1617:H1617">_xlfn.TEXTSPLIT(I1617,"-")</f>
        <v>A04BA275</v>
      </c>
      <c r="H1617" s="343" t="str">
        <v>00001</v>
      </c>
      <c r="I1617" t="s">
        <v>4130</v>
      </c>
      <c r="J1617" t="s">
        <v>946</v>
      </c>
      <c r="K1617" t="s">
        <v>2352</v>
      </c>
      <c r="L1617" t="s">
        <v>2353</v>
      </c>
      <c r="M1617" t="s">
        <v>3151</v>
      </c>
      <c r="N1617" t="s">
        <v>4041</v>
      </c>
      <c r="O1617" t="s">
        <v>4131</v>
      </c>
      <c r="P1617" t="s">
        <v>4132</v>
      </c>
      <c r="Q1617" t="s">
        <v>954</v>
      </c>
      <c r="R1617">
        <v>0</v>
      </c>
      <c r="S1617" t="s">
        <v>954</v>
      </c>
      <c r="T1617">
        <v>0</v>
      </c>
      <c r="U1617" t="s">
        <v>954</v>
      </c>
      <c r="V1617">
        <v>0</v>
      </c>
      <c r="W1617" t="s">
        <v>954</v>
      </c>
      <c r="X1617">
        <v>0</v>
      </c>
      <c r="Y1617" t="s">
        <v>954</v>
      </c>
      <c r="Z1617">
        <v>0</v>
      </c>
      <c r="AA1617" t="s">
        <v>954</v>
      </c>
      <c r="AB1617" t="s">
        <v>954</v>
      </c>
      <c r="AC1617" t="s">
        <v>954</v>
      </c>
      <c r="AD1617">
        <v>0</v>
      </c>
      <c r="AE1617" t="s">
        <v>954</v>
      </c>
      <c r="AF1617">
        <v>0</v>
      </c>
      <c r="AG1617">
        <v>0</v>
      </c>
      <c r="AH1617" t="s">
        <v>954</v>
      </c>
      <c r="AI1617">
        <v>0</v>
      </c>
      <c r="AJ1617">
        <v>0</v>
      </c>
      <c r="AK1617">
        <v>0</v>
      </c>
      <c r="AL1617">
        <v>0</v>
      </c>
      <c r="AM1617">
        <v>0</v>
      </c>
      <c r="AN1617">
        <v>0</v>
      </c>
      <c r="AO1617" t="s">
        <v>954</v>
      </c>
      <c r="AP1617" t="s">
        <v>1480</v>
      </c>
      <c r="AQ1617" t="s">
        <v>1480</v>
      </c>
      <c r="AR1617" t="s">
        <v>4133</v>
      </c>
      <c r="AS1617" t="s">
        <v>4130</v>
      </c>
    </row>
    <row r="1618" spans="2:45" ht="17.25" customHeight="1">
      <c r="B1618" s="349" t="b">
        <v>1</v>
      </c>
      <c r="C1618" s="349"/>
      <c r="D1618" s="352" t="str">
        <f t="shared" si="77"/>
        <v>Finishing Work_Furniture Installation</v>
      </c>
      <c r="E1618" s="349" t="str">
        <f t="shared" si="78"/>
        <v>EA</v>
      </c>
      <c r="F1618" s="352" t="str">
        <f t="shared" si="76"/>
        <v xml:space="preserve">A04BA276-00001 Finishing Work Furniture Installation Microwave Oven        </v>
      </c>
      <c r="G1618" s="343" t="str" cm="1">
        <f t="array" ref="G1618:H1618">_xlfn.TEXTSPLIT(I1618,"-")</f>
        <v>A04BA276</v>
      </c>
      <c r="H1618" s="343" t="str">
        <v>00001</v>
      </c>
      <c r="I1618" t="s">
        <v>4134</v>
      </c>
      <c r="J1618" t="s">
        <v>946</v>
      </c>
      <c r="K1618" t="s">
        <v>2352</v>
      </c>
      <c r="L1618" t="s">
        <v>2353</v>
      </c>
      <c r="M1618" t="s">
        <v>3151</v>
      </c>
      <c r="N1618" t="s">
        <v>4041</v>
      </c>
      <c r="O1618" t="s">
        <v>4135</v>
      </c>
      <c r="P1618" t="s">
        <v>4136</v>
      </c>
      <c r="Q1618" t="s">
        <v>954</v>
      </c>
      <c r="R1618">
        <v>0</v>
      </c>
      <c r="S1618" t="s">
        <v>954</v>
      </c>
      <c r="T1618">
        <v>0</v>
      </c>
      <c r="U1618" t="s">
        <v>954</v>
      </c>
      <c r="V1618">
        <v>0</v>
      </c>
      <c r="W1618" t="s">
        <v>954</v>
      </c>
      <c r="X1618">
        <v>0</v>
      </c>
      <c r="Y1618" t="s">
        <v>954</v>
      </c>
      <c r="Z1618">
        <v>0</v>
      </c>
      <c r="AA1618" t="s">
        <v>954</v>
      </c>
      <c r="AB1618" t="s">
        <v>954</v>
      </c>
      <c r="AC1618" t="s">
        <v>954</v>
      </c>
      <c r="AD1618">
        <v>0</v>
      </c>
      <c r="AE1618" t="s">
        <v>954</v>
      </c>
      <c r="AF1618" t="s">
        <v>954</v>
      </c>
      <c r="AG1618">
        <v>0</v>
      </c>
      <c r="AH1618" t="s">
        <v>954</v>
      </c>
      <c r="AI1618">
        <v>0</v>
      </c>
      <c r="AJ1618">
        <v>0</v>
      </c>
      <c r="AK1618">
        <v>0</v>
      </c>
      <c r="AL1618">
        <v>0</v>
      </c>
      <c r="AM1618">
        <v>0</v>
      </c>
      <c r="AN1618">
        <v>0</v>
      </c>
      <c r="AO1618" t="s">
        <v>954</v>
      </c>
      <c r="AP1618" t="s">
        <v>1480</v>
      </c>
      <c r="AQ1618" t="s">
        <v>1480</v>
      </c>
      <c r="AR1618" t="s">
        <v>4137</v>
      </c>
      <c r="AS1618" t="s">
        <v>4134</v>
      </c>
    </row>
    <row r="1619" spans="2:45" ht="17.25" customHeight="1">
      <c r="B1619" s="349" t="b">
        <v>0</v>
      </c>
      <c r="C1619" s="349"/>
      <c r="D1619" s="352" t="str">
        <f t="shared" si="77"/>
        <v>Finishing Work_Furniture Installation</v>
      </c>
      <c r="E1619" s="349" t="str">
        <f t="shared" si="78"/>
        <v>LOT</v>
      </c>
      <c r="F1619" s="352" t="str">
        <f t="shared" si="76"/>
        <v xml:space="preserve">A04BA277-00001 Finishing Work Furniture Installation Office Partition        </v>
      </c>
      <c r="G1619" s="343" t="str" cm="1">
        <f t="array" ref="G1619:H1619">_xlfn.TEXTSPLIT(I1619,"-")</f>
        <v>A04BA277</v>
      </c>
      <c r="H1619" s="343" t="str">
        <v>00001</v>
      </c>
      <c r="I1619" t="s">
        <v>4138</v>
      </c>
      <c r="J1619" t="s">
        <v>946</v>
      </c>
      <c r="K1619" t="s">
        <v>2352</v>
      </c>
      <c r="L1619" t="s">
        <v>2353</v>
      </c>
      <c r="M1619" t="s">
        <v>3151</v>
      </c>
      <c r="N1619" t="s">
        <v>4041</v>
      </c>
      <c r="O1619" t="s">
        <v>4139</v>
      </c>
      <c r="P1619" t="s">
        <v>4140</v>
      </c>
      <c r="Q1619" t="s">
        <v>954</v>
      </c>
      <c r="R1619">
        <v>0</v>
      </c>
      <c r="S1619" t="s">
        <v>954</v>
      </c>
      <c r="T1619">
        <v>0</v>
      </c>
      <c r="U1619" t="s">
        <v>954</v>
      </c>
      <c r="V1619">
        <v>0</v>
      </c>
      <c r="W1619" t="s">
        <v>954</v>
      </c>
      <c r="X1619">
        <v>0</v>
      </c>
      <c r="Y1619" t="s">
        <v>954</v>
      </c>
      <c r="Z1619">
        <v>0</v>
      </c>
      <c r="AA1619" t="s">
        <v>954</v>
      </c>
      <c r="AB1619" t="s">
        <v>954</v>
      </c>
      <c r="AC1619" t="s">
        <v>954</v>
      </c>
      <c r="AD1619">
        <v>0</v>
      </c>
      <c r="AE1619" t="s">
        <v>954</v>
      </c>
      <c r="AF1619">
        <v>0</v>
      </c>
      <c r="AG1619">
        <v>0</v>
      </c>
      <c r="AH1619" t="s">
        <v>954</v>
      </c>
      <c r="AI1619">
        <v>0</v>
      </c>
      <c r="AJ1619">
        <v>0</v>
      </c>
      <c r="AK1619">
        <v>0</v>
      </c>
      <c r="AL1619">
        <v>0</v>
      </c>
      <c r="AM1619">
        <v>0</v>
      </c>
      <c r="AN1619">
        <v>0</v>
      </c>
      <c r="AO1619" t="s">
        <v>954</v>
      </c>
      <c r="AP1619" t="s">
        <v>4128</v>
      </c>
      <c r="AQ1619" t="s">
        <v>4128</v>
      </c>
      <c r="AR1619" t="s">
        <v>4141</v>
      </c>
      <c r="AS1619" t="s">
        <v>4138</v>
      </c>
    </row>
    <row r="1620" spans="2:45" ht="17.25" customHeight="1">
      <c r="B1620" s="349" t="b">
        <v>0</v>
      </c>
      <c r="C1620" s="349"/>
      <c r="D1620" s="352" t="str">
        <f t="shared" si="77"/>
        <v>Finishing Work_Furniture Installation</v>
      </c>
      <c r="E1620" s="349" t="str">
        <f t="shared" si="78"/>
        <v>EA</v>
      </c>
      <c r="F1620" s="352" t="str">
        <f t="shared" si="76"/>
        <v xml:space="preserve">A04BA278-00001 Finishing Work Furniture Installation Printer Table        </v>
      </c>
      <c r="G1620" s="343" t="str" cm="1">
        <f t="array" ref="G1620:H1620">_xlfn.TEXTSPLIT(I1620,"-")</f>
        <v>A04BA278</v>
      </c>
      <c r="H1620" s="343" t="str">
        <v>00001</v>
      </c>
      <c r="I1620" t="s">
        <v>4142</v>
      </c>
      <c r="J1620" t="s">
        <v>946</v>
      </c>
      <c r="K1620" t="s">
        <v>2352</v>
      </c>
      <c r="L1620" t="s">
        <v>2353</v>
      </c>
      <c r="M1620" t="s">
        <v>3151</v>
      </c>
      <c r="N1620" t="s">
        <v>4041</v>
      </c>
      <c r="O1620" t="s">
        <v>4143</v>
      </c>
      <c r="P1620" t="s">
        <v>4144</v>
      </c>
      <c r="Q1620" t="s">
        <v>954</v>
      </c>
      <c r="R1620">
        <v>0</v>
      </c>
      <c r="S1620" t="s">
        <v>954</v>
      </c>
      <c r="T1620">
        <v>0</v>
      </c>
      <c r="U1620" t="s">
        <v>954</v>
      </c>
      <c r="V1620">
        <v>0</v>
      </c>
      <c r="W1620" t="s">
        <v>954</v>
      </c>
      <c r="X1620">
        <v>0</v>
      </c>
      <c r="Y1620" t="s">
        <v>954</v>
      </c>
      <c r="Z1620">
        <v>0</v>
      </c>
      <c r="AA1620" t="s">
        <v>954</v>
      </c>
      <c r="AB1620" t="s">
        <v>954</v>
      </c>
      <c r="AC1620" t="s">
        <v>954</v>
      </c>
      <c r="AD1620">
        <v>0</v>
      </c>
      <c r="AE1620" t="s">
        <v>954</v>
      </c>
      <c r="AF1620">
        <v>0</v>
      </c>
      <c r="AG1620">
        <v>0</v>
      </c>
      <c r="AH1620" t="s">
        <v>954</v>
      </c>
      <c r="AI1620">
        <v>0</v>
      </c>
      <c r="AJ1620">
        <v>0</v>
      </c>
      <c r="AK1620">
        <v>0</v>
      </c>
      <c r="AL1620">
        <v>0</v>
      </c>
      <c r="AM1620">
        <v>0</v>
      </c>
      <c r="AN1620">
        <v>0</v>
      </c>
      <c r="AO1620" t="s">
        <v>954</v>
      </c>
      <c r="AP1620" t="s">
        <v>1480</v>
      </c>
      <c r="AQ1620" t="s">
        <v>1480</v>
      </c>
      <c r="AR1620" t="s">
        <v>4145</v>
      </c>
      <c r="AS1620" t="s">
        <v>4142</v>
      </c>
    </row>
    <row r="1621" spans="2:45" ht="17.25" customHeight="1">
      <c r="B1621" s="349" t="b">
        <v>1</v>
      </c>
      <c r="C1621" s="349"/>
      <c r="D1621" s="352" t="str">
        <f t="shared" si="77"/>
        <v>Finishing Work_Furniture Installation</v>
      </c>
      <c r="E1621" s="349" t="str">
        <f t="shared" si="78"/>
        <v>EA</v>
      </c>
      <c r="F1621" s="352" t="str">
        <f t="shared" si="76"/>
        <v xml:space="preserve">A04BA279-00001 Finishing Work Furniture Installation Quartz Clock        </v>
      </c>
      <c r="G1621" s="343" t="str" cm="1">
        <f t="array" ref="G1621:H1621">_xlfn.TEXTSPLIT(I1621,"-")</f>
        <v>A04BA279</v>
      </c>
      <c r="H1621" s="343" t="str">
        <v>00001</v>
      </c>
      <c r="I1621" t="s">
        <v>4146</v>
      </c>
      <c r="J1621" t="s">
        <v>946</v>
      </c>
      <c r="K1621" t="s">
        <v>2352</v>
      </c>
      <c r="L1621" t="s">
        <v>2353</v>
      </c>
      <c r="M1621" t="s">
        <v>3151</v>
      </c>
      <c r="N1621" t="s">
        <v>4041</v>
      </c>
      <c r="O1621" t="s">
        <v>4147</v>
      </c>
      <c r="P1621" t="s">
        <v>4148</v>
      </c>
      <c r="Q1621" t="s">
        <v>954</v>
      </c>
      <c r="R1621">
        <v>0</v>
      </c>
      <c r="S1621" t="s">
        <v>954</v>
      </c>
      <c r="T1621">
        <v>0</v>
      </c>
      <c r="U1621" t="s">
        <v>954</v>
      </c>
      <c r="V1621">
        <v>0</v>
      </c>
      <c r="W1621" t="s">
        <v>954</v>
      </c>
      <c r="X1621">
        <v>0</v>
      </c>
      <c r="Y1621" t="s">
        <v>954</v>
      </c>
      <c r="Z1621">
        <v>0</v>
      </c>
      <c r="AA1621" t="s">
        <v>954</v>
      </c>
      <c r="AB1621" t="s">
        <v>954</v>
      </c>
      <c r="AC1621" t="s">
        <v>954</v>
      </c>
      <c r="AD1621">
        <v>0</v>
      </c>
      <c r="AE1621" t="s">
        <v>954</v>
      </c>
      <c r="AF1621" t="s">
        <v>954</v>
      </c>
      <c r="AG1621">
        <v>0</v>
      </c>
      <c r="AH1621" t="s">
        <v>954</v>
      </c>
      <c r="AI1621">
        <v>0</v>
      </c>
      <c r="AJ1621">
        <v>0</v>
      </c>
      <c r="AK1621">
        <v>0</v>
      </c>
      <c r="AL1621">
        <v>0</v>
      </c>
      <c r="AM1621">
        <v>0</v>
      </c>
      <c r="AN1621">
        <v>0</v>
      </c>
      <c r="AO1621" t="s">
        <v>954</v>
      </c>
      <c r="AP1621" t="s">
        <v>1480</v>
      </c>
      <c r="AQ1621" t="s">
        <v>1480</v>
      </c>
      <c r="AR1621" t="s">
        <v>4149</v>
      </c>
      <c r="AS1621" t="s">
        <v>4146</v>
      </c>
    </row>
    <row r="1622" spans="2:45" ht="17.25" customHeight="1">
      <c r="B1622" s="349" t="b">
        <v>0</v>
      </c>
      <c r="C1622" s="349"/>
      <c r="D1622" s="352" t="str">
        <f t="shared" si="77"/>
        <v>Finishing Work_Furniture Installation</v>
      </c>
      <c r="E1622" s="349" t="str">
        <f t="shared" si="78"/>
        <v>EA</v>
      </c>
      <c r="F1622" s="352" t="str">
        <f t="shared" si="76"/>
        <v xml:space="preserve">A04BA280-00001 Finishing Work Furniture Installation Reception Counter        </v>
      </c>
      <c r="G1622" s="343" t="str" cm="1">
        <f t="array" ref="G1622:H1622">_xlfn.TEXTSPLIT(I1622,"-")</f>
        <v>A04BA280</v>
      </c>
      <c r="H1622" s="343" t="str">
        <v>00001</v>
      </c>
      <c r="I1622" t="s">
        <v>4150</v>
      </c>
      <c r="J1622" t="s">
        <v>946</v>
      </c>
      <c r="K1622" t="s">
        <v>2352</v>
      </c>
      <c r="L1622" t="s">
        <v>2353</v>
      </c>
      <c r="M1622" t="s">
        <v>3151</v>
      </c>
      <c r="N1622" t="s">
        <v>4041</v>
      </c>
      <c r="O1622" t="s">
        <v>4151</v>
      </c>
      <c r="P1622" t="s">
        <v>4152</v>
      </c>
      <c r="Q1622" t="s">
        <v>954</v>
      </c>
      <c r="R1622">
        <v>0</v>
      </c>
      <c r="S1622" t="s">
        <v>954</v>
      </c>
      <c r="T1622">
        <v>0</v>
      </c>
      <c r="U1622" t="s">
        <v>954</v>
      </c>
      <c r="V1622">
        <v>0</v>
      </c>
      <c r="W1622" t="s">
        <v>954</v>
      </c>
      <c r="X1622">
        <v>0</v>
      </c>
      <c r="Y1622" t="s">
        <v>954</v>
      </c>
      <c r="Z1622">
        <v>0</v>
      </c>
      <c r="AA1622" t="s">
        <v>954</v>
      </c>
      <c r="AB1622" t="s">
        <v>954</v>
      </c>
      <c r="AC1622" t="s">
        <v>954</v>
      </c>
      <c r="AD1622">
        <v>0</v>
      </c>
      <c r="AE1622" t="s">
        <v>954</v>
      </c>
      <c r="AF1622">
        <v>0</v>
      </c>
      <c r="AG1622">
        <v>0</v>
      </c>
      <c r="AH1622" t="s">
        <v>954</v>
      </c>
      <c r="AI1622">
        <v>0</v>
      </c>
      <c r="AJ1622">
        <v>0</v>
      </c>
      <c r="AK1622">
        <v>0</v>
      </c>
      <c r="AL1622">
        <v>0</v>
      </c>
      <c r="AM1622">
        <v>0</v>
      </c>
      <c r="AN1622">
        <v>0</v>
      </c>
      <c r="AO1622" t="s">
        <v>954</v>
      </c>
      <c r="AP1622" t="s">
        <v>1480</v>
      </c>
      <c r="AQ1622" t="s">
        <v>1480</v>
      </c>
      <c r="AR1622" t="s">
        <v>4153</v>
      </c>
      <c r="AS1622" t="s">
        <v>4150</v>
      </c>
    </row>
    <row r="1623" spans="2:45" ht="17.25" customHeight="1">
      <c r="B1623" s="349" t="b">
        <v>1</v>
      </c>
      <c r="C1623" s="349"/>
      <c r="D1623" s="352" t="str">
        <f t="shared" si="77"/>
        <v>Finishing Work_Furniture Installation</v>
      </c>
      <c r="E1623" s="349" t="str">
        <f t="shared" si="78"/>
        <v>EA</v>
      </c>
      <c r="F1623" s="352" t="str">
        <f t="shared" si="76"/>
        <v xml:space="preserve">A04BA281-00001 Finishing Work Furniture Installation Refrigerator        </v>
      </c>
      <c r="G1623" s="343" t="str" cm="1">
        <f t="array" ref="G1623:H1623">_xlfn.TEXTSPLIT(I1623,"-")</f>
        <v>A04BA281</v>
      </c>
      <c r="H1623" s="343" t="str">
        <v>00001</v>
      </c>
      <c r="I1623" t="s">
        <v>4154</v>
      </c>
      <c r="J1623" t="s">
        <v>946</v>
      </c>
      <c r="K1623" t="s">
        <v>2352</v>
      </c>
      <c r="L1623" t="s">
        <v>2353</v>
      </c>
      <c r="M1623" t="s">
        <v>3151</v>
      </c>
      <c r="N1623" t="s">
        <v>4041</v>
      </c>
      <c r="O1623" t="s">
        <v>4155</v>
      </c>
      <c r="P1623" t="s">
        <v>4156</v>
      </c>
      <c r="Q1623" t="s">
        <v>954</v>
      </c>
      <c r="R1623">
        <v>0</v>
      </c>
      <c r="S1623" t="s">
        <v>954</v>
      </c>
      <c r="T1623">
        <v>0</v>
      </c>
      <c r="U1623" t="s">
        <v>954</v>
      </c>
      <c r="V1623">
        <v>0</v>
      </c>
      <c r="W1623" t="s">
        <v>954</v>
      </c>
      <c r="X1623">
        <v>0</v>
      </c>
      <c r="Y1623" t="s">
        <v>954</v>
      </c>
      <c r="Z1623">
        <v>0</v>
      </c>
      <c r="AA1623" t="s">
        <v>954</v>
      </c>
      <c r="AB1623" t="s">
        <v>954</v>
      </c>
      <c r="AC1623" t="s">
        <v>954</v>
      </c>
      <c r="AD1623">
        <v>0</v>
      </c>
      <c r="AE1623" t="s">
        <v>954</v>
      </c>
      <c r="AF1623" t="s">
        <v>954</v>
      </c>
      <c r="AG1623">
        <v>0</v>
      </c>
      <c r="AH1623" t="s">
        <v>954</v>
      </c>
      <c r="AI1623">
        <v>0</v>
      </c>
      <c r="AJ1623">
        <v>0</v>
      </c>
      <c r="AK1623">
        <v>0</v>
      </c>
      <c r="AL1623">
        <v>0</v>
      </c>
      <c r="AM1623">
        <v>0</v>
      </c>
      <c r="AN1623">
        <v>0</v>
      </c>
      <c r="AO1623" t="s">
        <v>954</v>
      </c>
      <c r="AP1623" t="s">
        <v>1480</v>
      </c>
      <c r="AQ1623" t="s">
        <v>1480</v>
      </c>
      <c r="AR1623" t="s">
        <v>4157</v>
      </c>
      <c r="AS1623" t="s">
        <v>4154</v>
      </c>
    </row>
    <row r="1624" spans="2:45" ht="17.25" customHeight="1">
      <c r="B1624" s="349" t="b">
        <v>0</v>
      </c>
      <c r="C1624" s="349"/>
      <c r="D1624" s="352" t="str">
        <f t="shared" si="77"/>
        <v>Finishing Work_Furniture Installation</v>
      </c>
      <c r="E1624" s="349" t="str">
        <f t="shared" si="78"/>
        <v>EA</v>
      </c>
      <c r="F1624" s="352" t="str">
        <f t="shared" si="76"/>
        <v xml:space="preserve">A04BA282-00001 Finishing Work Furniture Installation Side Chair        </v>
      </c>
      <c r="G1624" s="343" t="str" cm="1">
        <f t="array" ref="G1624:H1624">_xlfn.TEXTSPLIT(I1624,"-")</f>
        <v>A04BA282</v>
      </c>
      <c r="H1624" s="343" t="str">
        <v>00001</v>
      </c>
      <c r="I1624" t="s">
        <v>4158</v>
      </c>
      <c r="J1624" t="s">
        <v>946</v>
      </c>
      <c r="K1624" t="s">
        <v>2352</v>
      </c>
      <c r="L1624" t="s">
        <v>2353</v>
      </c>
      <c r="M1624" t="s">
        <v>3151</v>
      </c>
      <c r="N1624" t="s">
        <v>4041</v>
      </c>
      <c r="O1624" t="s">
        <v>4159</v>
      </c>
      <c r="P1624" t="s">
        <v>4160</v>
      </c>
      <c r="Q1624" t="s">
        <v>954</v>
      </c>
      <c r="R1624">
        <v>0</v>
      </c>
      <c r="S1624" t="s">
        <v>954</v>
      </c>
      <c r="T1624">
        <v>0</v>
      </c>
      <c r="U1624" t="s">
        <v>954</v>
      </c>
      <c r="V1624">
        <v>0</v>
      </c>
      <c r="W1624" t="s">
        <v>954</v>
      </c>
      <c r="X1624">
        <v>0</v>
      </c>
      <c r="Y1624" t="s">
        <v>954</v>
      </c>
      <c r="Z1624">
        <v>0</v>
      </c>
      <c r="AA1624" t="s">
        <v>954</v>
      </c>
      <c r="AB1624" t="s">
        <v>954</v>
      </c>
      <c r="AC1624" t="s">
        <v>954</v>
      </c>
      <c r="AD1624">
        <v>0</v>
      </c>
      <c r="AE1624" t="s">
        <v>954</v>
      </c>
      <c r="AF1624">
        <v>0</v>
      </c>
      <c r="AG1624">
        <v>0</v>
      </c>
      <c r="AH1624" t="s">
        <v>954</v>
      </c>
      <c r="AI1624">
        <v>0</v>
      </c>
      <c r="AJ1624">
        <v>0</v>
      </c>
      <c r="AK1624">
        <v>0</v>
      </c>
      <c r="AL1624">
        <v>0</v>
      </c>
      <c r="AM1624">
        <v>0</v>
      </c>
      <c r="AN1624">
        <v>0</v>
      </c>
      <c r="AO1624" t="s">
        <v>954</v>
      </c>
      <c r="AP1624" t="s">
        <v>1480</v>
      </c>
      <c r="AQ1624" t="s">
        <v>1480</v>
      </c>
      <c r="AR1624" t="s">
        <v>4161</v>
      </c>
      <c r="AS1624" t="s">
        <v>4158</v>
      </c>
    </row>
    <row r="1625" spans="2:45" ht="17.25" customHeight="1">
      <c r="B1625" s="349" t="b">
        <v>0</v>
      </c>
      <c r="C1625" s="349"/>
      <c r="D1625" s="352" t="str">
        <f t="shared" si="77"/>
        <v>Finishing Work_Furniture Installation</v>
      </c>
      <c r="E1625" s="349" t="str">
        <f t="shared" si="78"/>
        <v>EA</v>
      </c>
      <c r="F1625" s="352" t="str">
        <f t="shared" si="76"/>
        <v xml:space="preserve">A04BA283-00001 Finishing Work Furniture Installation Sofa        </v>
      </c>
      <c r="G1625" s="343" t="str" cm="1">
        <f t="array" ref="G1625:H1625">_xlfn.TEXTSPLIT(I1625,"-")</f>
        <v>A04BA283</v>
      </c>
      <c r="H1625" s="343" t="str">
        <v>00001</v>
      </c>
      <c r="I1625" t="s">
        <v>4162</v>
      </c>
      <c r="J1625" t="s">
        <v>946</v>
      </c>
      <c r="K1625" t="s">
        <v>2352</v>
      </c>
      <c r="L1625" t="s">
        <v>2353</v>
      </c>
      <c r="M1625" t="s">
        <v>3151</v>
      </c>
      <c r="N1625" t="s">
        <v>4041</v>
      </c>
      <c r="O1625" t="s">
        <v>4163</v>
      </c>
      <c r="P1625" t="s">
        <v>4164</v>
      </c>
      <c r="Q1625" t="s">
        <v>954</v>
      </c>
      <c r="R1625">
        <v>0</v>
      </c>
      <c r="S1625" t="s">
        <v>954</v>
      </c>
      <c r="T1625">
        <v>0</v>
      </c>
      <c r="U1625" t="s">
        <v>954</v>
      </c>
      <c r="V1625">
        <v>0</v>
      </c>
      <c r="W1625" t="s">
        <v>954</v>
      </c>
      <c r="X1625">
        <v>0</v>
      </c>
      <c r="Y1625" t="s">
        <v>954</v>
      </c>
      <c r="Z1625">
        <v>0</v>
      </c>
      <c r="AA1625" t="s">
        <v>954</v>
      </c>
      <c r="AB1625" t="s">
        <v>954</v>
      </c>
      <c r="AC1625" t="s">
        <v>954</v>
      </c>
      <c r="AD1625">
        <v>0</v>
      </c>
      <c r="AE1625" t="s">
        <v>954</v>
      </c>
      <c r="AF1625">
        <v>0</v>
      </c>
      <c r="AG1625">
        <v>0</v>
      </c>
      <c r="AH1625" t="s">
        <v>954</v>
      </c>
      <c r="AI1625">
        <v>0</v>
      </c>
      <c r="AJ1625">
        <v>0</v>
      </c>
      <c r="AK1625">
        <v>0</v>
      </c>
      <c r="AL1625">
        <v>0</v>
      </c>
      <c r="AM1625">
        <v>0</v>
      </c>
      <c r="AN1625">
        <v>0</v>
      </c>
      <c r="AO1625" t="s">
        <v>954</v>
      </c>
      <c r="AP1625" t="s">
        <v>1480</v>
      </c>
      <c r="AQ1625" t="s">
        <v>1480</v>
      </c>
      <c r="AR1625" t="s">
        <v>4165</v>
      </c>
      <c r="AS1625" t="s">
        <v>4162</v>
      </c>
    </row>
    <row r="1626" spans="2:45" ht="17.25" customHeight="1">
      <c r="B1626" s="349" t="b">
        <v>1</v>
      </c>
      <c r="C1626" s="349"/>
      <c r="D1626" s="352" t="str">
        <f t="shared" si="77"/>
        <v>Finishing Work_Furniture Installation</v>
      </c>
      <c r="E1626" s="349" t="str">
        <f t="shared" si="78"/>
        <v>EA</v>
      </c>
      <c r="F1626" s="352" t="str">
        <f t="shared" si="76"/>
        <v xml:space="preserve">A04BA284-00001 Finishing Work Furniture Installation Storage Cabinets(Bookcase)        </v>
      </c>
      <c r="G1626" s="343" t="str" cm="1">
        <f t="array" ref="G1626:H1626">_xlfn.TEXTSPLIT(I1626,"-")</f>
        <v>A04BA284</v>
      </c>
      <c r="H1626" s="343" t="str">
        <v>00001</v>
      </c>
      <c r="I1626" t="s">
        <v>4166</v>
      </c>
      <c r="J1626" t="s">
        <v>946</v>
      </c>
      <c r="K1626" t="s">
        <v>2352</v>
      </c>
      <c r="L1626" t="s">
        <v>2353</v>
      </c>
      <c r="M1626" t="s">
        <v>3151</v>
      </c>
      <c r="N1626" t="s">
        <v>4041</v>
      </c>
      <c r="O1626" t="s">
        <v>4167</v>
      </c>
      <c r="P1626" t="s">
        <v>4168</v>
      </c>
      <c r="Q1626" t="s">
        <v>954</v>
      </c>
      <c r="R1626">
        <v>0</v>
      </c>
      <c r="S1626" t="s">
        <v>954</v>
      </c>
      <c r="T1626">
        <v>0</v>
      </c>
      <c r="U1626" t="s">
        <v>954</v>
      </c>
      <c r="V1626">
        <v>0</v>
      </c>
      <c r="W1626" t="s">
        <v>954</v>
      </c>
      <c r="X1626">
        <v>0</v>
      </c>
      <c r="Y1626" t="s">
        <v>954</v>
      </c>
      <c r="Z1626">
        <v>0</v>
      </c>
      <c r="AA1626" t="s">
        <v>954</v>
      </c>
      <c r="AB1626" t="s">
        <v>954</v>
      </c>
      <c r="AC1626" t="s">
        <v>954</v>
      </c>
      <c r="AD1626">
        <v>0</v>
      </c>
      <c r="AE1626" t="s">
        <v>954</v>
      </c>
      <c r="AF1626">
        <v>0</v>
      </c>
      <c r="AG1626">
        <v>0</v>
      </c>
      <c r="AH1626" t="s">
        <v>954</v>
      </c>
      <c r="AI1626">
        <v>0</v>
      </c>
      <c r="AJ1626">
        <v>0</v>
      </c>
      <c r="AK1626">
        <v>0</v>
      </c>
      <c r="AL1626">
        <v>0</v>
      </c>
      <c r="AM1626">
        <v>0</v>
      </c>
      <c r="AN1626">
        <v>0</v>
      </c>
      <c r="AO1626" t="s">
        <v>954</v>
      </c>
      <c r="AP1626" t="s">
        <v>1480</v>
      </c>
      <c r="AQ1626" t="s">
        <v>1480</v>
      </c>
      <c r="AR1626" t="s">
        <v>4169</v>
      </c>
      <c r="AS1626" t="s">
        <v>4166</v>
      </c>
    </row>
    <row r="1627" spans="2:45" ht="17.25" customHeight="1">
      <c r="B1627" s="349" t="b">
        <v>0</v>
      </c>
      <c r="C1627" s="349"/>
      <c r="D1627" s="352" t="str">
        <f t="shared" si="77"/>
        <v>Finishing Work_Furniture Installation</v>
      </c>
      <c r="E1627" s="349" t="str">
        <f t="shared" si="78"/>
        <v>EA</v>
      </c>
      <c r="F1627" s="352" t="str">
        <f t="shared" si="76"/>
        <v xml:space="preserve">A04BA285-00001 Finishing Work Furniture Installation Strip Curtain        </v>
      </c>
      <c r="G1627" s="343" t="str" cm="1">
        <f t="array" ref="G1627:H1627">_xlfn.TEXTSPLIT(I1627,"-")</f>
        <v>A04BA285</v>
      </c>
      <c r="H1627" s="343" t="str">
        <v>00001</v>
      </c>
      <c r="I1627" t="s">
        <v>4170</v>
      </c>
      <c r="J1627" t="s">
        <v>946</v>
      </c>
      <c r="K1627" t="s">
        <v>2352</v>
      </c>
      <c r="L1627" t="s">
        <v>2353</v>
      </c>
      <c r="M1627" t="s">
        <v>3151</v>
      </c>
      <c r="N1627" t="s">
        <v>4041</v>
      </c>
      <c r="O1627" t="s">
        <v>4171</v>
      </c>
      <c r="P1627" t="s">
        <v>4172</v>
      </c>
      <c r="Q1627" t="s">
        <v>954</v>
      </c>
      <c r="R1627">
        <v>0</v>
      </c>
      <c r="S1627" t="s">
        <v>954</v>
      </c>
      <c r="T1627">
        <v>0</v>
      </c>
      <c r="U1627" t="s">
        <v>954</v>
      </c>
      <c r="V1627">
        <v>0</v>
      </c>
      <c r="W1627" t="s">
        <v>954</v>
      </c>
      <c r="X1627">
        <v>0</v>
      </c>
      <c r="Y1627" t="s">
        <v>954</v>
      </c>
      <c r="Z1627">
        <v>0</v>
      </c>
      <c r="AA1627" t="s">
        <v>954</v>
      </c>
      <c r="AB1627" t="s">
        <v>954</v>
      </c>
      <c r="AC1627" t="s">
        <v>954</v>
      </c>
      <c r="AD1627">
        <v>0</v>
      </c>
      <c r="AE1627" t="s">
        <v>954</v>
      </c>
      <c r="AF1627">
        <v>0</v>
      </c>
      <c r="AG1627">
        <v>0</v>
      </c>
      <c r="AH1627" t="s">
        <v>954</v>
      </c>
      <c r="AI1627">
        <v>0</v>
      </c>
      <c r="AJ1627">
        <v>0</v>
      </c>
      <c r="AK1627">
        <v>0</v>
      </c>
      <c r="AL1627">
        <v>0</v>
      </c>
      <c r="AM1627">
        <v>0</v>
      </c>
      <c r="AN1627">
        <v>0</v>
      </c>
      <c r="AO1627" t="s">
        <v>954</v>
      </c>
      <c r="AP1627" t="s">
        <v>1480</v>
      </c>
      <c r="AQ1627" t="s">
        <v>1480</v>
      </c>
      <c r="AR1627" t="s">
        <v>4173</v>
      </c>
      <c r="AS1627" t="s">
        <v>4170</v>
      </c>
    </row>
    <row r="1628" spans="2:45" ht="17.25" customHeight="1">
      <c r="B1628" s="349" t="b">
        <v>1</v>
      </c>
      <c r="C1628" s="349"/>
      <c r="D1628" s="352" t="str">
        <f t="shared" si="77"/>
        <v>Finishing Work_Furniture Installation</v>
      </c>
      <c r="E1628" s="349" t="str">
        <f t="shared" si="78"/>
        <v>EA</v>
      </c>
      <c r="F1628" s="352" t="str">
        <f t="shared" si="76"/>
        <v xml:space="preserve">A04BA286-00001 Finishing Work Furniture Installation Table        </v>
      </c>
      <c r="G1628" s="343" t="str" cm="1">
        <f t="array" ref="G1628:H1628">_xlfn.TEXTSPLIT(I1628,"-")</f>
        <v>A04BA286</v>
      </c>
      <c r="H1628" s="343" t="str">
        <v>00001</v>
      </c>
      <c r="I1628" t="s">
        <v>4174</v>
      </c>
      <c r="J1628" t="s">
        <v>946</v>
      </c>
      <c r="K1628" t="s">
        <v>2352</v>
      </c>
      <c r="L1628" t="s">
        <v>2353</v>
      </c>
      <c r="M1628" t="s">
        <v>3151</v>
      </c>
      <c r="N1628" t="s">
        <v>4041</v>
      </c>
      <c r="O1628" t="s">
        <v>4175</v>
      </c>
      <c r="P1628" t="s">
        <v>4176</v>
      </c>
      <c r="Q1628" t="s">
        <v>954</v>
      </c>
      <c r="R1628">
        <v>0</v>
      </c>
      <c r="S1628" t="s">
        <v>954</v>
      </c>
      <c r="T1628">
        <v>0</v>
      </c>
      <c r="U1628" t="s">
        <v>954</v>
      </c>
      <c r="V1628">
        <v>0</v>
      </c>
      <c r="W1628" t="s">
        <v>954</v>
      </c>
      <c r="X1628">
        <v>0</v>
      </c>
      <c r="Y1628" t="s">
        <v>954</v>
      </c>
      <c r="Z1628">
        <v>0</v>
      </c>
      <c r="AA1628" t="s">
        <v>954</v>
      </c>
      <c r="AB1628" t="s">
        <v>954</v>
      </c>
      <c r="AC1628" t="s">
        <v>954</v>
      </c>
      <c r="AD1628">
        <v>0</v>
      </c>
      <c r="AE1628" t="s">
        <v>954</v>
      </c>
      <c r="AF1628">
        <v>0</v>
      </c>
      <c r="AG1628">
        <v>0</v>
      </c>
      <c r="AH1628" t="s">
        <v>954</v>
      </c>
      <c r="AI1628">
        <v>0</v>
      </c>
      <c r="AJ1628">
        <v>0</v>
      </c>
      <c r="AK1628">
        <v>0</v>
      </c>
      <c r="AL1628">
        <v>0</v>
      </c>
      <c r="AM1628">
        <v>0</v>
      </c>
      <c r="AN1628">
        <v>0</v>
      </c>
      <c r="AO1628" t="s">
        <v>954</v>
      </c>
      <c r="AP1628" t="s">
        <v>1480</v>
      </c>
      <c r="AQ1628" t="s">
        <v>1480</v>
      </c>
      <c r="AR1628" t="s">
        <v>4177</v>
      </c>
      <c r="AS1628" t="s">
        <v>4174</v>
      </c>
    </row>
    <row r="1629" spans="2:45" ht="17.25" customHeight="1">
      <c r="B1629" s="349" t="b">
        <v>0</v>
      </c>
      <c r="C1629" s="349"/>
      <c r="D1629" s="352" t="str">
        <f t="shared" si="77"/>
        <v>Finishing Work_Furniture Installation</v>
      </c>
      <c r="E1629" s="349" t="str">
        <f t="shared" si="78"/>
        <v>EA</v>
      </c>
      <c r="F1629" s="352" t="str">
        <f t="shared" si="76"/>
        <v xml:space="preserve">A04BA287-00001 Finishing Work Furniture Installation Tall Storage Cupboard        </v>
      </c>
      <c r="G1629" s="343" t="str" cm="1">
        <f t="array" ref="G1629:H1629">_xlfn.TEXTSPLIT(I1629,"-")</f>
        <v>A04BA287</v>
      </c>
      <c r="H1629" s="343" t="str">
        <v>00001</v>
      </c>
      <c r="I1629" t="s">
        <v>4178</v>
      </c>
      <c r="J1629" t="s">
        <v>946</v>
      </c>
      <c r="K1629" t="s">
        <v>2352</v>
      </c>
      <c r="L1629" t="s">
        <v>2353</v>
      </c>
      <c r="M1629" t="s">
        <v>3151</v>
      </c>
      <c r="N1629" t="s">
        <v>4041</v>
      </c>
      <c r="O1629" t="s">
        <v>4179</v>
      </c>
      <c r="P1629" t="s">
        <v>4180</v>
      </c>
      <c r="Q1629" t="s">
        <v>954</v>
      </c>
      <c r="R1629">
        <v>0</v>
      </c>
      <c r="S1629" t="s">
        <v>954</v>
      </c>
      <c r="T1629">
        <v>0</v>
      </c>
      <c r="U1629" t="s">
        <v>954</v>
      </c>
      <c r="V1629">
        <v>0</v>
      </c>
      <c r="W1629" t="s">
        <v>954</v>
      </c>
      <c r="X1629">
        <v>0</v>
      </c>
      <c r="Y1629" t="s">
        <v>954</v>
      </c>
      <c r="Z1629">
        <v>0</v>
      </c>
      <c r="AA1629" t="s">
        <v>954</v>
      </c>
      <c r="AB1629" t="s">
        <v>954</v>
      </c>
      <c r="AC1629" t="s">
        <v>954</v>
      </c>
      <c r="AD1629">
        <v>0</v>
      </c>
      <c r="AE1629" t="s">
        <v>954</v>
      </c>
      <c r="AF1629">
        <v>0</v>
      </c>
      <c r="AG1629">
        <v>0</v>
      </c>
      <c r="AH1629" t="s">
        <v>954</v>
      </c>
      <c r="AI1629">
        <v>0</v>
      </c>
      <c r="AJ1629">
        <v>0</v>
      </c>
      <c r="AK1629">
        <v>0</v>
      </c>
      <c r="AL1629">
        <v>0</v>
      </c>
      <c r="AM1629">
        <v>0</v>
      </c>
      <c r="AN1629">
        <v>0</v>
      </c>
      <c r="AO1629" t="s">
        <v>954</v>
      </c>
      <c r="AP1629" t="s">
        <v>1480</v>
      </c>
      <c r="AQ1629" t="s">
        <v>1480</v>
      </c>
      <c r="AR1629" t="s">
        <v>4181</v>
      </c>
      <c r="AS1629" t="s">
        <v>4178</v>
      </c>
    </row>
    <row r="1630" spans="2:45" ht="17.25" customHeight="1">
      <c r="B1630" s="349" t="b">
        <v>0</v>
      </c>
      <c r="C1630" s="349"/>
      <c r="D1630" s="352" t="str">
        <f t="shared" si="77"/>
        <v>Finishing Work_Furniture Installation</v>
      </c>
      <c r="E1630" s="349" t="str">
        <f t="shared" si="78"/>
        <v>EA</v>
      </c>
      <c r="F1630" s="352" t="str">
        <f t="shared" si="76"/>
        <v xml:space="preserve">A04BA288-00001 Finishing Work Furniture Installation Umbrella's Holder        </v>
      </c>
      <c r="G1630" s="343" t="str" cm="1">
        <f t="array" ref="G1630:H1630">_xlfn.TEXTSPLIT(I1630,"-")</f>
        <v>A04BA288</v>
      </c>
      <c r="H1630" s="343" t="str">
        <v>00001</v>
      </c>
      <c r="I1630" t="s">
        <v>4182</v>
      </c>
      <c r="J1630" t="s">
        <v>946</v>
      </c>
      <c r="K1630" t="s">
        <v>2352</v>
      </c>
      <c r="L1630" t="s">
        <v>2353</v>
      </c>
      <c r="M1630" t="s">
        <v>3151</v>
      </c>
      <c r="N1630" t="s">
        <v>4041</v>
      </c>
      <c r="O1630" t="s">
        <v>4183</v>
      </c>
      <c r="P1630" t="s">
        <v>4184</v>
      </c>
      <c r="Q1630" t="s">
        <v>954</v>
      </c>
      <c r="R1630">
        <v>0</v>
      </c>
      <c r="S1630" t="s">
        <v>954</v>
      </c>
      <c r="T1630">
        <v>0</v>
      </c>
      <c r="U1630" t="s">
        <v>954</v>
      </c>
      <c r="V1630">
        <v>0</v>
      </c>
      <c r="W1630" t="s">
        <v>954</v>
      </c>
      <c r="X1630">
        <v>0</v>
      </c>
      <c r="Y1630" t="s">
        <v>954</v>
      </c>
      <c r="Z1630">
        <v>0</v>
      </c>
      <c r="AA1630" t="s">
        <v>954</v>
      </c>
      <c r="AB1630" t="s">
        <v>954</v>
      </c>
      <c r="AC1630" t="s">
        <v>954</v>
      </c>
      <c r="AD1630">
        <v>0</v>
      </c>
      <c r="AE1630" t="s">
        <v>954</v>
      </c>
      <c r="AF1630" t="s">
        <v>954</v>
      </c>
      <c r="AG1630">
        <v>0</v>
      </c>
      <c r="AH1630" t="s">
        <v>954</v>
      </c>
      <c r="AI1630">
        <v>0</v>
      </c>
      <c r="AJ1630">
        <v>0</v>
      </c>
      <c r="AK1630">
        <v>0</v>
      </c>
      <c r="AL1630">
        <v>0</v>
      </c>
      <c r="AM1630">
        <v>0</v>
      </c>
      <c r="AN1630">
        <v>0</v>
      </c>
      <c r="AO1630" t="s">
        <v>954</v>
      </c>
      <c r="AP1630" t="s">
        <v>1480</v>
      </c>
      <c r="AQ1630" t="s">
        <v>1480</v>
      </c>
      <c r="AR1630" t="s">
        <v>4185</v>
      </c>
      <c r="AS1630" t="s">
        <v>4182</v>
      </c>
    </row>
    <row r="1631" spans="2:45">
      <c r="B1631" s="349" t="b">
        <v>1</v>
      </c>
      <c r="C1631" s="349"/>
      <c r="D1631" s="352" t="str">
        <f t="shared" si="77"/>
        <v>Finishing Work_Furniture Installation</v>
      </c>
      <c r="E1631" s="349" t="str">
        <f t="shared" si="78"/>
        <v>EA</v>
      </c>
      <c r="F1631" s="352" t="str">
        <f t="shared" si="76"/>
        <v xml:space="preserve">A04BA289-00001 Finishing Work Furniture Installation Visitors Chairs        </v>
      </c>
      <c r="G1631" s="343" t="str" cm="1">
        <f t="array" ref="G1631:H1631">_xlfn.TEXTSPLIT(I1631,"-")</f>
        <v>A04BA289</v>
      </c>
      <c r="H1631" s="343" t="str">
        <v>00001</v>
      </c>
      <c r="I1631" t="s">
        <v>4186</v>
      </c>
      <c r="J1631" t="s">
        <v>946</v>
      </c>
      <c r="K1631" t="s">
        <v>2352</v>
      </c>
      <c r="L1631" t="s">
        <v>2353</v>
      </c>
      <c r="M1631" t="s">
        <v>3151</v>
      </c>
      <c r="N1631" t="s">
        <v>4041</v>
      </c>
      <c r="O1631" t="s">
        <v>4187</v>
      </c>
      <c r="P1631" t="s">
        <v>4188</v>
      </c>
      <c r="Q1631" t="s">
        <v>954</v>
      </c>
      <c r="R1631">
        <v>0</v>
      </c>
      <c r="S1631" t="s">
        <v>954</v>
      </c>
      <c r="T1631">
        <v>0</v>
      </c>
      <c r="U1631" t="s">
        <v>954</v>
      </c>
      <c r="V1631">
        <v>0</v>
      </c>
      <c r="W1631" t="s">
        <v>954</v>
      </c>
      <c r="X1631">
        <v>0</v>
      </c>
      <c r="Y1631" t="s">
        <v>954</v>
      </c>
      <c r="Z1631">
        <v>0</v>
      </c>
      <c r="AA1631" t="s">
        <v>954</v>
      </c>
      <c r="AB1631" t="s">
        <v>954</v>
      </c>
      <c r="AC1631" t="s">
        <v>954</v>
      </c>
      <c r="AD1631">
        <v>0</v>
      </c>
      <c r="AE1631" t="s">
        <v>954</v>
      </c>
      <c r="AF1631">
        <v>0</v>
      </c>
      <c r="AG1631">
        <v>0</v>
      </c>
      <c r="AH1631" t="s">
        <v>954</v>
      </c>
      <c r="AI1631">
        <v>0</v>
      </c>
      <c r="AJ1631">
        <v>0</v>
      </c>
      <c r="AK1631">
        <v>0</v>
      </c>
      <c r="AL1631">
        <v>0</v>
      </c>
      <c r="AM1631">
        <v>0</v>
      </c>
      <c r="AN1631">
        <v>0</v>
      </c>
      <c r="AO1631" t="s">
        <v>954</v>
      </c>
      <c r="AP1631" t="s">
        <v>1480</v>
      </c>
      <c r="AQ1631" t="s">
        <v>1480</v>
      </c>
      <c r="AR1631" t="s">
        <v>4189</v>
      </c>
      <c r="AS1631" t="s">
        <v>4186</v>
      </c>
    </row>
    <row r="1632" spans="2:45">
      <c r="B1632" s="349" t="b">
        <v>0</v>
      </c>
      <c r="C1632" s="349"/>
      <c r="D1632" s="352" t="str">
        <f t="shared" si="77"/>
        <v>Finishing Work_Furniture Installation</v>
      </c>
      <c r="E1632" s="349" t="str">
        <f t="shared" si="78"/>
        <v>EA</v>
      </c>
      <c r="F1632" s="352" t="str">
        <f t="shared" si="76"/>
        <v xml:space="preserve">A04BA290-00001 Finishing Work Furniture Installation Wall Cupboard        </v>
      </c>
      <c r="G1632" s="343" t="str" cm="1">
        <f t="array" ref="G1632:H1632">_xlfn.TEXTSPLIT(I1632,"-")</f>
        <v>A04BA290</v>
      </c>
      <c r="H1632" s="343" t="str">
        <v>00001</v>
      </c>
      <c r="I1632" t="s">
        <v>4190</v>
      </c>
      <c r="J1632" t="s">
        <v>946</v>
      </c>
      <c r="K1632" t="s">
        <v>2352</v>
      </c>
      <c r="L1632" t="s">
        <v>2353</v>
      </c>
      <c r="M1632" t="s">
        <v>3151</v>
      </c>
      <c r="N1632" t="s">
        <v>4041</v>
      </c>
      <c r="O1632" t="s">
        <v>4191</v>
      </c>
      <c r="P1632" t="s">
        <v>4192</v>
      </c>
      <c r="Q1632" t="s">
        <v>954</v>
      </c>
      <c r="R1632">
        <v>0</v>
      </c>
      <c r="S1632" t="s">
        <v>954</v>
      </c>
      <c r="T1632">
        <v>0</v>
      </c>
      <c r="U1632" t="s">
        <v>954</v>
      </c>
      <c r="V1632">
        <v>0</v>
      </c>
      <c r="W1632" t="s">
        <v>954</v>
      </c>
      <c r="X1632">
        <v>0</v>
      </c>
      <c r="Y1632" t="s">
        <v>954</v>
      </c>
      <c r="Z1632">
        <v>0</v>
      </c>
      <c r="AA1632" t="s">
        <v>954</v>
      </c>
      <c r="AB1632" t="s">
        <v>954</v>
      </c>
      <c r="AC1632" t="s">
        <v>954</v>
      </c>
      <c r="AD1632">
        <v>0</v>
      </c>
      <c r="AE1632" t="s">
        <v>954</v>
      </c>
      <c r="AF1632">
        <v>0</v>
      </c>
      <c r="AG1632">
        <v>0</v>
      </c>
      <c r="AH1632" t="s">
        <v>954</v>
      </c>
      <c r="AI1632">
        <v>0</v>
      </c>
      <c r="AJ1632">
        <v>0</v>
      </c>
      <c r="AK1632">
        <v>0</v>
      </c>
      <c r="AL1632">
        <v>0</v>
      </c>
      <c r="AM1632">
        <v>0</v>
      </c>
      <c r="AN1632">
        <v>0</v>
      </c>
      <c r="AO1632" t="s">
        <v>954</v>
      </c>
      <c r="AP1632" t="s">
        <v>1480</v>
      </c>
      <c r="AQ1632" t="s">
        <v>1480</v>
      </c>
      <c r="AR1632" t="s">
        <v>4193</v>
      </c>
      <c r="AS1632" t="s">
        <v>4190</v>
      </c>
    </row>
    <row r="1633" spans="2:45">
      <c r="B1633" s="349" t="b">
        <v>0</v>
      </c>
      <c r="C1633" s="349"/>
      <c r="D1633" s="352" t="str">
        <f t="shared" si="77"/>
        <v>Finishing Work_Furniture Installation</v>
      </c>
      <c r="E1633" s="349" t="str">
        <f t="shared" si="78"/>
        <v>LOT</v>
      </c>
      <c r="F1633" s="352" t="str">
        <f t="shared" si="76"/>
        <v xml:space="preserve">A04BA291-00001 Finishing Work Furniture Installation Washing Unit        </v>
      </c>
      <c r="G1633" s="343" t="str" cm="1">
        <f t="array" ref="G1633:H1633">_xlfn.TEXTSPLIT(I1633,"-")</f>
        <v>A04BA291</v>
      </c>
      <c r="H1633" s="343" t="str">
        <v>00001</v>
      </c>
      <c r="I1633" t="s">
        <v>4194</v>
      </c>
      <c r="J1633" t="s">
        <v>946</v>
      </c>
      <c r="K1633" t="s">
        <v>2352</v>
      </c>
      <c r="L1633" t="s">
        <v>2353</v>
      </c>
      <c r="M1633" t="s">
        <v>3151</v>
      </c>
      <c r="N1633" t="s">
        <v>4041</v>
      </c>
      <c r="O1633" t="s">
        <v>4195</v>
      </c>
      <c r="P1633" t="s">
        <v>4196</v>
      </c>
      <c r="Q1633" t="s">
        <v>954</v>
      </c>
      <c r="R1633">
        <v>0</v>
      </c>
      <c r="S1633" t="s">
        <v>954</v>
      </c>
      <c r="T1633">
        <v>0</v>
      </c>
      <c r="U1633" t="s">
        <v>954</v>
      </c>
      <c r="V1633">
        <v>0</v>
      </c>
      <c r="W1633" t="s">
        <v>954</v>
      </c>
      <c r="X1633">
        <v>0</v>
      </c>
      <c r="Y1633" t="s">
        <v>954</v>
      </c>
      <c r="Z1633">
        <v>0</v>
      </c>
      <c r="AA1633" t="s">
        <v>954</v>
      </c>
      <c r="AB1633" t="s">
        <v>954</v>
      </c>
      <c r="AC1633" t="s">
        <v>954</v>
      </c>
      <c r="AD1633">
        <v>0</v>
      </c>
      <c r="AE1633" t="s">
        <v>954</v>
      </c>
      <c r="AF1633" t="s">
        <v>954</v>
      </c>
      <c r="AG1633">
        <v>0</v>
      </c>
      <c r="AH1633" t="s">
        <v>954</v>
      </c>
      <c r="AI1633">
        <v>0</v>
      </c>
      <c r="AJ1633">
        <v>0</v>
      </c>
      <c r="AK1633">
        <v>0</v>
      </c>
      <c r="AL1633">
        <v>0</v>
      </c>
      <c r="AM1633">
        <v>0</v>
      </c>
      <c r="AN1633">
        <v>0</v>
      </c>
      <c r="AO1633" t="s">
        <v>954</v>
      </c>
      <c r="AP1633" t="s">
        <v>4128</v>
      </c>
      <c r="AQ1633" t="s">
        <v>4128</v>
      </c>
      <c r="AR1633" t="s">
        <v>4197</v>
      </c>
      <c r="AS1633" t="s">
        <v>4194</v>
      </c>
    </row>
    <row r="1634" spans="2:45">
      <c r="B1634" s="349" t="b">
        <v>0</v>
      </c>
      <c r="C1634" s="349"/>
      <c r="D1634" s="352" t="str">
        <f t="shared" si="77"/>
        <v>Finishing Work_Furniture Installation</v>
      </c>
      <c r="E1634" s="349" t="str">
        <f t="shared" si="78"/>
        <v>EA</v>
      </c>
      <c r="F1634" s="352" t="str">
        <f t="shared" si="76"/>
        <v xml:space="preserve">A04BA292-00001 Finishing Work Furniture Installation Water Cooler        </v>
      </c>
      <c r="G1634" s="343" t="str" cm="1">
        <f t="array" ref="G1634:H1634">_xlfn.TEXTSPLIT(I1634,"-")</f>
        <v>A04BA292</v>
      </c>
      <c r="H1634" s="343" t="str">
        <v>00001</v>
      </c>
      <c r="I1634" t="s">
        <v>4198</v>
      </c>
      <c r="J1634" t="s">
        <v>946</v>
      </c>
      <c r="K1634" t="s">
        <v>2352</v>
      </c>
      <c r="L1634" t="s">
        <v>2353</v>
      </c>
      <c r="M1634" t="s">
        <v>3151</v>
      </c>
      <c r="N1634" t="s">
        <v>4041</v>
      </c>
      <c r="O1634" t="s">
        <v>4199</v>
      </c>
      <c r="P1634" t="s">
        <v>4200</v>
      </c>
      <c r="Q1634" t="s">
        <v>954</v>
      </c>
      <c r="R1634">
        <v>0</v>
      </c>
      <c r="S1634" t="s">
        <v>954</v>
      </c>
      <c r="T1634">
        <v>0</v>
      </c>
      <c r="U1634" t="s">
        <v>954</v>
      </c>
      <c r="V1634">
        <v>0</v>
      </c>
      <c r="W1634" t="s">
        <v>954</v>
      </c>
      <c r="X1634">
        <v>0</v>
      </c>
      <c r="Y1634" t="s">
        <v>954</v>
      </c>
      <c r="Z1634">
        <v>0</v>
      </c>
      <c r="AA1634" t="s">
        <v>954</v>
      </c>
      <c r="AB1634" t="s">
        <v>954</v>
      </c>
      <c r="AC1634" t="s">
        <v>954</v>
      </c>
      <c r="AD1634">
        <v>0</v>
      </c>
      <c r="AE1634" t="s">
        <v>954</v>
      </c>
      <c r="AF1634" t="s">
        <v>954</v>
      </c>
      <c r="AG1634">
        <v>0</v>
      </c>
      <c r="AH1634" t="s">
        <v>954</v>
      </c>
      <c r="AI1634">
        <v>0</v>
      </c>
      <c r="AJ1634">
        <v>0</v>
      </c>
      <c r="AK1634">
        <v>0</v>
      </c>
      <c r="AL1634">
        <v>0</v>
      </c>
      <c r="AM1634">
        <v>0</v>
      </c>
      <c r="AN1634">
        <v>0</v>
      </c>
      <c r="AO1634" t="s">
        <v>954</v>
      </c>
      <c r="AP1634" t="s">
        <v>1480</v>
      </c>
      <c r="AQ1634" t="s">
        <v>1480</v>
      </c>
      <c r="AR1634" t="s">
        <v>4201</v>
      </c>
      <c r="AS1634" t="s">
        <v>4198</v>
      </c>
    </row>
    <row r="1635" spans="2:45">
      <c r="B1635" s="349" t="b">
        <v>1</v>
      </c>
      <c r="C1635" s="349"/>
      <c r="D1635" s="352" t="str">
        <f t="shared" si="77"/>
        <v>Finishing Work_Furniture Installation</v>
      </c>
      <c r="E1635" s="349" t="str">
        <f t="shared" si="78"/>
        <v>EA</v>
      </c>
      <c r="F1635" s="352" t="str">
        <f t="shared" si="76"/>
        <v xml:space="preserve">A04BA293-00001 Finishing Work Furniture Installation White Board        </v>
      </c>
      <c r="G1635" s="343" t="str" cm="1">
        <f t="array" ref="G1635:H1635">_xlfn.TEXTSPLIT(I1635,"-")</f>
        <v>A04BA293</v>
      </c>
      <c r="H1635" s="343" t="str">
        <v>00001</v>
      </c>
      <c r="I1635" t="s">
        <v>4202</v>
      </c>
      <c r="J1635" t="s">
        <v>946</v>
      </c>
      <c r="K1635" t="s">
        <v>2352</v>
      </c>
      <c r="L1635" t="s">
        <v>2353</v>
      </c>
      <c r="M1635" t="s">
        <v>3151</v>
      </c>
      <c r="N1635" t="s">
        <v>4041</v>
      </c>
      <c r="O1635" t="s">
        <v>4203</v>
      </c>
      <c r="P1635" t="s">
        <v>4204</v>
      </c>
      <c r="Q1635" t="s">
        <v>954</v>
      </c>
      <c r="R1635">
        <v>0</v>
      </c>
      <c r="S1635" t="s">
        <v>954</v>
      </c>
      <c r="T1635">
        <v>0</v>
      </c>
      <c r="U1635" t="s">
        <v>954</v>
      </c>
      <c r="V1635">
        <v>0</v>
      </c>
      <c r="W1635" t="s">
        <v>954</v>
      </c>
      <c r="X1635">
        <v>0</v>
      </c>
      <c r="Y1635" t="s">
        <v>954</v>
      </c>
      <c r="Z1635">
        <v>0</v>
      </c>
      <c r="AA1635" t="s">
        <v>954</v>
      </c>
      <c r="AB1635" t="s">
        <v>954</v>
      </c>
      <c r="AC1635" t="s">
        <v>954</v>
      </c>
      <c r="AD1635">
        <v>0</v>
      </c>
      <c r="AE1635" t="s">
        <v>954</v>
      </c>
      <c r="AF1635">
        <v>0</v>
      </c>
      <c r="AG1635">
        <v>0</v>
      </c>
      <c r="AH1635" t="s">
        <v>954</v>
      </c>
      <c r="AI1635">
        <v>0</v>
      </c>
      <c r="AJ1635">
        <v>0</v>
      </c>
      <c r="AK1635">
        <v>0</v>
      </c>
      <c r="AL1635">
        <v>0</v>
      </c>
      <c r="AM1635">
        <v>0</v>
      </c>
      <c r="AN1635">
        <v>0</v>
      </c>
      <c r="AO1635" t="s">
        <v>954</v>
      </c>
      <c r="AP1635" t="s">
        <v>1480</v>
      </c>
      <c r="AQ1635" t="s">
        <v>1480</v>
      </c>
      <c r="AR1635" t="s">
        <v>4205</v>
      </c>
      <c r="AS1635" t="s">
        <v>4202</v>
      </c>
    </row>
    <row r="1636" spans="2:45">
      <c r="B1636" s="349" t="b">
        <v>1</v>
      </c>
      <c r="C1636" s="349"/>
      <c r="D1636" s="352" t="str">
        <f t="shared" si="77"/>
        <v>Finishing Work_Furniture Installation</v>
      </c>
      <c r="E1636" s="349" t="str">
        <f t="shared" si="78"/>
        <v>EA</v>
      </c>
      <c r="F1636" s="352" t="str">
        <f t="shared" si="76"/>
        <v xml:space="preserve">A04BA294-00001 Finishing Work Furniture Installation Rack        </v>
      </c>
      <c r="G1636" s="343" t="str" cm="1">
        <f t="array" ref="G1636:H1636">_xlfn.TEXTSPLIT(I1636,"-")</f>
        <v>A04BA294</v>
      </c>
      <c r="H1636" s="343" t="str">
        <v>00001</v>
      </c>
      <c r="I1636" t="s">
        <v>4206</v>
      </c>
      <c r="J1636" t="s">
        <v>946</v>
      </c>
      <c r="K1636" t="s">
        <v>2352</v>
      </c>
      <c r="L1636" t="s">
        <v>2353</v>
      </c>
      <c r="M1636" t="s">
        <v>3151</v>
      </c>
      <c r="N1636" t="s">
        <v>4041</v>
      </c>
      <c r="O1636" t="s">
        <v>4207</v>
      </c>
      <c r="P1636" t="s">
        <v>4208</v>
      </c>
      <c r="Q1636" t="s">
        <v>954</v>
      </c>
      <c r="R1636">
        <v>0</v>
      </c>
      <c r="S1636" t="s">
        <v>954</v>
      </c>
      <c r="T1636">
        <v>0</v>
      </c>
      <c r="U1636" t="s">
        <v>954</v>
      </c>
      <c r="V1636">
        <v>0</v>
      </c>
      <c r="W1636" t="s">
        <v>954</v>
      </c>
      <c r="X1636">
        <v>0</v>
      </c>
      <c r="Y1636" t="s">
        <v>954</v>
      </c>
      <c r="Z1636">
        <v>0</v>
      </c>
      <c r="AA1636" t="s">
        <v>954</v>
      </c>
      <c r="AB1636" t="s">
        <v>954</v>
      </c>
      <c r="AC1636" t="s">
        <v>954</v>
      </c>
      <c r="AD1636">
        <v>0</v>
      </c>
      <c r="AE1636" t="s">
        <v>954</v>
      </c>
      <c r="AF1636">
        <v>0</v>
      </c>
      <c r="AG1636">
        <v>0</v>
      </c>
      <c r="AH1636" t="s">
        <v>954</v>
      </c>
      <c r="AI1636">
        <v>0</v>
      </c>
      <c r="AJ1636">
        <v>0</v>
      </c>
      <c r="AK1636">
        <v>0</v>
      </c>
      <c r="AL1636">
        <v>0</v>
      </c>
      <c r="AM1636">
        <v>0</v>
      </c>
      <c r="AN1636">
        <v>0</v>
      </c>
      <c r="AO1636" t="s">
        <v>954</v>
      </c>
      <c r="AP1636" t="s">
        <v>1480</v>
      </c>
      <c r="AQ1636" t="s">
        <v>1480</v>
      </c>
      <c r="AR1636" t="s">
        <v>4209</v>
      </c>
      <c r="AS1636" t="s">
        <v>4206</v>
      </c>
    </row>
    <row r="1637" spans="2:45">
      <c r="B1637" s="349" t="b">
        <v>0</v>
      </c>
      <c r="C1637" s="349"/>
      <c r="D1637" s="352" t="str">
        <f t="shared" si="77"/>
        <v>Finishing Work_Furniture Installation</v>
      </c>
      <c r="E1637" s="349" t="str">
        <f t="shared" si="78"/>
        <v>EA</v>
      </c>
      <c r="F1637" s="352" t="str">
        <f t="shared" si="76"/>
        <v xml:space="preserve">A04BA295-00001 Finishing Work Furniture Installation Medicine Cabinet        </v>
      </c>
      <c r="G1637" s="343" t="str" cm="1">
        <f t="array" ref="G1637:H1637">_xlfn.TEXTSPLIT(I1637,"-")</f>
        <v>A04BA295</v>
      </c>
      <c r="H1637" s="343" t="str">
        <v>00001</v>
      </c>
      <c r="I1637" t="s">
        <v>4210</v>
      </c>
      <c r="J1637" t="s">
        <v>946</v>
      </c>
      <c r="K1637" t="s">
        <v>2352</v>
      </c>
      <c r="L1637" t="s">
        <v>2353</v>
      </c>
      <c r="M1637" t="s">
        <v>3151</v>
      </c>
      <c r="N1637" t="s">
        <v>4041</v>
      </c>
      <c r="O1637" t="s">
        <v>4211</v>
      </c>
      <c r="P1637" t="s">
        <v>4212</v>
      </c>
      <c r="Q1637" t="s">
        <v>954</v>
      </c>
      <c r="R1637">
        <v>0</v>
      </c>
      <c r="S1637" t="s">
        <v>954</v>
      </c>
      <c r="T1637">
        <v>0</v>
      </c>
      <c r="U1637" t="s">
        <v>954</v>
      </c>
      <c r="V1637">
        <v>0</v>
      </c>
      <c r="W1637" t="s">
        <v>954</v>
      </c>
      <c r="X1637">
        <v>0</v>
      </c>
      <c r="Y1637" t="s">
        <v>954</v>
      </c>
      <c r="Z1637">
        <v>0</v>
      </c>
      <c r="AA1637" t="s">
        <v>954</v>
      </c>
      <c r="AB1637" t="s">
        <v>954</v>
      </c>
      <c r="AC1637" t="s">
        <v>954</v>
      </c>
      <c r="AD1637">
        <v>0</v>
      </c>
      <c r="AE1637" t="s">
        <v>954</v>
      </c>
      <c r="AF1637">
        <v>0</v>
      </c>
      <c r="AG1637">
        <v>0</v>
      </c>
      <c r="AH1637" t="s">
        <v>954</v>
      </c>
      <c r="AI1637">
        <v>0</v>
      </c>
      <c r="AJ1637">
        <v>0</v>
      </c>
      <c r="AK1637">
        <v>0</v>
      </c>
      <c r="AL1637">
        <v>0</v>
      </c>
      <c r="AM1637">
        <v>0</v>
      </c>
      <c r="AN1637">
        <v>0</v>
      </c>
      <c r="AO1637" t="s">
        <v>954</v>
      </c>
      <c r="AP1637" t="s">
        <v>1480</v>
      </c>
      <c r="AQ1637" t="s">
        <v>1480</v>
      </c>
      <c r="AR1637" t="s">
        <v>4213</v>
      </c>
      <c r="AS1637" t="s">
        <v>4210</v>
      </c>
    </row>
    <row r="1638" spans="2:45">
      <c r="B1638" s="349" t="b">
        <v>1</v>
      </c>
      <c r="C1638" s="349"/>
      <c r="D1638" s="352" t="str">
        <f t="shared" si="77"/>
        <v>Finishing Work_Furniture Installation</v>
      </c>
      <c r="E1638" s="349" t="str">
        <f t="shared" si="78"/>
        <v>EA</v>
      </c>
      <c r="F1638" s="352" t="str">
        <f t="shared" si="76"/>
        <v xml:space="preserve">A04BA296-00001 Finishing Work Furniture Installation Others        </v>
      </c>
      <c r="G1638" s="343" t="str" cm="1">
        <f t="array" ref="G1638:H1638">_xlfn.TEXTSPLIT(I1638,"-")</f>
        <v>A04BA296</v>
      </c>
      <c r="H1638" s="343" t="str">
        <v>00001</v>
      </c>
      <c r="I1638" t="s">
        <v>4214</v>
      </c>
      <c r="J1638" t="s">
        <v>946</v>
      </c>
      <c r="K1638" t="s">
        <v>2352</v>
      </c>
      <c r="L1638" t="s">
        <v>2353</v>
      </c>
      <c r="M1638" t="s">
        <v>3151</v>
      </c>
      <c r="N1638" t="s">
        <v>4041</v>
      </c>
      <c r="O1638" t="s">
        <v>4215</v>
      </c>
      <c r="P1638" t="s">
        <v>4216</v>
      </c>
      <c r="Q1638" t="s">
        <v>954</v>
      </c>
      <c r="R1638">
        <v>0</v>
      </c>
      <c r="S1638" t="s">
        <v>954</v>
      </c>
      <c r="T1638">
        <v>0</v>
      </c>
      <c r="U1638" t="s">
        <v>954</v>
      </c>
      <c r="V1638">
        <v>0</v>
      </c>
      <c r="W1638" t="s">
        <v>954</v>
      </c>
      <c r="X1638">
        <v>0</v>
      </c>
      <c r="Y1638" t="s">
        <v>954</v>
      </c>
      <c r="Z1638">
        <v>0</v>
      </c>
      <c r="AA1638" t="s">
        <v>954</v>
      </c>
      <c r="AB1638" t="s">
        <v>954</v>
      </c>
      <c r="AC1638" t="s">
        <v>954</v>
      </c>
      <c r="AD1638">
        <v>0</v>
      </c>
      <c r="AE1638" t="s">
        <v>954</v>
      </c>
      <c r="AF1638">
        <v>0</v>
      </c>
      <c r="AG1638">
        <v>0</v>
      </c>
      <c r="AH1638" t="s">
        <v>954</v>
      </c>
      <c r="AI1638">
        <v>0</v>
      </c>
      <c r="AJ1638">
        <v>0</v>
      </c>
      <c r="AK1638">
        <v>0</v>
      </c>
      <c r="AL1638">
        <v>0</v>
      </c>
      <c r="AM1638">
        <v>0</v>
      </c>
      <c r="AN1638">
        <v>0</v>
      </c>
      <c r="AO1638" t="s">
        <v>954</v>
      </c>
      <c r="AP1638" t="s">
        <v>1480</v>
      </c>
      <c r="AQ1638" t="s">
        <v>1480</v>
      </c>
      <c r="AR1638" t="s">
        <v>4217</v>
      </c>
      <c r="AS1638" t="s">
        <v>4214</v>
      </c>
    </row>
    <row r="1639" spans="2:45" ht="33">
      <c r="B1639" s="356" t="b">
        <v>1</v>
      </c>
      <c r="C1639" s="356"/>
      <c r="D1639" s="357" t="str">
        <f t="shared" si="77"/>
        <v>Finishing Work_Work for Ergonomic/Sustainable Design</v>
      </c>
      <c r="E1639" s="356" t="str">
        <f t="shared" si="78"/>
        <v>M2</v>
      </c>
      <c r="F1639" s="357" t="str">
        <f t="shared" si="76"/>
        <v xml:space="preserve">A04BD308-00001 Finishing Work Work for Ergonomic/Sustainable Design Ergonomic Designed Area     for Floor   </v>
      </c>
      <c r="G1639" s="343" t="str" cm="1">
        <f t="array" ref="G1639:H1639">_xlfn.TEXTSPLIT(I1639,"-")</f>
        <v>A04BD308</v>
      </c>
      <c r="H1639" s="343" t="str">
        <v>00001</v>
      </c>
      <c r="I1639" t="s">
        <v>4218</v>
      </c>
      <c r="J1639" t="s">
        <v>946</v>
      </c>
      <c r="K1639" t="s">
        <v>2352</v>
      </c>
      <c r="L1639" t="s">
        <v>2353</v>
      </c>
      <c r="M1639" t="s">
        <v>3196</v>
      </c>
      <c r="N1639" t="s">
        <v>4219</v>
      </c>
      <c r="O1639" t="s">
        <v>4220</v>
      </c>
      <c r="P1639" t="s">
        <v>4221</v>
      </c>
      <c r="Q1639" t="s">
        <v>954</v>
      </c>
      <c r="R1639">
        <v>0</v>
      </c>
      <c r="S1639" t="s">
        <v>954</v>
      </c>
      <c r="T1639">
        <v>0</v>
      </c>
      <c r="U1639" t="s">
        <v>954</v>
      </c>
      <c r="V1639">
        <v>0</v>
      </c>
      <c r="W1639" t="s">
        <v>954</v>
      </c>
      <c r="X1639">
        <v>0</v>
      </c>
      <c r="Y1639" t="s">
        <v>1831</v>
      </c>
      <c r="Z1639" t="s">
        <v>4222</v>
      </c>
      <c r="AA1639" t="s">
        <v>954</v>
      </c>
      <c r="AB1639" t="s">
        <v>954</v>
      </c>
      <c r="AC1639" t="s">
        <v>954</v>
      </c>
      <c r="AD1639">
        <v>0</v>
      </c>
      <c r="AE1639" t="s">
        <v>954</v>
      </c>
      <c r="AF1639" t="s">
        <v>954</v>
      </c>
      <c r="AG1639">
        <v>0</v>
      </c>
      <c r="AH1639" t="s">
        <v>954</v>
      </c>
      <c r="AI1639">
        <v>0</v>
      </c>
      <c r="AJ1639">
        <v>0</v>
      </c>
      <c r="AK1639">
        <v>0</v>
      </c>
      <c r="AL1639">
        <v>0</v>
      </c>
      <c r="AM1639">
        <v>0</v>
      </c>
      <c r="AN1639">
        <v>0</v>
      </c>
      <c r="AO1639" t="s">
        <v>954</v>
      </c>
      <c r="AP1639" t="s">
        <v>1021</v>
      </c>
      <c r="AQ1639" t="s">
        <v>1021</v>
      </c>
      <c r="AR1639" t="s">
        <v>4223</v>
      </c>
      <c r="AS1639" t="s">
        <v>4218</v>
      </c>
    </row>
    <row r="1640" spans="2:45" ht="33">
      <c r="B1640" s="356" t="b">
        <v>1</v>
      </c>
      <c r="C1640" s="356"/>
      <c r="D1640" s="357" t="str">
        <f t="shared" si="77"/>
        <v>Finishing Work_Work for Ergonomic/Sustainable Design</v>
      </c>
      <c r="E1640" s="356" t="str">
        <f t="shared" si="78"/>
        <v>M2</v>
      </c>
      <c r="F1640" s="357" t="str">
        <f t="shared" si="76"/>
        <v xml:space="preserve">A04BD308-00002 Finishing Work Work for Ergonomic/Sustainable Design Ergonomic Designed Area     for Wall   </v>
      </c>
      <c r="G1640" s="343" t="str" cm="1">
        <f t="array" ref="G1640:H1640">_xlfn.TEXTSPLIT(I1640,"-")</f>
        <v>A04BD308</v>
      </c>
      <c r="H1640" s="343" t="str">
        <v>00002</v>
      </c>
      <c r="I1640" t="s">
        <v>4224</v>
      </c>
      <c r="J1640" t="s">
        <v>946</v>
      </c>
      <c r="K1640" t="s">
        <v>2352</v>
      </c>
      <c r="L1640" t="s">
        <v>2353</v>
      </c>
      <c r="M1640" t="s">
        <v>3196</v>
      </c>
      <c r="N1640" t="s">
        <v>4219</v>
      </c>
      <c r="O1640" t="s">
        <v>4220</v>
      </c>
      <c r="P1640" t="s">
        <v>4221</v>
      </c>
      <c r="Q1640" t="s">
        <v>954</v>
      </c>
      <c r="R1640">
        <v>0</v>
      </c>
      <c r="S1640" t="s">
        <v>954</v>
      </c>
      <c r="T1640">
        <v>0</v>
      </c>
      <c r="U1640" t="s">
        <v>954</v>
      </c>
      <c r="V1640">
        <v>0</v>
      </c>
      <c r="W1640" t="s">
        <v>954</v>
      </c>
      <c r="X1640">
        <v>0</v>
      </c>
      <c r="Y1640" t="s">
        <v>960</v>
      </c>
      <c r="Z1640" t="s">
        <v>3516</v>
      </c>
      <c r="AA1640" t="s">
        <v>954</v>
      </c>
      <c r="AB1640" t="s">
        <v>954</v>
      </c>
      <c r="AC1640" t="s">
        <v>954</v>
      </c>
      <c r="AD1640">
        <v>0</v>
      </c>
      <c r="AE1640" t="s">
        <v>954</v>
      </c>
      <c r="AF1640" t="s">
        <v>954</v>
      </c>
      <c r="AG1640">
        <v>0</v>
      </c>
      <c r="AH1640" t="s">
        <v>954</v>
      </c>
      <c r="AI1640">
        <v>0</v>
      </c>
      <c r="AJ1640">
        <v>0</v>
      </c>
      <c r="AK1640">
        <v>0</v>
      </c>
      <c r="AL1640">
        <v>0</v>
      </c>
      <c r="AM1640">
        <v>0</v>
      </c>
      <c r="AN1640">
        <v>0</v>
      </c>
      <c r="AO1640" t="s">
        <v>954</v>
      </c>
      <c r="AP1640" t="s">
        <v>1021</v>
      </c>
      <c r="AQ1640" t="s">
        <v>1021</v>
      </c>
      <c r="AR1640" t="s">
        <v>4223</v>
      </c>
      <c r="AS1640" t="s">
        <v>4224</v>
      </c>
    </row>
    <row r="1641" spans="2:45" ht="33">
      <c r="B1641" s="356" t="b">
        <v>1</v>
      </c>
      <c r="C1641" s="356"/>
      <c r="D1641" s="357" t="str">
        <f t="shared" si="77"/>
        <v>Finishing Work_Work for Ergonomic/Sustainable Design</v>
      </c>
      <c r="E1641" s="356" t="str">
        <f t="shared" si="78"/>
        <v>M2</v>
      </c>
      <c r="F1641" s="357" t="str">
        <f t="shared" si="76"/>
        <v xml:space="preserve">A04BD308-00003 Finishing Work Work for Ergonomic/Sustainable Design Ergonomic Designed Area     for Ceiling   </v>
      </c>
      <c r="G1641" s="343" t="str" cm="1">
        <f t="array" ref="G1641:H1641">_xlfn.TEXTSPLIT(I1641,"-")</f>
        <v>A04BD308</v>
      </c>
      <c r="H1641" s="343" t="str">
        <v>00003</v>
      </c>
      <c r="I1641" t="s">
        <v>4225</v>
      </c>
      <c r="J1641" t="s">
        <v>946</v>
      </c>
      <c r="K1641" t="s">
        <v>2352</v>
      </c>
      <c r="L1641" t="s">
        <v>2353</v>
      </c>
      <c r="M1641" t="s">
        <v>3196</v>
      </c>
      <c r="N1641" t="s">
        <v>4219</v>
      </c>
      <c r="O1641" t="s">
        <v>4220</v>
      </c>
      <c r="P1641" t="s">
        <v>4221</v>
      </c>
      <c r="Q1641" t="s">
        <v>954</v>
      </c>
      <c r="R1641">
        <v>0</v>
      </c>
      <c r="S1641" t="s">
        <v>954</v>
      </c>
      <c r="T1641">
        <v>0</v>
      </c>
      <c r="U1641" t="s">
        <v>954</v>
      </c>
      <c r="V1641">
        <v>0</v>
      </c>
      <c r="W1641" t="s">
        <v>954</v>
      </c>
      <c r="X1641">
        <v>0</v>
      </c>
      <c r="Y1641" t="s">
        <v>1836</v>
      </c>
      <c r="Z1641" t="s">
        <v>4226</v>
      </c>
      <c r="AA1641" t="s">
        <v>954</v>
      </c>
      <c r="AB1641" t="s">
        <v>954</v>
      </c>
      <c r="AC1641" t="s">
        <v>954</v>
      </c>
      <c r="AD1641">
        <v>0</v>
      </c>
      <c r="AE1641" t="s">
        <v>954</v>
      </c>
      <c r="AF1641" t="s">
        <v>954</v>
      </c>
      <c r="AG1641">
        <v>0</v>
      </c>
      <c r="AH1641" t="s">
        <v>954</v>
      </c>
      <c r="AI1641">
        <v>0</v>
      </c>
      <c r="AJ1641">
        <v>0</v>
      </c>
      <c r="AK1641">
        <v>0</v>
      </c>
      <c r="AL1641">
        <v>0</v>
      </c>
      <c r="AM1641">
        <v>0</v>
      </c>
      <c r="AN1641">
        <v>0</v>
      </c>
      <c r="AO1641" t="s">
        <v>954</v>
      </c>
      <c r="AP1641" t="s">
        <v>1021</v>
      </c>
      <c r="AQ1641" t="s">
        <v>1021</v>
      </c>
      <c r="AR1641" t="s">
        <v>4223</v>
      </c>
      <c r="AS1641" t="s">
        <v>4225</v>
      </c>
    </row>
    <row r="1642" spans="2:45" ht="33">
      <c r="B1642" s="356" t="b">
        <v>0</v>
      </c>
      <c r="C1642" s="356"/>
      <c r="D1642" s="357" t="str">
        <f t="shared" si="77"/>
        <v>Finishing Work_Work for Ergonomic/Sustainable Design</v>
      </c>
      <c r="E1642" s="356" t="str">
        <f t="shared" si="78"/>
        <v>M2</v>
      </c>
      <c r="F1642" s="357" t="str">
        <f t="shared" si="76"/>
        <v xml:space="preserve">A04BD309-00001 Finishing Work Work for Ergonomic/Sustainable Design Sustainable Designed Area        </v>
      </c>
      <c r="G1642" s="343" t="str" cm="1">
        <f t="array" ref="G1642:H1642">_xlfn.TEXTSPLIT(I1642,"-")</f>
        <v>A04BD309</v>
      </c>
      <c r="H1642" s="343" t="str">
        <v>00001</v>
      </c>
      <c r="I1642" t="s">
        <v>4227</v>
      </c>
      <c r="J1642" t="s">
        <v>946</v>
      </c>
      <c r="K1642" t="s">
        <v>2352</v>
      </c>
      <c r="L1642" t="s">
        <v>2353</v>
      </c>
      <c r="M1642" t="s">
        <v>3196</v>
      </c>
      <c r="N1642" t="s">
        <v>4219</v>
      </c>
      <c r="O1642" t="s">
        <v>4228</v>
      </c>
      <c r="P1642" t="s">
        <v>4229</v>
      </c>
      <c r="Q1642" t="s">
        <v>954</v>
      </c>
      <c r="R1642">
        <v>0</v>
      </c>
      <c r="S1642" t="s">
        <v>954</v>
      </c>
      <c r="T1642">
        <v>0</v>
      </c>
      <c r="U1642" t="s">
        <v>954</v>
      </c>
      <c r="V1642">
        <v>0</v>
      </c>
      <c r="W1642" t="s">
        <v>954</v>
      </c>
      <c r="X1642">
        <v>0</v>
      </c>
      <c r="Y1642" t="s">
        <v>954</v>
      </c>
      <c r="Z1642">
        <v>0</v>
      </c>
      <c r="AA1642" t="s">
        <v>954</v>
      </c>
      <c r="AB1642" t="s">
        <v>954</v>
      </c>
      <c r="AC1642" t="s">
        <v>954</v>
      </c>
      <c r="AD1642">
        <v>0</v>
      </c>
      <c r="AE1642" t="s">
        <v>954</v>
      </c>
      <c r="AF1642" t="s">
        <v>954</v>
      </c>
      <c r="AG1642">
        <v>0</v>
      </c>
      <c r="AH1642" t="s">
        <v>954</v>
      </c>
      <c r="AI1642">
        <v>0</v>
      </c>
      <c r="AJ1642">
        <v>0</v>
      </c>
      <c r="AK1642">
        <v>0</v>
      </c>
      <c r="AL1642">
        <v>0</v>
      </c>
      <c r="AM1642">
        <v>0</v>
      </c>
      <c r="AN1642">
        <v>0</v>
      </c>
      <c r="AO1642" t="s">
        <v>954</v>
      </c>
      <c r="AP1642" t="s">
        <v>1021</v>
      </c>
      <c r="AQ1642" t="s">
        <v>1021</v>
      </c>
      <c r="AR1642" t="s">
        <v>4230</v>
      </c>
      <c r="AS1642" t="s">
        <v>4227</v>
      </c>
    </row>
    <row r="1643" spans="2:45">
      <c r="B1643" s="349" t="b">
        <v>0</v>
      </c>
      <c r="C1643" s="349" t="s">
        <v>1039</v>
      </c>
      <c r="D1643" s="352" t="str">
        <f t="shared" si="77"/>
        <v>Cladding Work_-</v>
      </c>
      <c r="E1643" s="349" t="str">
        <f t="shared" si="78"/>
        <v>M2</v>
      </c>
      <c r="F1643" s="352" t="str">
        <f t="shared" si="76"/>
        <v xml:space="preserve">A05ZZ199-00001 Cladding Work - Single Metal Sheet Stainless Steel Sheet    for Wall w/ Accessories, Flashing  </v>
      </c>
      <c r="G1643" s="343" t="str" cm="1">
        <f t="array" ref="G1643:H1643">_xlfn.TEXTSPLIT(I1643,"-")</f>
        <v>A05ZZ199</v>
      </c>
      <c r="H1643" s="343" t="str">
        <v>00001</v>
      </c>
      <c r="I1643" t="s">
        <v>4231</v>
      </c>
      <c r="J1643" t="s">
        <v>946</v>
      </c>
      <c r="K1643" t="s">
        <v>4232</v>
      </c>
      <c r="L1643" t="s">
        <v>4233</v>
      </c>
      <c r="M1643" t="s">
        <v>949</v>
      </c>
      <c r="N1643" t="s">
        <v>771</v>
      </c>
      <c r="O1643" t="s">
        <v>4234</v>
      </c>
      <c r="P1643" t="s">
        <v>4235</v>
      </c>
      <c r="Q1643" t="s">
        <v>4236</v>
      </c>
      <c r="R1643" t="s">
        <v>4237</v>
      </c>
      <c r="S1643" t="s">
        <v>954</v>
      </c>
      <c r="T1643">
        <v>0</v>
      </c>
      <c r="U1643" t="s">
        <v>954</v>
      </c>
      <c r="V1643">
        <v>0</v>
      </c>
      <c r="W1643" t="s">
        <v>954</v>
      </c>
      <c r="X1643">
        <v>0</v>
      </c>
      <c r="Y1643" t="s">
        <v>960</v>
      </c>
      <c r="Z1643" t="s">
        <v>3516</v>
      </c>
      <c r="AA1643" t="s">
        <v>1620</v>
      </c>
      <c r="AB1643" t="s">
        <v>4238</v>
      </c>
      <c r="AC1643" t="s">
        <v>954</v>
      </c>
      <c r="AD1643">
        <v>0</v>
      </c>
      <c r="AE1643" t="s">
        <v>954</v>
      </c>
      <c r="AF1643">
        <v>0</v>
      </c>
      <c r="AG1643">
        <v>0</v>
      </c>
      <c r="AH1643" t="s">
        <v>1019</v>
      </c>
      <c r="AI1643">
        <v>0</v>
      </c>
      <c r="AJ1643">
        <v>0</v>
      </c>
      <c r="AK1643">
        <v>0</v>
      </c>
      <c r="AL1643">
        <v>0</v>
      </c>
      <c r="AM1643">
        <v>0</v>
      </c>
      <c r="AN1643">
        <v>0</v>
      </c>
      <c r="AO1643" t="s">
        <v>954</v>
      </c>
      <c r="AP1643" t="s">
        <v>1021</v>
      </c>
      <c r="AQ1643" t="s">
        <v>1021</v>
      </c>
      <c r="AR1643" t="s">
        <v>4239</v>
      </c>
      <c r="AS1643" t="s">
        <v>4231</v>
      </c>
    </row>
    <row r="1644" spans="2:45">
      <c r="B1644" s="349" t="b">
        <v>0</v>
      </c>
      <c r="C1644" s="349" t="s">
        <v>1039</v>
      </c>
      <c r="D1644" s="352" t="str">
        <f t="shared" si="77"/>
        <v>Cladding Work_-</v>
      </c>
      <c r="E1644" s="349" t="str">
        <f t="shared" si="78"/>
        <v>M2</v>
      </c>
      <c r="F1644" s="352"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3" t="str" cm="1">
        <f t="array" ref="G1644:H1644">_xlfn.TEXTSPLIT(I1644,"-")</f>
        <v>A05ZZ199</v>
      </c>
      <c r="H1644" s="343" t="str">
        <v>00002</v>
      </c>
      <c r="I1644" t="s">
        <v>4240</v>
      </c>
      <c r="J1644" t="s">
        <v>946</v>
      </c>
      <c r="K1644" t="s">
        <v>4232</v>
      </c>
      <c r="L1644" t="s">
        <v>4233</v>
      </c>
      <c r="M1644" t="s">
        <v>949</v>
      </c>
      <c r="N1644" t="s">
        <v>771</v>
      </c>
      <c r="O1644" t="s">
        <v>4234</v>
      </c>
      <c r="P1644" t="s">
        <v>4235</v>
      </c>
      <c r="Q1644" t="s">
        <v>4236</v>
      </c>
      <c r="R1644" t="s">
        <v>4237</v>
      </c>
      <c r="S1644" t="s">
        <v>954</v>
      </c>
      <c r="T1644">
        <v>0</v>
      </c>
      <c r="U1644" t="s">
        <v>954</v>
      </c>
      <c r="V1644">
        <v>0</v>
      </c>
      <c r="W1644" t="s">
        <v>954</v>
      </c>
      <c r="X1644">
        <v>0</v>
      </c>
      <c r="Y1644" t="s">
        <v>1697</v>
      </c>
      <c r="Z1644" t="s">
        <v>4007</v>
      </c>
      <c r="AA1644" t="s">
        <v>1620</v>
      </c>
      <c r="AB1644" t="s">
        <v>4238</v>
      </c>
      <c r="AC1644" t="s">
        <v>954</v>
      </c>
      <c r="AD1644">
        <v>0</v>
      </c>
      <c r="AE1644" t="s">
        <v>954</v>
      </c>
      <c r="AF1644">
        <v>0</v>
      </c>
      <c r="AG1644">
        <v>0</v>
      </c>
      <c r="AH1644" t="s">
        <v>1019</v>
      </c>
      <c r="AI1644">
        <v>0</v>
      </c>
      <c r="AJ1644">
        <v>0</v>
      </c>
      <c r="AK1644">
        <v>0</v>
      </c>
      <c r="AL1644">
        <v>0</v>
      </c>
      <c r="AM1644">
        <v>0</v>
      </c>
      <c r="AN1644">
        <v>0</v>
      </c>
      <c r="AO1644" t="s">
        <v>954</v>
      </c>
      <c r="AP1644" t="s">
        <v>1021</v>
      </c>
      <c r="AQ1644" t="s">
        <v>1021</v>
      </c>
      <c r="AR1644" t="s">
        <v>4239</v>
      </c>
      <c r="AS1644" t="s">
        <v>4240</v>
      </c>
    </row>
    <row r="1645" spans="2:45">
      <c r="B1645" s="349" t="b">
        <v>0</v>
      </c>
      <c r="C1645" s="349" t="s">
        <v>1039</v>
      </c>
      <c r="D1645" s="352" t="str">
        <f t="shared" si="77"/>
        <v>Cladding Work_-</v>
      </c>
      <c r="E1645" s="349" t="str">
        <f t="shared" si="78"/>
        <v>M2</v>
      </c>
      <c r="F1645" s="352" t="str">
        <f t="shared" si="79"/>
        <v xml:space="preserve">A05ZZ199-00003 Cladding Work - Single Metal Sheet Corrugated Aluminum Sheet    for Wall w/ Accessories, Flashing  </v>
      </c>
      <c r="G1645" s="343" t="str" cm="1">
        <f t="array" ref="G1645:H1645">_xlfn.TEXTSPLIT(I1645,"-")</f>
        <v>A05ZZ199</v>
      </c>
      <c r="H1645" s="343" t="str">
        <v>00003</v>
      </c>
      <c r="I1645" t="s">
        <v>4241</v>
      </c>
      <c r="J1645" t="s">
        <v>946</v>
      </c>
      <c r="K1645" t="s">
        <v>4232</v>
      </c>
      <c r="L1645" t="s">
        <v>4233</v>
      </c>
      <c r="M1645" t="s">
        <v>949</v>
      </c>
      <c r="N1645" t="s">
        <v>771</v>
      </c>
      <c r="O1645" t="s">
        <v>4234</v>
      </c>
      <c r="P1645" t="s">
        <v>4235</v>
      </c>
      <c r="Q1645" t="s">
        <v>4242</v>
      </c>
      <c r="R1645" t="s">
        <v>4243</v>
      </c>
      <c r="S1645" t="s">
        <v>954</v>
      </c>
      <c r="T1645">
        <v>0</v>
      </c>
      <c r="U1645" t="s">
        <v>954</v>
      </c>
      <c r="V1645">
        <v>0</v>
      </c>
      <c r="W1645" t="s">
        <v>954</v>
      </c>
      <c r="X1645">
        <v>0</v>
      </c>
      <c r="Y1645" t="s">
        <v>960</v>
      </c>
      <c r="Z1645" t="s">
        <v>3516</v>
      </c>
      <c r="AA1645" t="s">
        <v>1620</v>
      </c>
      <c r="AB1645" t="s">
        <v>4238</v>
      </c>
      <c r="AC1645" t="s">
        <v>954</v>
      </c>
      <c r="AD1645">
        <v>0</v>
      </c>
      <c r="AE1645" t="s">
        <v>954</v>
      </c>
      <c r="AF1645">
        <v>0</v>
      </c>
      <c r="AG1645">
        <v>0</v>
      </c>
      <c r="AH1645" t="s">
        <v>1019</v>
      </c>
      <c r="AI1645">
        <v>0</v>
      </c>
      <c r="AJ1645">
        <v>0</v>
      </c>
      <c r="AK1645">
        <v>0</v>
      </c>
      <c r="AL1645">
        <v>0</v>
      </c>
      <c r="AM1645">
        <v>0</v>
      </c>
      <c r="AN1645">
        <v>0</v>
      </c>
      <c r="AO1645" t="s">
        <v>954</v>
      </c>
      <c r="AP1645" t="s">
        <v>1021</v>
      </c>
      <c r="AQ1645" t="s">
        <v>1021</v>
      </c>
      <c r="AR1645" t="s">
        <v>4239</v>
      </c>
      <c r="AS1645" t="s">
        <v>4241</v>
      </c>
    </row>
    <row r="1646" spans="2:45">
      <c r="B1646" s="349" t="b">
        <v>0</v>
      </c>
      <c r="C1646" s="349" t="s">
        <v>1039</v>
      </c>
      <c r="D1646" s="352" t="str">
        <f t="shared" si="77"/>
        <v>Cladding Work_-</v>
      </c>
      <c r="E1646" s="349" t="str">
        <f t="shared" si="78"/>
        <v>M2</v>
      </c>
      <c r="F1646" s="352" t="str">
        <f t="shared" si="79"/>
        <v xml:space="preserve">A05ZZ199-00004 Cladding Work - Single Metal Sheet Corrugated Aluminum Sheet    for Roof w/ Accessories, Flashing  </v>
      </c>
      <c r="G1646" s="343" t="str" cm="1">
        <f t="array" ref="G1646:H1646">_xlfn.TEXTSPLIT(I1646,"-")</f>
        <v>A05ZZ199</v>
      </c>
      <c r="H1646" s="343" t="str">
        <v>00004</v>
      </c>
      <c r="I1646" t="s">
        <v>4244</v>
      </c>
      <c r="J1646" t="s">
        <v>946</v>
      </c>
      <c r="K1646" t="s">
        <v>4232</v>
      </c>
      <c r="L1646" t="s">
        <v>4233</v>
      </c>
      <c r="M1646" t="s">
        <v>949</v>
      </c>
      <c r="N1646" t="s">
        <v>771</v>
      </c>
      <c r="O1646" t="s">
        <v>4234</v>
      </c>
      <c r="P1646" t="s">
        <v>4235</v>
      </c>
      <c r="Q1646" t="s">
        <v>4242</v>
      </c>
      <c r="R1646" t="s">
        <v>4243</v>
      </c>
      <c r="S1646" t="s">
        <v>954</v>
      </c>
      <c r="T1646">
        <v>0</v>
      </c>
      <c r="U1646" t="s">
        <v>954</v>
      </c>
      <c r="V1646">
        <v>0</v>
      </c>
      <c r="W1646" t="s">
        <v>954</v>
      </c>
      <c r="X1646">
        <v>0</v>
      </c>
      <c r="Y1646" t="s">
        <v>1697</v>
      </c>
      <c r="Z1646" t="s">
        <v>4007</v>
      </c>
      <c r="AA1646" t="s">
        <v>1620</v>
      </c>
      <c r="AB1646" t="s">
        <v>4238</v>
      </c>
      <c r="AC1646" t="s">
        <v>954</v>
      </c>
      <c r="AD1646">
        <v>0</v>
      </c>
      <c r="AE1646" t="s">
        <v>954</v>
      </c>
      <c r="AF1646">
        <v>0</v>
      </c>
      <c r="AG1646">
        <v>0</v>
      </c>
      <c r="AH1646" t="s">
        <v>1019</v>
      </c>
      <c r="AI1646">
        <v>0</v>
      </c>
      <c r="AJ1646">
        <v>0</v>
      </c>
      <c r="AK1646">
        <v>0</v>
      </c>
      <c r="AL1646">
        <v>0</v>
      </c>
      <c r="AM1646">
        <v>0</v>
      </c>
      <c r="AN1646">
        <v>0</v>
      </c>
      <c r="AO1646" t="s">
        <v>954</v>
      </c>
      <c r="AP1646" t="s">
        <v>1021</v>
      </c>
      <c r="AQ1646" t="s">
        <v>1021</v>
      </c>
      <c r="AR1646" t="s">
        <v>4239</v>
      </c>
      <c r="AS1646" t="s">
        <v>4244</v>
      </c>
    </row>
    <row r="1647" spans="2:45">
      <c r="B1647" s="349" t="b">
        <v>0</v>
      </c>
      <c r="C1647" s="349" t="s">
        <v>1039</v>
      </c>
      <c r="D1647" s="352" t="str">
        <f t="shared" si="77"/>
        <v>Cladding Work_-</v>
      </c>
      <c r="E1647" s="349" t="str">
        <f t="shared" si="78"/>
        <v>M2</v>
      </c>
      <c r="F1647" s="352" t="str">
        <f t="shared" si="79"/>
        <v xml:space="preserve">A05ZZ199-00005 Cladding Work - Single Metal Sheet Corrugated Galvanized Steel Sheet    for Wall w/ Accessories, Flashing  </v>
      </c>
      <c r="G1647" s="343" t="str" cm="1">
        <f t="array" ref="G1647:H1647">_xlfn.TEXTSPLIT(I1647,"-")</f>
        <v>A05ZZ199</v>
      </c>
      <c r="H1647" s="343" t="str">
        <v>00005</v>
      </c>
      <c r="I1647" t="s">
        <v>4245</v>
      </c>
      <c r="J1647" t="s">
        <v>946</v>
      </c>
      <c r="K1647" t="s">
        <v>4232</v>
      </c>
      <c r="L1647" t="s">
        <v>4233</v>
      </c>
      <c r="M1647" t="s">
        <v>949</v>
      </c>
      <c r="N1647" t="s">
        <v>771</v>
      </c>
      <c r="O1647" t="s">
        <v>4234</v>
      </c>
      <c r="P1647" t="s">
        <v>4235</v>
      </c>
      <c r="Q1647" t="s">
        <v>4246</v>
      </c>
      <c r="R1647" t="s">
        <v>4247</v>
      </c>
      <c r="S1647" t="s">
        <v>954</v>
      </c>
      <c r="T1647">
        <v>0</v>
      </c>
      <c r="U1647" t="s">
        <v>954</v>
      </c>
      <c r="V1647">
        <v>0</v>
      </c>
      <c r="W1647" t="s">
        <v>954</v>
      </c>
      <c r="X1647">
        <v>0</v>
      </c>
      <c r="Y1647" t="s">
        <v>960</v>
      </c>
      <c r="Z1647" t="s">
        <v>3516</v>
      </c>
      <c r="AA1647" t="s">
        <v>1620</v>
      </c>
      <c r="AB1647" t="s">
        <v>4238</v>
      </c>
      <c r="AC1647" t="s">
        <v>954</v>
      </c>
      <c r="AD1647">
        <v>0</v>
      </c>
      <c r="AE1647" t="s">
        <v>954</v>
      </c>
      <c r="AF1647">
        <v>0</v>
      </c>
      <c r="AG1647">
        <v>0</v>
      </c>
      <c r="AH1647" t="s">
        <v>1019</v>
      </c>
      <c r="AI1647">
        <v>0</v>
      </c>
      <c r="AJ1647">
        <v>0</v>
      </c>
      <c r="AK1647">
        <v>0</v>
      </c>
      <c r="AL1647">
        <v>0</v>
      </c>
      <c r="AM1647">
        <v>0</v>
      </c>
      <c r="AN1647">
        <v>0</v>
      </c>
      <c r="AO1647" t="s">
        <v>954</v>
      </c>
      <c r="AP1647" t="s">
        <v>1021</v>
      </c>
      <c r="AQ1647" t="s">
        <v>1021</v>
      </c>
      <c r="AR1647" t="s">
        <v>4239</v>
      </c>
      <c r="AS1647" t="s">
        <v>4245</v>
      </c>
    </row>
    <row r="1648" spans="2:45">
      <c r="B1648" s="349" t="b">
        <v>0</v>
      </c>
      <c r="C1648" s="349" t="s">
        <v>1039</v>
      </c>
      <c r="D1648" s="352" t="str">
        <f t="shared" si="77"/>
        <v>Cladding Work_-</v>
      </c>
      <c r="E1648" s="349" t="str">
        <f t="shared" si="78"/>
        <v>M2</v>
      </c>
      <c r="F1648" s="352" t="str">
        <f t="shared" si="79"/>
        <v xml:space="preserve">A05ZZ199-00006 Cladding Work - Single Metal Sheet Corrugated Galvanized Steel Sheet    for Roof w/ Accessories, Flashing  </v>
      </c>
      <c r="G1648" s="343" t="str" cm="1">
        <f t="array" ref="G1648:H1648">_xlfn.TEXTSPLIT(I1648,"-")</f>
        <v>A05ZZ199</v>
      </c>
      <c r="H1648" s="343" t="str">
        <v>00006</v>
      </c>
      <c r="I1648" t="s">
        <v>4248</v>
      </c>
      <c r="J1648" t="s">
        <v>946</v>
      </c>
      <c r="K1648" t="s">
        <v>4232</v>
      </c>
      <c r="L1648" t="s">
        <v>4233</v>
      </c>
      <c r="M1648" t="s">
        <v>949</v>
      </c>
      <c r="N1648" t="s">
        <v>771</v>
      </c>
      <c r="O1648" t="s">
        <v>4234</v>
      </c>
      <c r="P1648" t="s">
        <v>4249</v>
      </c>
      <c r="Q1648" t="s">
        <v>4246</v>
      </c>
      <c r="R1648" t="s">
        <v>4247</v>
      </c>
      <c r="S1648" t="s">
        <v>954</v>
      </c>
      <c r="T1648">
        <v>0</v>
      </c>
      <c r="U1648" t="s">
        <v>954</v>
      </c>
      <c r="V1648">
        <v>0</v>
      </c>
      <c r="W1648" t="s">
        <v>954</v>
      </c>
      <c r="X1648">
        <v>0</v>
      </c>
      <c r="Y1648" t="s">
        <v>1697</v>
      </c>
      <c r="Z1648" t="s">
        <v>4007</v>
      </c>
      <c r="AA1648" t="s">
        <v>1620</v>
      </c>
      <c r="AB1648" t="s">
        <v>4238</v>
      </c>
      <c r="AC1648" t="s">
        <v>954</v>
      </c>
      <c r="AD1648">
        <v>0</v>
      </c>
      <c r="AE1648" t="s">
        <v>954</v>
      </c>
      <c r="AF1648">
        <v>0</v>
      </c>
      <c r="AG1648">
        <v>0</v>
      </c>
      <c r="AH1648" t="s">
        <v>1019</v>
      </c>
      <c r="AI1648">
        <v>0</v>
      </c>
      <c r="AJ1648">
        <v>0</v>
      </c>
      <c r="AK1648">
        <v>0</v>
      </c>
      <c r="AL1648">
        <v>0</v>
      </c>
      <c r="AM1648">
        <v>0</v>
      </c>
      <c r="AN1648">
        <v>0</v>
      </c>
      <c r="AO1648" t="s">
        <v>954</v>
      </c>
      <c r="AP1648" t="s">
        <v>1021</v>
      </c>
      <c r="AQ1648" t="s">
        <v>1021</v>
      </c>
      <c r="AR1648" t="s">
        <v>4239</v>
      </c>
      <c r="AS1648" t="s">
        <v>4248</v>
      </c>
    </row>
    <row r="1649" spans="2:45">
      <c r="B1649" s="356" t="b">
        <v>0</v>
      </c>
      <c r="C1649" s="356" t="s">
        <v>1039</v>
      </c>
      <c r="D1649" s="357" t="str">
        <f t="shared" si="77"/>
        <v>Cladding Work_-</v>
      </c>
      <c r="E1649" s="356" t="str">
        <f t="shared" si="78"/>
        <v>M2</v>
      </c>
      <c r="F1649" s="357" t="str">
        <f t="shared" si="79"/>
        <v>A05ZZ200-00001 Cladding Work - Sandwich Panel Corrugated Galvanized Steel Sheet Sandwich Panel, Fire Protective Rating: N/A   Mineral Wool (Rock Wool) for Wall w/ Accessories, Flashing  50mm≤THK&lt;70mm</v>
      </c>
      <c r="G1649" s="343" t="str" cm="1">
        <f t="array" ref="G1649:H1649">_xlfn.TEXTSPLIT(I1649,"-")</f>
        <v>A05ZZ200</v>
      </c>
      <c r="H1649" s="343" t="str">
        <v>00001</v>
      </c>
      <c r="I1649" t="s">
        <v>4250</v>
      </c>
      <c r="J1649" t="s">
        <v>946</v>
      </c>
      <c r="K1649" t="s">
        <v>4232</v>
      </c>
      <c r="L1649" t="s">
        <v>4233</v>
      </c>
      <c r="M1649" t="s">
        <v>949</v>
      </c>
      <c r="N1649" t="s">
        <v>771</v>
      </c>
      <c r="O1649" t="s">
        <v>4251</v>
      </c>
      <c r="P1649" t="s">
        <v>190</v>
      </c>
      <c r="Q1649" t="s">
        <v>4252</v>
      </c>
      <c r="R1649" t="s">
        <v>4253</v>
      </c>
      <c r="S1649" t="s">
        <v>954</v>
      </c>
      <c r="T1649">
        <v>0</v>
      </c>
      <c r="U1649" t="s">
        <v>954</v>
      </c>
      <c r="V1649">
        <v>0</v>
      </c>
      <c r="W1649" t="s">
        <v>971</v>
      </c>
      <c r="X1649" t="s">
        <v>2418</v>
      </c>
      <c r="Y1649" t="s">
        <v>960</v>
      </c>
      <c r="Z1649" t="s">
        <v>3516</v>
      </c>
      <c r="AA1649" t="s">
        <v>1620</v>
      </c>
      <c r="AB1649" t="s">
        <v>4238</v>
      </c>
      <c r="AC1649" t="s">
        <v>954</v>
      </c>
      <c r="AD1649">
        <v>0</v>
      </c>
      <c r="AE1649" t="s">
        <v>1847</v>
      </c>
      <c r="AF1649" t="s">
        <v>4254</v>
      </c>
      <c r="AG1649">
        <v>0</v>
      </c>
      <c r="AH1649" t="s">
        <v>1019</v>
      </c>
      <c r="AI1649">
        <v>0</v>
      </c>
      <c r="AJ1649">
        <v>0</v>
      </c>
      <c r="AK1649">
        <v>0</v>
      </c>
      <c r="AL1649">
        <v>0</v>
      </c>
      <c r="AM1649">
        <v>0</v>
      </c>
      <c r="AN1649">
        <v>0</v>
      </c>
      <c r="AO1649" t="s">
        <v>954</v>
      </c>
      <c r="AP1649" t="s">
        <v>1021</v>
      </c>
      <c r="AQ1649" t="s">
        <v>1021</v>
      </c>
      <c r="AR1649" t="s">
        <v>4255</v>
      </c>
      <c r="AS1649" t="s">
        <v>4250</v>
      </c>
    </row>
    <row r="1650" spans="2:45">
      <c r="B1650" s="356" t="b">
        <v>0</v>
      </c>
      <c r="C1650" s="356" t="s">
        <v>1039</v>
      </c>
      <c r="D1650" s="357" t="str">
        <f t="shared" si="77"/>
        <v>Cladding Work_-</v>
      </c>
      <c r="E1650" s="356" t="str">
        <f t="shared" si="78"/>
        <v>M2</v>
      </c>
      <c r="F1650" s="357" t="str">
        <f t="shared" si="79"/>
        <v>A05ZZ200-00002 Cladding Work - Sandwich Panel Corrugated Galvanized Steel Sheet Sandwich Panel, Fire Protective Rating: N/A   Mineral Wool (Rock Wool) for Wall w/ Accessories, Flashing  70mm≤THK&lt;100mm</v>
      </c>
      <c r="G1650" s="343" t="str" cm="1">
        <f t="array" ref="G1650:H1650">_xlfn.TEXTSPLIT(I1650,"-")</f>
        <v>A05ZZ200</v>
      </c>
      <c r="H1650" s="343" t="str">
        <v>00002</v>
      </c>
      <c r="I1650" t="s">
        <v>4256</v>
      </c>
      <c r="J1650" t="s">
        <v>946</v>
      </c>
      <c r="K1650" t="s">
        <v>4232</v>
      </c>
      <c r="L1650" t="s">
        <v>4233</v>
      </c>
      <c r="M1650" t="s">
        <v>949</v>
      </c>
      <c r="N1650" t="s">
        <v>771</v>
      </c>
      <c r="O1650" t="s">
        <v>4251</v>
      </c>
      <c r="P1650" t="s">
        <v>219</v>
      </c>
      <c r="Q1650" t="s">
        <v>4252</v>
      </c>
      <c r="R1650" t="s">
        <v>4253</v>
      </c>
      <c r="S1650" t="s">
        <v>954</v>
      </c>
      <c r="T1650">
        <v>0</v>
      </c>
      <c r="U1650" t="s">
        <v>954</v>
      </c>
      <c r="V1650">
        <v>0</v>
      </c>
      <c r="W1650" t="s">
        <v>971</v>
      </c>
      <c r="X1650" t="s">
        <v>2418</v>
      </c>
      <c r="Y1650" t="s">
        <v>960</v>
      </c>
      <c r="Z1650" t="s">
        <v>3516</v>
      </c>
      <c r="AA1650" t="s">
        <v>1620</v>
      </c>
      <c r="AB1650" t="s">
        <v>4238</v>
      </c>
      <c r="AC1650" t="s">
        <v>954</v>
      </c>
      <c r="AD1650">
        <v>0</v>
      </c>
      <c r="AE1650" t="s">
        <v>1860</v>
      </c>
      <c r="AF1650" t="s">
        <v>4257</v>
      </c>
      <c r="AG1650">
        <v>0</v>
      </c>
      <c r="AH1650" t="s">
        <v>1019</v>
      </c>
      <c r="AI1650">
        <v>0</v>
      </c>
      <c r="AJ1650">
        <v>0</v>
      </c>
      <c r="AK1650">
        <v>0</v>
      </c>
      <c r="AL1650">
        <v>0</v>
      </c>
      <c r="AM1650">
        <v>0</v>
      </c>
      <c r="AN1650">
        <v>0</v>
      </c>
      <c r="AO1650" t="s">
        <v>954</v>
      </c>
      <c r="AP1650" t="s">
        <v>1021</v>
      </c>
      <c r="AQ1650" t="s">
        <v>1021</v>
      </c>
      <c r="AR1650" t="s">
        <v>4255</v>
      </c>
      <c r="AS1650" t="s">
        <v>4256</v>
      </c>
    </row>
    <row r="1651" spans="2:45">
      <c r="B1651" s="356" t="b">
        <v>0</v>
      </c>
      <c r="C1651" s="356" t="s">
        <v>1039</v>
      </c>
      <c r="D1651" s="357" t="str">
        <f t="shared" si="77"/>
        <v>Cladding Work_-</v>
      </c>
      <c r="E1651" s="356" t="str">
        <f t="shared" si="78"/>
        <v>M2</v>
      </c>
      <c r="F1651" s="357" t="str">
        <f t="shared" si="79"/>
        <v>A05ZZ200-00003 Cladding Work - Sandwich Panel Corrugated Galvanized Steel Sheet Sandwich Panel, Fire Protective Rating: N/A   Mineral Wool (Rock Wool) for Wall w/ Accessories, Flashing  100mm≤THK&lt;150mm</v>
      </c>
      <c r="G1651" s="343" t="str" cm="1">
        <f t="array" ref="G1651:H1651">_xlfn.TEXTSPLIT(I1651,"-")</f>
        <v>A05ZZ200</v>
      </c>
      <c r="H1651" s="343" t="str">
        <v>00003</v>
      </c>
      <c r="I1651" t="s">
        <v>4258</v>
      </c>
      <c r="J1651" t="s">
        <v>946</v>
      </c>
      <c r="K1651" t="s">
        <v>4232</v>
      </c>
      <c r="L1651" t="s">
        <v>4233</v>
      </c>
      <c r="M1651" t="s">
        <v>949</v>
      </c>
      <c r="N1651" t="s">
        <v>771</v>
      </c>
      <c r="O1651" t="s">
        <v>4251</v>
      </c>
      <c r="P1651" t="s">
        <v>219</v>
      </c>
      <c r="Q1651" t="s">
        <v>4252</v>
      </c>
      <c r="R1651" t="s">
        <v>4253</v>
      </c>
      <c r="S1651" t="s">
        <v>954</v>
      </c>
      <c r="T1651">
        <v>0</v>
      </c>
      <c r="U1651" t="s">
        <v>954</v>
      </c>
      <c r="V1651">
        <v>0</v>
      </c>
      <c r="W1651" t="s">
        <v>971</v>
      </c>
      <c r="X1651" t="s">
        <v>2418</v>
      </c>
      <c r="Y1651" t="s">
        <v>960</v>
      </c>
      <c r="Z1651" t="s">
        <v>3516</v>
      </c>
      <c r="AA1651" t="s">
        <v>1620</v>
      </c>
      <c r="AB1651" t="s">
        <v>4238</v>
      </c>
      <c r="AC1651" t="s">
        <v>954</v>
      </c>
      <c r="AD1651">
        <v>0</v>
      </c>
      <c r="AE1651" t="s">
        <v>1085</v>
      </c>
      <c r="AF1651" t="s">
        <v>4259</v>
      </c>
      <c r="AG1651">
        <v>0</v>
      </c>
      <c r="AH1651" t="s">
        <v>1019</v>
      </c>
      <c r="AI1651">
        <v>0</v>
      </c>
      <c r="AJ1651">
        <v>0</v>
      </c>
      <c r="AK1651">
        <v>0</v>
      </c>
      <c r="AL1651">
        <v>0</v>
      </c>
      <c r="AM1651">
        <v>0</v>
      </c>
      <c r="AN1651">
        <v>0</v>
      </c>
      <c r="AO1651" t="s">
        <v>954</v>
      </c>
      <c r="AP1651" t="s">
        <v>1021</v>
      </c>
      <c r="AQ1651" t="s">
        <v>1021</v>
      </c>
      <c r="AR1651" t="s">
        <v>4255</v>
      </c>
      <c r="AS1651" t="s">
        <v>4258</v>
      </c>
    </row>
    <row r="1652" spans="2:45">
      <c r="B1652" s="356" t="b">
        <v>0</v>
      </c>
      <c r="C1652" s="356" t="s">
        <v>1039</v>
      </c>
      <c r="D1652" s="357" t="str">
        <f t="shared" si="77"/>
        <v>Cladding Work_-</v>
      </c>
      <c r="E1652" s="356" t="str">
        <f t="shared" si="78"/>
        <v>M2</v>
      </c>
      <c r="F1652" s="357" t="str">
        <f t="shared" si="79"/>
        <v>A05ZZ200-00004 Cladding Work - Sandwich Panel Corrugated Galvanized Steel Sheet Sandwich Panel, Fire Protective Rating: N/A   Mineral Wool (Rock Wool) for Wall w/ Accessories, Flashing  150mm≤THK</v>
      </c>
      <c r="G1652" s="343" t="str" cm="1">
        <f t="array" ref="G1652:H1652">_xlfn.TEXTSPLIT(I1652,"-")</f>
        <v>A05ZZ200</v>
      </c>
      <c r="H1652" s="343" t="str">
        <v>00004</v>
      </c>
      <c r="I1652" t="s">
        <v>4260</v>
      </c>
      <c r="J1652" t="s">
        <v>946</v>
      </c>
      <c r="K1652" t="s">
        <v>4232</v>
      </c>
      <c r="L1652" t="s">
        <v>4233</v>
      </c>
      <c r="M1652" t="s">
        <v>949</v>
      </c>
      <c r="N1652" t="s">
        <v>771</v>
      </c>
      <c r="O1652" t="s">
        <v>4251</v>
      </c>
      <c r="P1652" t="s">
        <v>219</v>
      </c>
      <c r="Q1652" t="s">
        <v>4252</v>
      </c>
      <c r="R1652" t="s">
        <v>4253</v>
      </c>
      <c r="S1652" t="s">
        <v>954</v>
      </c>
      <c r="T1652">
        <v>0</v>
      </c>
      <c r="U1652" t="s">
        <v>954</v>
      </c>
      <c r="V1652">
        <v>0</v>
      </c>
      <c r="W1652" t="s">
        <v>971</v>
      </c>
      <c r="X1652" t="s">
        <v>2418</v>
      </c>
      <c r="Y1652" t="s">
        <v>960</v>
      </c>
      <c r="Z1652" t="s">
        <v>3516</v>
      </c>
      <c r="AA1652" t="s">
        <v>1620</v>
      </c>
      <c r="AB1652" t="s">
        <v>4238</v>
      </c>
      <c r="AC1652" t="s">
        <v>954</v>
      </c>
      <c r="AD1652">
        <v>0</v>
      </c>
      <c r="AE1652" t="s">
        <v>1876</v>
      </c>
      <c r="AF1652" t="s">
        <v>4261</v>
      </c>
      <c r="AG1652">
        <v>0</v>
      </c>
      <c r="AH1652" t="s">
        <v>1019</v>
      </c>
      <c r="AI1652">
        <v>0</v>
      </c>
      <c r="AJ1652">
        <v>0</v>
      </c>
      <c r="AK1652">
        <v>0</v>
      </c>
      <c r="AL1652">
        <v>0</v>
      </c>
      <c r="AM1652">
        <v>0</v>
      </c>
      <c r="AN1652">
        <v>0</v>
      </c>
      <c r="AO1652" t="s">
        <v>954</v>
      </c>
      <c r="AP1652" t="s">
        <v>1021</v>
      </c>
      <c r="AQ1652" t="s">
        <v>1021</v>
      </c>
      <c r="AR1652" t="s">
        <v>4255</v>
      </c>
      <c r="AS1652" t="s">
        <v>4260</v>
      </c>
    </row>
    <row r="1653" spans="2:45">
      <c r="B1653" s="356" t="b">
        <v>0</v>
      </c>
      <c r="C1653" s="356" t="s">
        <v>1039</v>
      </c>
      <c r="D1653" s="357" t="str">
        <f t="shared" si="77"/>
        <v>Cladding Work_-</v>
      </c>
      <c r="E1653" s="356" t="str">
        <f t="shared" si="78"/>
        <v>M2</v>
      </c>
      <c r="F1653" s="357" t="str">
        <f t="shared" si="79"/>
        <v>A05ZZ200-00005 Cladding Work - Sandwich Panel Corrugated Galvanized Steel Sheet Sandwich Panel, Fire Protective Rating: N/A   Mineral Wool (Rock Wool) for Roof w/ Accessories, Flashing  50mm≤THK&lt;70mm</v>
      </c>
      <c r="G1653" s="343" t="str" cm="1">
        <f t="array" ref="G1653:H1653">_xlfn.TEXTSPLIT(I1653,"-")</f>
        <v>A05ZZ200</v>
      </c>
      <c r="H1653" s="343" t="str">
        <v>00005</v>
      </c>
      <c r="I1653" t="s">
        <v>4262</v>
      </c>
      <c r="J1653" t="s">
        <v>946</v>
      </c>
      <c r="K1653" t="s">
        <v>4232</v>
      </c>
      <c r="L1653" t="s">
        <v>4233</v>
      </c>
      <c r="M1653" t="s">
        <v>949</v>
      </c>
      <c r="N1653" t="s">
        <v>771</v>
      </c>
      <c r="O1653" t="s">
        <v>4251</v>
      </c>
      <c r="P1653" t="s">
        <v>219</v>
      </c>
      <c r="Q1653" t="s">
        <v>4252</v>
      </c>
      <c r="R1653" t="s">
        <v>4253</v>
      </c>
      <c r="S1653" t="s">
        <v>954</v>
      </c>
      <c r="T1653">
        <v>0</v>
      </c>
      <c r="U1653" t="s">
        <v>954</v>
      </c>
      <c r="V1653">
        <v>0</v>
      </c>
      <c r="W1653" t="s">
        <v>971</v>
      </c>
      <c r="X1653" t="s">
        <v>2418</v>
      </c>
      <c r="Y1653" t="s">
        <v>1697</v>
      </c>
      <c r="Z1653" t="s">
        <v>4007</v>
      </c>
      <c r="AA1653" t="s">
        <v>1620</v>
      </c>
      <c r="AB1653" t="s">
        <v>4238</v>
      </c>
      <c r="AC1653" t="s">
        <v>954</v>
      </c>
      <c r="AD1653">
        <v>0</v>
      </c>
      <c r="AE1653" t="s">
        <v>1847</v>
      </c>
      <c r="AF1653" t="s">
        <v>4254</v>
      </c>
      <c r="AG1653">
        <v>0</v>
      </c>
      <c r="AH1653" t="s">
        <v>1019</v>
      </c>
      <c r="AI1653">
        <v>0</v>
      </c>
      <c r="AJ1653">
        <v>0</v>
      </c>
      <c r="AK1653">
        <v>0</v>
      </c>
      <c r="AL1653">
        <v>0</v>
      </c>
      <c r="AM1653">
        <v>0</v>
      </c>
      <c r="AN1653">
        <v>0</v>
      </c>
      <c r="AO1653" t="s">
        <v>954</v>
      </c>
      <c r="AP1653" t="s">
        <v>1021</v>
      </c>
      <c r="AQ1653" t="s">
        <v>1021</v>
      </c>
      <c r="AR1653" t="s">
        <v>4255</v>
      </c>
      <c r="AS1653" t="s">
        <v>4262</v>
      </c>
    </row>
    <row r="1654" spans="2:45">
      <c r="B1654" s="356" t="b">
        <v>0</v>
      </c>
      <c r="C1654" s="356" t="s">
        <v>1039</v>
      </c>
      <c r="D1654" s="357" t="str">
        <f t="shared" si="77"/>
        <v>Cladding Work_-</v>
      </c>
      <c r="E1654" s="356" t="str">
        <f t="shared" si="78"/>
        <v>M2</v>
      </c>
      <c r="F1654" s="357" t="str">
        <f t="shared" si="79"/>
        <v>A05ZZ200-00006 Cladding Work - Sandwich Panel Corrugated Galvanized Steel Sheet Sandwich Panel, Fire Protective Rating: N/A   Mineral Wool (Rock Wool) for Roof w/ Accessories, Flashing  70mm≤THK&lt;100mm</v>
      </c>
      <c r="G1654" s="343" t="str" cm="1">
        <f t="array" ref="G1654:H1654">_xlfn.TEXTSPLIT(I1654,"-")</f>
        <v>A05ZZ200</v>
      </c>
      <c r="H1654" s="343" t="str">
        <v>00006</v>
      </c>
      <c r="I1654" t="s">
        <v>4263</v>
      </c>
      <c r="J1654" t="s">
        <v>946</v>
      </c>
      <c r="K1654" t="s">
        <v>4232</v>
      </c>
      <c r="L1654" t="s">
        <v>4233</v>
      </c>
      <c r="M1654" t="s">
        <v>949</v>
      </c>
      <c r="N1654" t="s">
        <v>771</v>
      </c>
      <c r="O1654" t="s">
        <v>4251</v>
      </c>
      <c r="P1654" t="s">
        <v>219</v>
      </c>
      <c r="Q1654" t="s">
        <v>4252</v>
      </c>
      <c r="R1654" t="s">
        <v>4253</v>
      </c>
      <c r="S1654" t="s">
        <v>954</v>
      </c>
      <c r="T1654">
        <v>0</v>
      </c>
      <c r="U1654" t="s">
        <v>954</v>
      </c>
      <c r="V1654">
        <v>0</v>
      </c>
      <c r="W1654" t="s">
        <v>971</v>
      </c>
      <c r="X1654" t="s">
        <v>2418</v>
      </c>
      <c r="Y1654" t="s">
        <v>1697</v>
      </c>
      <c r="Z1654" t="s">
        <v>4007</v>
      </c>
      <c r="AA1654" t="s">
        <v>1620</v>
      </c>
      <c r="AB1654" t="s">
        <v>4238</v>
      </c>
      <c r="AC1654" t="s">
        <v>954</v>
      </c>
      <c r="AD1654">
        <v>0</v>
      </c>
      <c r="AE1654" t="s">
        <v>1860</v>
      </c>
      <c r="AF1654" t="s">
        <v>4257</v>
      </c>
      <c r="AG1654">
        <v>0</v>
      </c>
      <c r="AH1654" t="s">
        <v>1019</v>
      </c>
      <c r="AI1654">
        <v>0</v>
      </c>
      <c r="AJ1654">
        <v>0</v>
      </c>
      <c r="AK1654">
        <v>0</v>
      </c>
      <c r="AL1654">
        <v>0</v>
      </c>
      <c r="AM1654">
        <v>0</v>
      </c>
      <c r="AN1654">
        <v>0</v>
      </c>
      <c r="AO1654" t="s">
        <v>954</v>
      </c>
      <c r="AP1654" t="s">
        <v>1021</v>
      </c>
      <c r="AQ1654" t="s">
        <v>1021</v>
      </c>
      <c r="AR1654" t="s">
        <v>4255</v>
      </c>
      <c r="AS1654" t="s">
        <v>4263</v>
      </c>
    </row>
    <row r="1655" spans="2:45">
      <c r="B1655" s="356" t="b">
        <v>0</v>
      </c>
      <c r="C1655" s="356" t="s">
        <v>1039</v>
      </c>
      <c r="D1655" s="357" t="str">
        <f t="shared" si="77"/>
        <v>Cladding Work_-</v>
      </c>
      <c r="E1655" s="356" t="str">
        <f t="shared" si="78"/>
        <v>M2</v>
      </c>
      <c r="F1655" s="357" t="str">
        <f t="shared" si="79"/>
        <v>A05ZZ200-00007 Cladding Work - Sandwich Panel Corrugated Galvanized Steel Sheet Sandwich Panel, Fire Protective Rating: N/A   Mineral Wool (Rock Wool) for Roof w/ Accessories, Flashing  100mm≤THK&lt;150mm</v>
      </c>
      <c r="G1655" s="343" t="str" cm="1">
        <f t="array" ref="G1655:H1655">_xlfn.TEXTSPLIT(I1655,"-")</f>
        <v>A05ZZ200</v>
      </c>
      <c r="H1655" s="343" t="str">
        <v>00007</v>
      </c>
      <c r="I1655" t="s">
        <v>4264</v>
      </c>
      <c r="J1655" t="s">
        <v>946</v>
      </c>
      <c r="K1655" t="s">
        <v>4232</v>
      </c>
      <c r="L1655" t="s">
        <v>4233</v>
      </c>
      <c r="M1655" t="s">
        <v>949</v>
      </c>
      <c r="N1655" t="s">
        <v>771</v>
      </c>
      <c r="O1655" t="s">
        <v>4251</v>
      </c>
      <c r="P1655" t="s">
        <v>219</v>
      </c>
      <c r="Q1655" t="s">
        <v>4252</v>
      </c>
      <c r="R1655" t="s">
        <v>4253</v>
      </c>
      <c r="S1655" t="s">
        <v>954</v>
      </c>
      <c r="T1655">
        <v>0</v>
      </c>
      <c r="U1655" t="s">
        <v>954</v>
      </c>
      <c r="V1655">
        <v>0</v>
      </c>
      <c r="W1655" t="s">
        <v>971</v>
      </c>
      <c r="X1655" t="s">
        <v>2418</v>
      </c>
      <c r="Y1655" t="s">
        <v>1697</v>
      </c>
      <c r="Z1655" t="s">
        <v>4007</v>
      </c>
      <c r="AA1655" t="s">
        <v>1620</v>
      </c>
      <c r="AB1655" t="s">
        <v>4238</v>
      </c>
      <c r="AC1655" t="s">
        <v>954</v>
      </c>
      <c r="AD1655">
        <v>0</v>
      </c>
      <c r="AE1655" t="s">
        <v>1085</v>
      </c>
      <c r="AF1655" t="s">
        <v>4259</v>
      </c>
      <c r="AG1655">
        <v>0</v>
      </c>
      <c r="AH1655" t="s">
        <v>1019</v>
      </c>
      <c r="AI1655">
        <v>0</v>
      </c>
      <c r="AJ1655">
        <v>0</v>
      </c>
      <c r="AK1655">
        <v>0</v>
      </c>
      <c r="AL1655">
        <v>0</v>
      </c>
      <c r="AM1655">
        <v>0</v>
      </c>
      <c r="AN1655">
        <v>0</v>
      </c>
      <c r="AO1655" t="s">
        <v>954</v>
      </c>
      <c r="AP1655" t="s">
        <v>1021</v>
      </c>
      <c r="AQ1655" t="s">
        <v>1021</v>
      </c>
      <c r="AR1655" t="s">
        <v>4255</v>
      </c>
      <c r="AS1655" t="s">
        <v>4264</v>
      </c>
    </row>
    <row r="1656" spans="2:45">
      <c r="B1656" s="356" t="b">
        <v>0</v>
      </c>
      <c r="C1656" s="356" t="s">
        <v>1039</v>
      </c>
      <c r="D1656" s="357" t="str">
        <f t="shared" si="77"/>
        <v>Cladding Work_-</v>
      </c>
      <c r="E1656" s="356" t="str">
        <f t="shared" si="78"/>
        <v>M2</v>
      </c>
      <c r="F1656" s="357" t="str">
        <f t="shared" si="79"/>
        <v>A05ZZ200-00008 Cladding Work - Sandwich Panel Corrugated Galvanized Steel Sheet Sandwich Panel, Fire Protective Rating: N/A   Mineral Wool (Rock Wool) for Roof w/ Accessories, Flashing  150mm≤THK</v>
      </c>
      <c r="G1656" s="343" t="str" cm="1">
        <f t="array" ref="G1656:H1656">_xlfn.TEXTSPLIT(I1656,"-")</f>
        <v>A05ZZ200</v>
      </c>
      <c r="H1656" s="343" t="str">
        <v>00008</v>
      </c>
      <c r="I1656" t="s">
        <v>4265</v>
      </c>
      <c r="J1656" t="s">
        <v>946</v>
      </c>
      <c r="K1656" t="s">
        <v>4232</v>
      </c>
      <c r="L1656" t="s">
        <v>4233</v>
      </c>
      <c r="M1656" t="s">
        <v>949</v>
      </c>
      <c r="N1656" t="s">
        <v>771</v>
      </c>
      <c r="O1656" t="s">
        <v>4251</v>
      </c>
      <c r="P1656" t="s">
        <v>219</v>
      </c>
      <c r="Q1656" t="s">
        <v>4252</v>
      </c>
      <c r="R1656" t="s">
        <v>4253</v>
      </c>
      <c r="S1656" t="s">
        <v>954</v>
      </c>
      <c r="T1656">
        <v>0</v>
      </c>
      <c r="U1656" t="s">
        <v>954</v>
      </c>
      <c r="V1656">
        <v>0</v>
      </c>
      <c r="W1656" t="s">
        <v>971</v>
      </c>
      <c r="X1656" t="s">
        <v>2418</v>
      </c>
      <c r="Y1656" t="s">
        <v>1697</v>
      </c>
      <c r="Z1656" t="s">
        <v>4007</v>
      </c>
      <c r="AA1656" t="s">
        <v>1620</v>
      </c>
      <c r="AB1656" t="s">
        <v>4238</v>
      </c>
      <c r="AC1656" t="s">
        <v>954</v>
      </c>
      <c r="AD1656">
        <v>0</v>
      </c>
      <c r="AE1656" t="s">
        <v>1876</v>
      </c>
      <c r="AF1656" t="s">
        <v>4261</v>
      </c>
      <c r="AG1656">
        <v>0</v>
      </c>
      <c r="AH1656" t="s">
        <v>1019</v>
      </c>
      <c r="AI1656">
        <v>0</v>
      </c>
      <c r="AJ1656">
        <v>0</v>
      </c>
      <c r="AK1656">
        <v>0</v>
      </c>
      <c r="AL1656">
        <v>0</v>
      </c>
      <c r="AM1656">
        <v>0</v>
      </c>
      <c r="AN1656">
        <v>0</v>
      </c>
      <c r="AO1656" t="s">
        <v>954</v>
      </c>
      <c r="AP1656" t="s">
        <v>1021</v>
      </c>
      <c r="AQ1656" t="s">
        <v>1021</v>
      </c>
      <c r="AR1656" t="s">
        <v>4255</v>
      </c>
      <c r="AS1656" t="s">
        <v>4265</v>
      </c>
    </row>
    <row r="1657" spans="2:45">
      <c r="B1657" s="356" t="b">
        <v>0</v>
      </c>
      <c r="C1657" s="356" t="s">
        <v>1039</v>
      </c>
      <c r="D1657" s="357" t="str">
        <f t="shared" si="77"/>
        <v>Cladding Work_-</v>
      </c>
      <c r="E1657" s="356" t="str">
        <f t="shared" si="78"/>
        <v>M2</v>
      </c>
      <c r="F1657" s="357" t="str">
        <f t="shared" si="79"/>
        <v>A05ZZ200-00009 Cladding Work - Sandwich Panel Corrugated Galvanized Steel Sheet Sandwich Panel, Fire Protective Rating: 1-hr   Mineral Wool (Rock Wool) for Wall w/ Accessories, Flashing  50mm≤THK&lt;70mm</v>
      </c>
      <c r="G1657" s="343" t="str" cm="1">
        <f t="array" ref="G1657:H1657">_xlfn.TEXTSPLIT(I1657,"-")</f>
        <v>A05ZZ200</v>
      </c>
      <c r="H1657" s="343" t="str">
        <v>00009</v>
      </c>
      <c r="I1657" t="s">
        <v>4266</v>
      </c>
      <c r="J1657" t="s">
        <v>946</v>
      </c>
      <c r="K1657" t="s">
        <v>4232</v>
      </c>
      <c r="L1657" t="s">
        <v>4233</v>
      </c>
      <c r="M1657" t="s">
        <v>949</v>
      </c>
      <c r="N1657" t="s">
        <v>771</v>
      </c>
      <c r="O1657" t="s">
        <v>4251</v>
      </c>
      <c r="P1657" t="s">
        <v>219</v>
      </c>
      <c r="Q1657" t="s">
        <v>4267</v>
      </c>
      <c r="R1657" t="s">
        <v>4268</v>
      </c>
      <c r="S1657" t="s">
        <v>954</v>
      </c>
      <c r="T1657">
        <v>0</v>
      </c>
      <c r="U1657" t="s">
        <v>954</v>
      </c>
      <c r="V1657">
        <v>0</v>
      </c>
      <c r="W1657" t="s">
        <v>971</v>
      </c>
      <c r="X1657" t="s">
        <v>2418</v>
      </c>
      <c r="Y1657" t="s">
        <v>960</v>
      </c>
      <c r="Z1657" t="s">
        <v>3516</v>
      </c>
      <c r="AA1657" t="s">
        <v>1620</v>
      </c>
      <c r="AB1657" t="s">
        <v>4238</v>
      </c>
      <c r="AC1657" t="s">
        <v>954</v>
      </c>
      <c r="AD1657">
        <v>0</v>
      </c>
      <c r="AE1657" t="s">
        <v>1847</v>
      </c>
      <c r="AF1657" t="s">
        <v>4254</v>
      </c>
      <c r="AG1657">
        <v>0</v>
      </c>
      <c r="AH1657" t="s">
        <v>1019</v>
      </c>
      <c r="AI1657">
        <v>0</v>
      </c>
      <c r="AJ1657">
        <v>0</v>
      </c>
      <c r="AK1657">
        <v>0</v>
      </c>
      <c r="AL1657">
        <v>0</v>
      </c>
      <c r="AM1657">
        <v>0</v>
      </c>
      <c r="AN1657">
        <v>0</v>
      </c>
      <c r="AO1657" t="s">
        <v>954</v>
      </c>
      <c r="AP1657" t="s">
        <v>1021</v>
      </c>
      <c r="AQ1657" t="s">
        <v>1021</v>
      </c>
      <c r="AR1657" t="s">
        <v>4255</v>
      </c>
      <c r="AS1657" t="s">
        <v>4266</v>
      </c>
    </row>
    <row r="1658" spans="2:45">
      <c r="B1658" s="356" t="b">
        <v>0</v>
      </c>
      <c r="C1658" s="356" t="s">
        <v>1039</v>
      </c>
      <c r="D1658" s="357" t="str">
        <f t="shared" si="77"/>
        <v>Cladding Work_-</v>
      </c>
      <c r="E1658" s="356" t="str">
        <f t="shared" si="78"/>
        <v>M2</v>
      </c>
      <c r="F1658" s="357" t="str">
        <f t="shared" si="79"/>
        <v>A05ZZ200-00010 Cladding Work - Sandwich Panel Corrugated Galvanized Steel Sheet Sandwich Panel, Fire Protective Rating: 1-hr   Mineral Wool (Rock Wool) for Wall w/ Accessories, Flashing  70mm≤THK&lt;100mm</v>
      </c>
      <c r="G1658" s="343" t="str" cm="1">
        <f t="array" ref="G1658:H1658">_xlfn.TEXTSPLIT(I1658,"-")</f>
        <v>A05ZZ200</v>
      </c>
      <c r="H1658" s="343" t="str">
        <v>00010</v>
      </c>
      <c r="I1658" t="s">
        <v>4269</v>
      </c>
      <c r="J1658" t="s">
        <v>946</v>
      </c>
      <c r="K1658" t="s">
        <v>4232</v>
      </c>
      <c r="L1658" t="s">
        <v>4233</v>
      </c>
      <c r="M1658" t="s">
        <v>949</v>
      </c>
      <c r="N1658" t="s">
        <v>771</v>
      </c>
      <c r="O1658" t="s">
        <v>4251</v>
      </c>
      <c r="P1658" t="s">
        <v>219</v>
      </c>
      <c r="Q1658" t="s">
        <v>4267</v>
      </c>
      <c r="R1658" t="s">
        <v>4268</v>
      </c>
      <c r="S1658" t="s">
        <v>954</v>
      </c>
      <c r="T1658">
        <v>0</v>
      </c>
      <c r="U1658" t="s">
        <v>954</v>
      </c>
      <c r="V1658">
        <v>0</v>
      </c>
      <c r="W1658" t="s">
        <v>971</v>
      </c>
      <c r="X1658" t="s">
        <v>2418</v>
      </c>
      <c r="Y1658" t="s">
        <v>960</v>
      </c>
      <c r="Z1658" t="s">
        <v>3516</v>
      </c>
      <c r="AA1658" t="s">
        <v>1620</v>
      </c>
      <c r="AB1658" t="s">
        <v>4238</v>
      </c>
      <c r="AC1658" t="s">
        <v>954</v>
      </c>
      <c r="AD1658">
        <v>0</v>
      </c>
      <c r="AE1658" t="s">
        <v>1860</v>
      </c>
      <c r="AF1658" t="s">
        <v>4257</v>
      </c>
      <c r="AG1658">
        <v>0</v>
      </c>
      <c r="AH1658" t="s">
        <v>1019</v>
      </c>
      <c r="AI1658">
        <v>0</v>
      </c>
      <c r="AJ1658">
        <v>0</v>
      </c>
      <c r="AK1658">
        <v>0</v>
      </c>
      <c r="AL1658">
        <v>0</v>
      </c>
      <c r="AM1658">
        <v>0</v>
      </c>
      <c r="AN1658">
        <v>0</v>
      </c>
      <c r="AO1658" t="s">
        <v>954</v>
      </c>
      <c r="AP1658" t="s">
        <v>1021</v>
      </c>
      <c r="AQ1658" t="s">
        <v>1021</v>
      </c>
      <c r="AR1658" t="s">
        <v>4255</v>
      </c>
      <c r="AS1658" t="s">
        <v>4269</v>
      </c>
    </row>
    <row r="1659" spans="2:45">
      <c r="B1659" s="356" t="b">
        <v>0</v>
      </c>
      <c r="C1659" s="356" t="s">
        <v>1039</v>
      </c>
      <c r="D1659" s="357" t="str">
        <f t="shared" si="77"/>
        <v>Cladding Work_-</v>
      </c>
      <c r="E1659" s="356" t="str">
        <f t="shared" si="78"/>
        <v>M2</v>
      </c>
      <c r="F1659" s="357" t="str">
        <f t="shared" si="79"/>
        <v>A05ZZ200-00011 Cladding Work - Sandwich Panel Corrugated Galvanized Steel Sheet Sandwich Panel, Fire Protective Rating: 1-hr   Mineral Wool (Rock Wool) for Wall w/ Accessories, Flashing  100mm≤THK&lt;150mm</v>
      </c>
      <c r="G1659" s="343" t="str" cm="1">
        <f t="array" ref="G1659:H1659">_xlfn.TEXTSPLIT(I1659,"-")</f>
        <v>A05ZZ200</v>
      </c>
      <c r="H1659" s="343" t="str">
        <v>00011</v>
      </c>
      <c r="I1659" t="s">
        <v>4270</v>
      </c>
      <c r="J1659" t="s">
        <v>946</v>
      </c>
      <c r="K1659" t="s">
        <v>4232</v>
      </c>
      <c r="L1659" t="s">
        <v>4233</v>
      </c>
      <c r="M1659" t="s">
        <v>949</v>
      </c>
      <c r="N1659" t="s">
        <v>771</v>
      </c>
      <c r="O1659" t="s">
        <v>4251</v>
      </c>
      <c r="P1659" t="s">
        <v>219</v>
      </c>
      <c r="Q1659" t="s">
        <v>4267</v>
      </c>
      <c r="R1659" t="s">
        <v>4268</v>
      </c>
      <c r="S1659" t="s">
        <v>954</v>
      </c>
      <c r="T1659">
        <v>0</v>
      </c>
      <c r="U1659" t="s">
        <v>954</v>
      </c>
      <c r="V1659">
        <v>0</v>
      </c>
      <c r="W1659" t="s">
        <v>971</v>
      </c>
      <c r="X1659" t="s">
        <v>2418</v>
      </c>
      <c r="Y1659" t="s">
        <v>960</v>
      </c>
      <c r="Z1659" t="s">
        <v>3516</v>
      </c>
      <c r="AA1659" t="s">
        <v>1620</v>
      </c>
      <c r="AB1659" t="s">
        <v>4238</v>
      </c>
      <c r="AC1659" t="s">
        <v>954</v>
      </c>
      <c r="AD1659">
        <v>0</v>
      </c>
      <c r="AE1659" t="s">
        <v>1085</v>
      </c>
      <c r="AF1659" t="s">
        <v>4259</v>
      </c>
      <c r="AG1659">
        <v>0</v>
      </c>
      <c r="AH1659" t="s">
        <v>1019</v>
      </c>
      <c r="AI1659">
        <v>0</v>
      </c>
      <c r="AJ1659">
        <v>0</v>
      </c>
      <c r="AK1659">
        <v>0</v>
      </c>
      <c r="AL1659">
        <v>0</v>
      </c>
      <c r="AM1659">
        <v>0</v>
      </c>
      <c r="AN1659">
        <v>0</v>
      </c>
      <c r="AO1659" t="s">
        <v>954</v>
      </c>
      <c r="AP1659" t="s">
        <v>1021</v>
      </c>
      <c r="AQ1659" t="s">
        <v>1021</v>
      </c>
      <c r="AR1659" t="s">
        <v>4255</v>
      </c>
      <c r="AS1659" t="s">
        <v>4270</v>
      </c>
    </row>
    <row r="1660" spans="2:45">
      <c r="B1660" s="356" t="b">
        <v>0</v>
      </c>
      <c r="C1660" s="356" t="s">
        <v>1039</v>
      </c>
      <c r="D1660" s="357" t="str">
        <f t="shared" si="77"/>
        <v>Cladding Work_-</v>
      </c>
      <c r="E1660" s="356" t="str">
        <f t="shared" si="78"/>
        <v>M2</v>
      </c>
      <c r="F1660" s="357" t="str">
        <f t="shared" si="79"/>
        <v>A05ZZ200-00012 Cladding Work - Sandwich Panel Corrugated Galvanized Steel Sheet Sandwich Panel, Fire Protective Rating: 1-hr   Mineral Wool (Rock Wool) for Wall w/ Accessories, Flashing  150mm≤THK</v>
      </c>
      <c r="G1660" s="343" t="str" cm="1">
        <f t="array" ref="G1660:H1660">_xlfn.TEXTSPLIT(I1660,"-")</f>
        <v>A05ZZ200</v>
      </c>
      <c r="H1660" s="343" t="str">
        <v>00012</v>
      </c>
      <c r="I1660" t="s">
        <v>4271</v>
      </c>
      <c r="J1660" t="s">
        <v>946</v>
      </c>
      <c r="K1660" t="s">
        <v>4232</v>
      </c>
      <c r="L1660" t="s">
        <v>4233</v>
      </c>
      <c r="M1660" t="s">
        <v>949</v>
      </c>
      <c r="N1660" t="s">
        <v>771</v>
      </c>
      <c r="O1660" t="s">
        <v>4251</v>
      </c>
      <c r="P1660" t="s">
        <v>219</v>
      </c>
      <c r="Q1660" t="s">
        <v>4267</v>
      </c>
      <c r="R1660" t="s">
        <v>4268</v>
      </c>
      <c r="S1660" t="s">
        <v>954</v>
      </c>
      <c r="T1660">
        <v>0</v>
      </c>
      <c r="U1660" t="s">
        <v>954</v>
      </c>
      <c r="V1660">
        <v>0</v>
      </c>
      <c r="W1660" t="s">
        <v>971</v>
      </c>
      <c r="X1660" t="s">
        <v>2418</v>
      </c>
      <c r="Y1660" t="s">
        <v>960</v>
      </c>
      <c r="Z1660" t="s">
        <v>3516</v>
      </c>
      <c r="AA1660" t="s">
        <v>1620</v>
      </c>
      <c r="AB1660" t="s">
        <v>4238</v>
      </c>
      <c r="AC1660" t="s">
        <v>954</v>
      </c>
      <c r="AD1660">
        <v>0</v>
      </c>
      <c r="AE1660" t="s">
        <v>1876</v>
      </c>
      <c r="AF1660" t="s">
        <v>4261</v>
      </c>
      <c r="AG1660">
        <v>0</v>
      </c>
      <c r="AH1660" t="s">
        <v>1019</v>
      </c>
      <c r="AI1660">
        <v>0</v>
      </c>
      <c r="AJ1660">
        <v>0</v>
      </c>
      <c r="AK1660">
        <v>0</v>
      </c>
      <c r="AL1660">
        <v>0</v>
      </c>
      <c r="AM1660">
        <v>0</v>
      </c>
      <c r="AN1660">
        <v>0</v>
      </c>
      <c r="AO1660" t="s">
        <v>954</v>
      </c>
      <c r="AP1660" t="s">
        <v>1021</v>
      </c>
      <c r="AQ1660" t="s">
        <v>1021</v>
      </c>
      <c r="AR1660" t="s">
        <v>4255</v>
      </c>
      <c r="AS1660" t="s">
        <v>4271</v>
      </c>
    </row>
    <row r="1661" spans="2:45">
      <c r="B1661" s="356" t="b">
        <v>0</v>
      </c>
      <c r="C1661" s="356" t="s">
        <v>1039</v>
      </c>
      <c r="D1661" s="357" t="str">
        <f t="shared" si="77"/>
        <v>Cladding Work_-</v>
      </c>
      <c r="E1661" s="356" t="str">
        <f t="shared" si="78"/>
        <v>M2</v>
      </c>
      <c r="F1661" s="357" t="str">
        <f t="shared" si="79"/>
        <v>A05ZZ200-00013 Cladding Work - Sandwich Panel Corrugated Galvanized Steel Sheet Sandwich Panel, Fire Protective Rating: 1-hr   Mineral Wool (Rock Wool) for Roof w/ Accessories, Flashing  50mm≤THK&lt;70mm</v>
      </c>
      <c r="G1661" s="343" t="str" cm="1">
        <f t="array" ref="G1661:H1661">_xlfn.TEXTSPLIT(I1661,"-")</f>
        <v>A05ZZ200</v>
      </c>
      <c r="H1661" s="343" t="str">
        <v>00013</v>
      </c>
      <c r="I1661" t="s">
        <v>4272</v>
      </c>
      <c r="J1661" t="s">
        <v>946</v>
      </c>
      <c r="K1661" t="s">
        <v>4232</v>
      </c>
      <c r="L1661" t="s">
        <v>4233</v>
      </c>
      <c r="M1661" t="s">
        <v>949</v>
      </c>
      <c r="N1661" t="s">
        <v>771</v>
      </c>
      <c r="O1661" t="s">
        <v>4251</v>
      </c>
      <c r="P1661" t="s">
        <v>219</v>
      </c>
      <c r="Q1661" t="s">
        <v>4267</v>
      </c>
      <c r="R1661" t="s">
        <v>4268</v>
      </c>
      <c r="S1661" t="s">
        <v>954</v>
      </c>
      <c r="T1661">
        <v>0</v>
      </c>
      <c r="U1661" t="s">
        <v>954</v>
      </c>
      <c r="V1661">
        <v>0</v>
      </c>
      <c r="W1661" t="s">
        <v>971</v>
      </c>
      <c r="X1661" t="s">
        <v>2418</v>
      </c>
      <c r="Y1661" t="s">
        <v>1697</v>
      </c>
      <c r="Z1661" t="s">
        <v>4007</v>
      </c>
      <c r="AA1661" t="s">
        <v>1620</v>
      </c>
      <c r="AB1661" t="s">
        <v>4238</v>
      </c>
      <c r="AC1661" t="s">
        <v>954</v>
      </c>
      <c r="AD1661">
        <v>0</v>
      </c>
      <c r="AE1661" t="s">
        <v>1847</v>
      </c>
      <c r="AF1661" t="s">
        <v>4254</v>
      </c>
      <c r="AG1661">
        <v>0</v>
      </c>
      <c r="AH1661" t="s">
        <v>1019</v>
      </c>
      <c r="AI1661">
        <v>0</v>
      </c>
      <c r="AJ1661">
        <v>0</v>
      </c>
      <c r="AK1661">
        <v>0</v>
      </c>
      <c r="AL1661">
        <v>0</v>
      </c>
      <c r="AM1661">
        <v>0</v>
      </c>
      <c r="AN1661">
        <v>0</v>
      </c>
      <c r="AO1661" t="s">
        <v>954</v>
      </c>
      <c r="AP1661" t="s">
        <v>1021</v>
      </c>
      <c r="AQ1661" t="s">
        <v>1021</v>
      </c>
      <c r="AR1661" t="s">
        <v>4255</v>
      </c>
      <c r="AS1661" t="s">
        <v>4272</v>
      </c>
    </row>
    <row r="1662" spans="2:45">
      <c r="B1662" s="356" t="b">
        <v>0</v>
      </c>
      <c r="C1662" s="356" t="s">
        <v>1039</v>
      </c>
      <c r="D1662" s="357" t="str">
        <f t="shared" si="77"/>
        <v>Cladding Work_-</v>
      </c>
      <c r="E1662" s="356" t="str">
        <f t="shared" si="78"/>
        <v>M2</v>
      </c>
      <c r="F1662" s="357" t="str">
        <f t="shared" si="79"/>
        <v>A05ZZ200-00014 Cladding Work - Sandwich Panel Corrugated Galvanized Steel Sheet Sandwich Panel, Fire Protective Rating: 1-hr   Mineral Wool (Rock Wool) for Roof w/ Accessories, Flashing  70mm≤THK&lt;100mm</v>
      </c>
      <c r="G1662" s="343" t="str" cm="1">
        <f t="array" ref="G1662:H1662">_xlfn.TEXTSPLIT(I1662,"-")</f>
        <v>A05ZZ200</v>
      </c>
      <c r="H1662" s="343" t="str">
        <v>00014</v>
      </c>
      <c r="I1662" t="s">
        <v>4273</v>
      </c>
      <c r="J1662" t="s">
        <v>946</v>
      </c>
      <c r="K1662" t="s">
        <v>4232</v>
      </c>
      <c r="L1662" t="s">
        <v>4233</v>
      </c>
      <c r="M1662" t="s">
        <v>949</v>
      </c>
      <c r="N1662" t="s">
        <v>771</v>
      </c>
      <c r="O1662" t="s">
        <v>4251</v>
      </c>
      <c r="P1662" t="s">
        <v>219</v>
      </c>
      <c r="Q1662" t="s">
        <v>4267</v>
      </c>
      <c r="R1662" t="s">
        <v>4268</v>
      </c>
      <c r="S1662" t="s">
        <v>954</v>
      </c>
      <c r="T1662">
        <v>0</v>
      </c>
      <c r="U1662" t="s">
        <v>954</v>
      </c>
      <c r="V1662">
        <v>0</v>
      </c>
      <c r="W1662" t="s">
        <v>971</v>
      </c>
      <c r="X1662" t="s">
        <v>2418</v>
      </c>
      <c r="Y1662" t="s">
        <v>1697</v>
      </c>
      <c r="Z1662" t="s">
        <v>4007</v>
      </c>
      <c r="AA1662" t="s">
        <v>1620</v>
      </c>
      <c r="AB1662" t="s">
        <v>4238</v>
      </c>
      <c r="AC1662" t="s">
        <v>954</v>
      </c>
      <c r="AD1662">
        <v>0</v>
      </c>
      <c r="AE1662" t="s">
        <v>1860</v>
      </c>
      <c r="AF1662" t="s">
        <v>4257</v>
      </c>
      <c r="AG1662">
        <v>0</v>
      </c>
      <c r="AH1662" t="s">
        <v>1019</v>
      </c>
      <c r="AI1662">
        <v>0</v>
      </c>
      <c r="AJ1662">
        <v>0</v>
      </c>
      <c r="AK1662">
        <v>0</v>
      </c>
      <c r="AL1662">
        <v>0</v>
      </c>
      <c r="AM1662">
        <v>0</v>
      </c>
      <c r="AN1662">
        <v>0</v>
      </c>
      <c r="AO1662" t="s">
        <v>954</v>
      </c>
      <c r="AP1662" t="s">
        <v>1021</v>
      </c>
      <c r="AQ1662" t="s">
        <v>1021</v>
      </c>
      <c r="AR1662" t="s">
        <v>4255</v>
      </c>
      <c r="AS1662" t="s">
        <v>4273</v>
      </c>
    </row>
    <row r="1663" spans="2:45">
      <c r="B1663" s="356" t="b">
        <v>0</v>
      </c>
      <c r="C1663" s="356" t="s">
        <v>1039</v>
      </c>
      <c r="D1663" s="357" t="str">
        <f t="shared" si="77"/>
        <v>Cladding Work_-</v>
      </c>
      <c r="E1663" s="356" t="str">
        <f t="shared" si="78"/>
        <v>M2</v>
      </c>
      <c r="F1663" s="357" t="str">
        <f t="shared" si="79"/>
        <v>A05ZZ200-00015 Cladding Work - Sandwich Panel Corrugated Galvanized Steel Sheet Sandwich Panel, Fire Protective Rating: 1-hr   Mineral Wool (Rock Wool) for Roof w/ Accessories, Flashing  100mm≤THK&lt;150mm</v>
      </c>
      <c r="G1663" s="343" t="str" cm="1">
        <f t="array" ref="G1663:H1663">_xlfn.TEXTSPLIT(I1663,"-")</f>
        <v>A05ZZ200</v>
      </c>
      <c r="H1663" s="343" t="str">
        <v>00015</v>
      </c>
      <c r="I1663" t="s">
        <v>4274</v>
      </c>
      <c r="J1663" t="s">
        <v>946</v>
      </c>
      <c r="K1663" t="s">
        <v>4232</v>
      </c>
      <c r="L1663" t="s">
        <v>4233</v>
      </c>
      <c r="M1663" t="s">
        <v>949</v>
      </c>
      <c r="N1663" t="s">
        <v>771</v>
      </c>
      <c r="O1663" t="s">
        <v>4251</v>
      </c>
      <c r="P1663" t="s">
        <v>219</v>
      </c>
      <c r="Q1663" t="s">
        <v>4267</v>
      </c>
      <c r="R1663" t="s">
        <v>4268</v>
      </c>
      <c r="S1663" t="s">
        <v>954</v>
      </c>
      <c r="T1663">
        <v>0</v>
      </c>
      <c r="U1663" t="s">
        <v>954</v>
      </c>
      <c r="V1663">
        <v>0</v>
      </c>
      <c r="W1663" t="s">
        <v>971</v>
      </c>
      <c r="X1663" t="s">
        <v>2418</v>
      </c>
      <c r="Y1663" t="s">
        <v>1697</v>
      </c>
      <c r="Z1663" t="s">
        <v>4007</v>
      </c>
      <c r="AA1663" t="s">
        <v>1620</v>
      </c>
      <c r="AB1663" t="s">
        <v>4238</v>
      </c>
      <c r="AC1663" t="s">
        <v>954</v>
      </c>
      <c r="AD1663">
        <v>0</v>
      </c>
      <c r="AE1663" t="s">
        <v>1085</v>
      </c>
      <c r="AF1663" t="s">
        <v>4259</v>
      </c>
      <c r="AG1663">
        <v>0</v>
      </c>
      <c r="AH1663" t="s">
        <v>1019</v>
      </c>
      <c r="AI1663">
        <v>0</v>
      </c>
      <c r="AJ1663">
        <v>0</v>
      </c>
      <c r="AK1663">
        <v>0</v>
      </c>
      <c r="AL1663">
        <v>0</v>
      </c>
      <c r="AM1663">
        <v>0</v>
      </c>
      <c r="AN1663">
        <v>0</v>
      </c>
      <c r="AO1663" t="s">
        <v>954</v>
      </c>
      <c r="AP1663" t="s">
        <v>1021</v>
      </c>
      <c r="AQ1663" t="s">
        <v>1021</v>
      </c>
      <c r="AR1663" t="s">
        <v>4255</v>
      </c>
      <c r="AS1663" t="s">
        <v>4274</v>
      </c>
    </row>
    <row r="1664" spans="2:45">
      <c r="B1664" s="356" t="b">
        <v>0</v>
      </c>
      <c r="C1664" s="356" t="s">
        <v>1039</v>
      </c>
      <c r="D1664" s="357" t="str">
        <f t="shared" si="77"/>
        <v>Cladding Work_-</v>
      </c>
      <c r="E1664" s="356" t="str">
        <f t="shared" si="78"/>
        <v>M2</v>
      </c>
      <c r="F1664" s="357" t="str">
        <f t="shared" si="79"/>
        <v>A05ZZ200-00016 Cladding Work - Sandwich Panel Corrugated Galvanized Steel Sheet Sandwich Panel, Fire Protective Rating: 1-hr   Mineral Wool (Rock Wool) for Roof w/ Accessories, Flashing  150mm≤THK</v>
      </c>
      <c r="G1664" s="343" t="str" cm="1">
        <f t="array" ref="G1664:H1664">_xlfn.TEXTSPLIT(I1664,"-")</f>
        <v>A05ZZ200</v>
      </c>
      <c r="H1664" s="343" t="str">
        <v>00016</v>
      </c>
      <c r="I1664" t="s">
        <v>4275</v>
      </c>
      <c r="J1664" t="s">
        <v>946</v>
      </c>
      <c r="K1664" t="s">
        <v>4232</v>
      </c>
      <c r="L1664" t="s">
        <v>4233</v>
      </c>
      <c r="M1664" t="s">
        <v>949</v>
      </c>
      <c r="N1664" t="s">
        <v>771</v>
      </c>
      <c r="O1664" t="s">
        <v>4251</v>
      </c>
      <c r="P1664" t="s">
        <v>219</v>
      </c>
      <c r="Q1664" t="s">
        <v>4267</v>
      </c>
      <c r="R1664" t="s">
        <v>4268</v>
      </c>
      <c r="S1664" t="s">
        <v>954</v>
      </c>
      <c r="T1664">
        <v>0</v>
      </c>
      <c r="U1664" t="s">
        <v>954</v>
      </c>
      <c r="V1664">
        <v>0</v>
      </c>
      <c r="W1664" t="s">
        <v>971</v>
      </c>
      <c r="X1664" t="s">
        <v>2418</v>
      </c>
      <c r="Y1664" t="s">
        <v>1697</v>
      </c>
      <c r="Z1664" t="s">
        <v>4007</v>
      </c>
      <c r="AA1664" t="s">
        <v>1620</v>
      </c>
      <c r="AB1664" t="s">
        <v>4238</v>
      </c>
      <c r="AC1664" t="s">
        <v>954</v>
      </c>
      <c r="AD1664">
        <v>0</v>
      </c>
      <c r="AE1664" t="s">
        <v>1876</v>
      </c>
      <c r="AF1664" t="s">
        <v>4261</v>
      </c>
      <c r="AG1664">
        <v>0</v>
      </c>
      <c r="AH1664" t="s">
        <v>1019</v>
      </c>
      <c r="AI1664">
        <v>0</v>
      </c>
      <c r="AJ1664">
        <v>0</v>
      </c>
      <c r="AK1664">
        <v>0</v>
      </c>
      <c r="AL1664">
        <v>0</v>
      </c>
      <c r="AM1664">
        <v>0</v>
      </c>
      <c r="AN1664">
        <v>0</v>
      </c>
      <c r="AO1664" t="s">
        <v>954</v>
      </c>
      <c r="AP1664" t="s">
        <v>1021</v>
      </c>
      <c r="AQ1664" t="s">
        <v>1021</v>
      </c>
      <c r="AR1664" t="s">
        <v>4255</v>
      </c>
      <c r="AS1664" t="s">
        <v>4275</v>
      </c>
    </row>
    <row r="1665" spans="2:45">
      <c r="B1665" s="356" t="b">
        <v>0</v>
      </c>
      <c r="C1665" s="356" t="s">
        <v>1039</v>
      </c>
      <c r="D1665" s="357" t="str">
        <f t="shared" si="77"/>
        <v>Cladding Work_-</v>
      </c>
      <c r="E1665" s="356" t="str">
        <f t="shared" si="78"/>
        <v>M2</v>
      </c>
      <c r="F1665" s="357" t="str">
        <f t="shared" si="79"/>
        <v>A05ZZ200-00017 Cladding Work - Sandwich Panel Corrugated Galvanized Steel Sheet Sandwich Panel, Fire Protective Rating: 2-hrs   Mineral Wool (Rock Wool) for Wall w/ Accessories, Flashing  50mm≤THK&lt;70mm</v>
      </c>
      <c r="G1665" s="343" t="str" cm="1">
        <f t="array" ref="G1665:H1665">_xlfn.TEXTSPLIT(I1665,"-")</f>
        <v>A05ZZ200</v>
      </c>
      <c r="H1665" s="343" t="str">
        <v>00017</v>
      </c>
      <c r="I1665" t="s">
        <v>4276</v>
      </c>
      <c r="J1665" t="s">
        <v>946</v>
      </c>
      <c r="K1665" t="s">
        <v>4232</v>
      </c>
      <c r="L1665" t="s">
        <v>4233</v>
      </c>
      <c r="M1665" t="s">
        <v>949</v>
      </c>
      <c r="N1665" t="s">
        <v>771</v>
      </c>
      <c r="O1665" t="s">
        <v>4251</v>
      </c>
      <c r="P1665" t="s">
        <v>219</v>
      </c>
      <c r="Q1665" t="s">
        <v>4277</v>
      </c>
      <c r="R1665" t="s">
        <v>4278</v>
      </c>
      <c r="S1665" t="s">
        <v>954</v>
      </c>
      <c r="T1665">
        <v>0</v>
      </c>
      <c r="U1665" t="s">
        <v>954</v>
      </c>
      <c r="V1665">
        <v>0</v>
      </c>
      <c r="W1665" t="s">
        <v>971</v>
      </c>
      <c r="X1665" t="s">
        <v>2418</v>
      </c>
      <c r="Y1665" t="s">
        <v>960</v>
      </c>
      <c r="Z1665" t="s">
        <v>3516</v>
      </c>
      <c r="AA1665" t="s">
        <v>1620</v>
      </c>
      <c r="AB1665" t="s">
        <v>4238</v>
      </c>
      <c r="AC1665" t="s">
        <v>954</v>
      </c>
      <c r="AD1665">
        <v>0</v>
      </c>
      <c r="AE1665" t="s">
        <v>1847</v>
      </c>
      <c r="AF1665" t="s">
        <v>4254</v>
      </c>
      <c r="AG1665">
        <v>0</v>
      </c>
      <c r="AH1665" t="s">
        <v>1019</v>
      </c>
      <c r="AI1665">
        <v>0</v>
      </c>
      <c r="AJ1665">
        <v>0</v>
      </c>
      <c r="AK1665">
        <v>0</v>
      </c>
      <c r="AL1665">
        <v>0</v>
      </c>
      <c r="AM1665">
        <v>0</v>
      </c>
      <c r="AN1665">
        <v>0</v>
      </c>
      <c r="AO1665" t="s">
        <v>954</v>
      </c>
      <c r="AP1665" t="s">
        <v>1021</v>
      </c>
      <c r="AQ1665" t="s">
        <v>1021</v>
      </c>
      <c r="AR1665" t="s">
        <v>4255</v>
      </c>
      <c r="AS1665" t="s">
        <v>4276</v>
      </c>
    </row>
    <row r="1666" spans="2:45">
      <c r="B1666" s="356" t="b">
        <v>0</v>
      </c>
      <c r="C1666" s="356" t="s">
        <v>1039</v>
      </c>
      <c r="D1666" s="357" t="str">
        <f t="shared" si="77"/>
        <v>Cladding Work_-</v>
      </c>
      <c r="E1666" s="356" t="str">
        <f t="shared" si="78"/>
        <v>M2</v>
      </c>
      <c r="F1666" s="357" t="str">
        <f t="shared" si="79"/>
        <v>A05ZZ200-00018 Cladding Work - Sandwich Panel Corrugated Galvanized Steel Sheet Sandwich Panel, Fire Protective Rating: 2-hrs   Mineral Wool (Rock Wool) for Wall w/ Accessories, Flashing  70mm≤THK&lt;100mm</v>
      </c>
      <c r="G1666" s="343" t="str" cm="1">
        <f t="array" ref="G1666:H1666">_xlfn.TEXTSPLIT(I1666,"-")</f>
        <v>A05ZZ200</v>
      </c>
      <c r="H1666" s="343" t="str">
        <v>00018</v>
      </c>
      <c r="I1666" t="s">
        <v>4279</v>
      </c>
      <c r="J1666" t="s">
        <v>946</v>
      </c>
      <c r="K1666" t="s">
        <v>4232</v>
      </c>
      <c r="L1666" t="s">
        <v>4233</v>
      </c>
      <c r="M1666" t="s">
        <v>949</v>
      </c>
      <c r="N1666" t="s">
        <v>771</v>
      </c>
      <c r="O1666" t="s">
        <v>4251</v>
      </c>
      <c r="P1666" t="s">
        <v>219</v>
      </c>
      <c r="Q1666" t="s">
        <v>4277</v>
      </c>
      <c r="R1666" t="s">
        <v>4278</v>
      </c>
      <c r="S1666" t="s">
        <v>954</v>
      </c>
      <c r="T1666">
        <v>0</v>
      </c>
      <c r="U1666" t="s">
        <v>954</v>
      </c>
      <c r="V1666">
        <v>0</v>
      </c>
      <c r="W1666" t="s">
        <v>971</v>
      </c>
      <c r="X1666" t="s">
        <v>2418</v>
      </c>
      <c r="Y1666" t="s">
        <v>960</v>
      </c>
      <c r="Z1666" t="s">
        <v>3516</v>
      </c>
      <c r="AA1666" t="s">
        <v>1620</v>
      </c>
      <c r="AB1666" t="s">
        <v>4238</v>
      </c>
      <c r="AC1666" t="s">
        <v>954</v>
      </c>
      <c r="AD1666">
        <v>0</v>
      </c>
      <c r="AE1666" t="s">
        <v>1860</v>
      </c>
      <c r="AF1666" t="s">
        <v>4257</v>
      </c>
      <c r="AG1666">
        <v>0</v>
      </c>
      <c r="AH1666" t="s">
        <v>1019</v>
      </c>
      <c r="AI1666">
        <v>0</v>
      </c>
      <c r="AJ1666">
        <v>0</v>
      </c>
      <c r="AK1666">
        <v>0</v>
      </c>
      <c r="AL1666">
        <v>0</v>
      </c>
      <c r="AM1666">
        <v>0</v>
      </c>
      <c r="AN1666">
        <v>0</v>
      </c>
      <c r="AO1666" t="s">
        <v>954</v>
      </c>
      <c r="AP1666" t="s">
        <v>1021</v>
      </c>
      <c r="AQ1666" t="s">
        <v>1021</v>
      </c>
      <c r="AR1666" t="s">
        <v>4255</v>
      </c>
      <c r="AS1666" t="s">
        <v>4279</v>
      </c>
    </row>
    <row r="1667" spans="2:45">
      <c r="B1667" s="356" t="b">
        <v>0</v>
      </c>
      <c r="C1667" s="356" t="s">
        <v>1039</v>
      </c>
      <c r="D1667" s="357" t="str">
        <f t="shared" si="77"/>
        <v>Cladding Work_-</v>
      </c>
      <c r="E1667" s="356" t="str">
        <f t="shared" si="78"/>
        <v>M2</v>
      </c>
      <c r="F1667" s="357" t="str">
        <f t="shared" si="79"/>
        <v>A05ZZ200-00019 Cladding Work - Sandwich Panel Corrugated Galvanized Steel Sheet Sandwich Panel, Fire Protective Rating: 2-hrs   Mineral Wool (Rock Wool) for Wall w/ Accessories, Flashing  100mm≤THK&lt;150mm</v>
      </c>
      <c r="G1667" s="343" t="str" cm="1">
        <f t="array" ref="G1667:H1667">_xlfn.TEXTSPLIT(I1667,"-")</f>
        <v>A05ZZ200</v>
      </c>
      <c r="H1667" s="343" t="str">
        <v>00019</v>
      </c>
      <c r="I1667" t="s">
        <v>4280</v>
      </c>
      <c r="J1667" t="s">
        <v>946</v>
      </c>
      <c r="K1667" t="s">
        <v>4232</v>
      </c>
      <c r="L1667" t="s">
        <v>4233</v>
      </c>
      <c r="M1667" t="s">
        <v>949</v>
      </c>
      <c r="N1667" t="s">
        <v>771</v>
      </c>
      <c r="O1667" t="s">
        <v>4251</v>
      </c>
      <c r="P1667" t="s">
        <v>219</v>
      </c>
      <c r="Q1667" t="s">
        <v>4277</v>
      </c>
      <c r="R1667" t="s">
        <v>4278</v>
      </c>
      <c r="S1667" t="s">
        <v>954</v>
      </c>
      <c r="T1667">
        <v>0</v>
      </c>
      <c r="U1667" t="s">
        <v>954</v>
      </c>
      <c r="V1667">
        <v>0</v>
      </c>
      <c r="W1667" t="s">
        <v>971</v>
      </c>
      <c r="X1667" t="s">
        <v>2418</v>
      </c>
      <c r="Y1667" t="s">
        <v>960</v>
      </c>
      <c r="Z1667" t="s">
        <v>3516</v>
      </c>
      <c r="AA1667" t="s">
        <v>1620</v>
      </c>
      <c r="AB1667" t="s">
        <v>4238</v>
      </c>
      <c r="AC1667" t="s">
        <v>954</v>
      </c>
      <c r="AD1667">
        <v>0</v>
      </c>
      <c r="AE1667" t="s">
        <v>1085</v>
      </c>
      <c r="AF1667" t="s">
        <v>4259</v>
      </c>
      <c r="AG1667">
        <v>0</v>
      </c>
      <c r="AH1667" t="s">
        <v>1019</v>
      </c>
      <c r="AI1667">
        <v>0</v>
      </c>
      <c r="AJ1667">
        <v>0</v>
      </c>
      <c r="AK1667">
        <v>0</v>
      </c>
      <c r="AL1667">
        <v>0</v>
      </c>
      <c r="AM1667">
        <v>0</v>
      </c>
      <c r="AN1667">
        <v>0</v>
      </c>
      <c r="AO1667" t="s">
        <v>954</v>
      </c>
      <c r="AP1667" t="s">
        <v>1021</v>
      </c>
      <c r="AQ1667" t="s">
        <v>1021</v>
      </c>
      <c r="AR1667" t="s">
        <v>4255</v>
      </c>
      <c r="AS1667" t="s">
        <v>4280</v>
      </c>
    </row>
    <row r="1668" spans="2:45">
      <c r="B1668" s="356" t="b">
        <v>0</v>
      </c>
      <c r="C1668" s="356" t="s">
        <v>1039</v>
      </c>
      <c r="D1668" s="357" t="str">
        <f t="shared" si="77"/>
        <v>Cladding Work_-</v>
      </c>
      <c r="E1668" s="356" t="str">
        <f t="shared" si="78"/>
        <v>M2</v>
      </c>
      <c r="F1668" s="357" t="str">
        <f t="shared" si="79"/>
        <v>A05ZZ200-00020 Cladding Work - Sandwich Panel Corrugated Galvanized Steel Sheet Sandwich Panel, Fire Protective Rating: 2-hrs   Mineral Wool (Rock Wool) for Wall w/ Accessories, Flashing  150mm≤THK</v>
      </c>
      <c r="G1668" s="343" t="str" cm="1">
        <f t="array" ref="G1668:H1668">_xlfn.TEXTSPLIT(I1668,"-")</f>
        <v>A05ZZ200</v>
      </c>
      <c r="H1668" s="343" t="str">
        <v>00020</v>
      </c>
      <c r="I1668" t="s">
        <v>4281</v>
      </c>
      <c r="J1668" t="s">
        <v>946</v>
      </c>
      <c r="K1668" t="s">
        <v>4232</v>
      </c>
      <c r="L1668" t="s">
        <v>4233</v>
      </c>
      <c r="M1668" t="s">
        <v>949</v>
      </c>
      <c r="N1668" t="s">
        <v>771</v>
      </c>
      <c r="O1668" t="s">
        <v>4251</v>
      </c>
      <c r="P1668" t="s">
        <v>219</v>
      </c>
      <c r="Q1668" t="s">
        <v>4277</v>
      </c>
      <c r="R1668" t="s">
        <v>4278</v>
      </c>
      <c r="S1668" t="s">
        <v>954</v>
      </c>
      <c r="T1668">
        <v>0</v>
      </c>
      <c r="U1668" t="s">
        <v>954</v>
      </c>
      <c r="V1668">
        <v>0</v>
      </c>
      <c r="W1668" t="s">
        <v>971</v>
      </c>
      <c r="X1668" t="s">
        <v>2418</v>
      </c>
      <c r="Y1668" t="s">
        <v>960</v>
      </c>
      <c r="Z1668" t="s">
        <v>3516</v>
      </c>
      <c r="AA1668" t="s">
        <v>1620</v>
      </c>
      <c r="AB1668" t="s">
        <v>4238</v>
      </c>
      <c r="AC1668" t="s">
        <v>954</v>
      </c>
      <c r="AD1668">
        <v>0</v>
      </c>
      <c r="AE1668" t="s">
        <v>1876</v>
      </c>
      <c r="AF1668" t="s">
        <v>4261</v>
      </c>
      <c r="AG1668">
        <v>0</v>
      </c>
      <c r="AH1668" t="s">
        <v>1019</v>
      </c>
      <c r="AI1668">
        <v>0</v>
      </c>
      <c r="AJ1668">
        <v>0</v>
      </c>
      <c r="AK1668">
        <v>0</v>
      </c>
      <c r="AL1668">
        <v>0</v>
      </c>
      <c r="AM1668">
        <v>0</v>
      </c>
      <c r="AN1668">
        <v>0</v>
      </c>
      <c r="AO1668" t="s">
        <v>954</v>
      </c>
      <c r="AP1668" t="s">
        <v>1021</v>
      </c>
      <c r="AQ1668" t="s">
        <v>1021</v>
      </c>
      <c r="AR1668" t="s">
        <v>4255</v>
      </c>
      <c r="AS1668" t="s">
        <v>4281</v>
      </c>
    </row>
    <row r="1669" spans="2:45">
      <c r="B1669" s="356" t="b">
        <v>0</v>
      </c>
      <c r="C1669" s="356" t="s">
        <v>1039</v>
      </c>
      <c r="D1669" s="357" t="str">
        <f t="shared" si="77"/>
        <v>Cladding Work_-</v>
      </c>
      <c r="E1669" s="356" t="str">
        <f t="shared" si="78"/>
        <v>M2</v>
      </c>
      <c r="F1669" s="357" t="str">
        <f t="shared" si="79"/>
        <v>A05ZZ200-00021 Cladding Work - Sandwich Panel Corrugated Galvanized Steel Sheet Sandwich Panel, Fire Protective Rating: 2-hrs   Mineral Wool (Rock Wool) for Roof w/ Accessories, Flashing  50mm≤THK&lt;70mm</v>
      </c>
      <c r="G1669" s="343" t="str" cm="1">
        <f t="array" ref="G1669:H1669">_xlfn.TEXTSPLIT(I1669,"-")</f>
        <v>A05ZZ200</v>
      </c>
      <c r="H1669" s="343" t="str">
        <v>00021</v>
      </c>
      <c r="I1669" t="s">
        <v>4282</v>
      </c>
      <c r="J1669" t="s">
        <v>946</v>
      </c>
      <c r="K1669" t="s">
        <v>4232</v>
      </c>
      <c r="L1669" t="s">
        <v>4233</v>
      </c>
      <c r="M1669" t="s">
        <v>949</v>
      </c>
      <c r="N1669" t="s">
        <v>771</v>
      </c>
      <c r="O1669" t="s">
        <v>4251</v>
      </c>
      <c r="P1669" t="s">
        <v>219</v>
      </c>
      <c r="Q1669" t="s">
        <v>4277</v>
      </c>
      <c r="R1669" t="s">
        <v>4278</v>
      </c>
      <c r="S1669" t="s">
        <v>954</v>
      </c>
      <c r="T1669">
        <v>0</v>
      </c>
      <c r="U1669" t="s">
        <v>954</v>
      </c>
      <c r="V1669">
        <v>0</v>
      </c>
      <c r="W1669" t="s">
        <v>971</v>
      </c>
      <c r="X1669" t="s">
        <v>2418</v>
      </c>
      <c r="Y1669" t="s">
        <v>1697</v>
      </c>
      <c r="Z1669" t="s">
        <v>4007</v>
      </c>
      <c r="AA1669" t="s">
        <v>1620</v>
      </c>
      <c r="AB1669" t="s">
        <v>4238</v>
      </c>
      <c r="AC1669" t="s">
        <v>954</v>
      </c>
      <c r="AD1669">
        <v>0</v>
      </c>
      <c r="AE1669" t="s">
        <v>1847</v>
      </c>
      <c r="AF1669" t="s">
        <v>4254</v>
      </c>
      <c r="AG1669">
        <v>0</v>
      </c>
      <c r="AH1669" t="s">
        <v>1019</v>
      </c>
      <c r="AI1669">
        <v>0</v>
      </c>
      <c r="AJ1669">
        <v>0</v>
      </c>
      <c r="AK1669">
        <v>0</v>
      </c>
      <c r="AL1669">
        <v>0</v>
      </c>
      <c r="AM1669">
        <v>0</v>
      </c>
      <c r="AN1669">
        <v>0</v>
      </c>
      <c r="AO1669" t="s">
        <v>954</v>
      </c>
      <c r="AP1669" t="s">
        <v>1021</v>
      </c>
      <c r="AQ1669" t="s">
        <v>1021</v>
      </c>
      <c r="AR1669" t="s">
        <v>4255</v>
      </c>
      <c r="AS1669" t="s">
        <v>4282</v>
      </c>
    </row>
    <row r="1670" spans="2:45">
      <c r="B1670" s="356" t="b">
        <v>0</v>
      </c>
      <c r="C1670" s="356" t="s">
        <v>1039</v>
      </c>
      <c r="D1670" s="357" t="str">
        <f t="shared" si="77"/>
        <v>Cladding Work_-</v>
      </c>
      <c r="E1670" s="356" t="str">
        <f t="shared" si="78"/>
        <v>M2</v>
      </c>
      <c r="F1670" s="357" t="str">
        <f t="shared" si="79"/>
        <v>A05ZZ200-00022 Cladding Work - Sandwich Panel Corrugated Galvanized Steel Sheet Sandwich Panel, Fire Protective Rating: 2-hrs   Mineral Wool (Rock Wool) for Roof w/ Accessories, Flashing  70mm≤THK&lt;100mm</v>
      </c>
      <c r="G1670" s="343" t="str" cm="1">
        <f t="array" ref="G1670:H1670">_xlfn.TEXTSPLIT(I1670,"-")</f>
        <v>A05ZZ200</v>
      </c>
      <c r="H1670" s="343" t="str">
        <v>00022</v>
      </c>
      <c r="I1670" t="s">
        <v>4283</v>
      </c>
      <c r="J1670" t="s">
        <v>946</v>
      </c>
      <c r="K1670" t="s">
        <v>4232</v>
      </c>
      <c r="L1670" t="s">
        <v>4233</v>
      </c>
      <c r="M1670" t="s">
        <v>949</v>
      </c>
      <c r="N1670" t="s">
        <v>771</v>
      </c>
      <c r="O1670" t="s">
        <v>4251</v>
      </c>
      <c r="P1670" t="s">
        <v>219</v>
      </c>
      <c r="Q1670" t="s">
        <v>4277</v>
      </c>
      <c r="R1670" t="s">
        <v>4278</v>
      </c>
      <c r="S1670" t="s">
        <v>954</v>
      </c>
      <c r="T1670">
        <v>0</v>
      </c>
      <c r="U1670" t="s">
        <v>954</v>
      </c>
      <c r="V1670">
        <v>0</v>
      </c>
      <c r="W1670" t="s">
        <v>971</v>
      </c>
      <c r="X1670" t="s">
        <v>2418</v>
      </c>
      <c r="Y1670" t="s">
        <v>1697</v>
      </c>
      <c r="Z1670" t="s">
        <v>4007</v>
      </c>
      <c r="AA1670" t="s">
        <v>1620</v>
      </c>
      <c r="AB1670" t="s">
        <v>4238</v>
      </c>
      <c r="AC1670" t="s">
        <v>954</v>
      </c>
      <c r="AD1670">
        <v>0</v>
      </c>
      <c r="AE1670" t="s">
        <v>1860</v>
      </c>
      <c r="AF1670" t="s">
        <v>4257</v>
      </c>
      <c r="AG1670">
        <v>0</v>
      </c>
      <c r="AH1670" t="s">
        <v>1019</v>
      </c>
      <c r="AI1670">
        <v>0</v>
      </c>
      <c r="AJ1670">
        <v>0</v>
      </c>
      <c r="AK1670">
        <v>0</v>
      </c>
      <c r="AL1670">
        <v>0</v>
      </c>
      <c r="AM1670">
        <v>0</v>
      </c>
      <c r="AN1670">
        <v>0</v>
      </c>
      <c r="AO1670" t="s">
        <v>954</v>
      </c>
      <c r="AP1670" t="s">
        <v>1021</v>
      </c>
      <c r="AQ1670" t="s">
        <v>1021</v>
      </c>
      <c r="AR1670" t="s">
        <v>4255</v>
      </c>
      <c r="AS1670" t="s">
        <v>4283</v>
      </c>
    </row>
    <row r="1671" spans="2:45">
      <c r="B1671" s="356" t="b">
        <v>0</v>
      </c>
      <c r="C1671" s="356" t="s">
        <v>1039</v>
      </c>
      <c r="D1671" s="357" t="str">
        <f t="shared" si="77"/>
        <v>Cladding Work_-</v>
      </c>
      <c r="E1671" s="356" t="str">
        <f t="shared" si="78"/>
        <v>M2</v>
      </c>
      <c r="F1671" s="357" t="str">
        <f t="shared" si="79"/>
        <v>A05ZZ200-00023 Cladding Work - Sandwich Panel Corrugated Galvanized Steel Sheet Sandwich Panel, Fire Protective Rating: 2-hrs   Mineral Wool (Rock Wool) for Roof w/ Accessories, Flashing  100mm≤THK&lt;150mm</v>
      </c>
      <c r="G1671" s="343" t="str" cm="1">
        <f t="array" ref="G1671:H1671">_xlfn.TEXTSPLIT(I1671,"-")</f>
        <v>A05ZZ200</v>
      </c>
      <c r="H1671" s="343" t="str">
        <v>00023</v>
      </c>
      <c r="I1671" t="s">
        <v>4284</v>
      </c>
      <c r="J1671" t="s">
        <v>946</v>
      </c>
      <c r="K1671" t="s">
        <v>4232</v>
      </c>
      <c r="L1671" t="s">
        <v>4233</v>
      </c>
      <c r="M1671" t="s">
        <v>949</v>
      </c>
      <c r="N1671" t="s">
        <v>771</v>
      </c>
      <c r="O1671" t="s">
        <v>4251</v>
      </c>
      <c r="P1671" t="s">
        <v>219</v>
      </c>
      <c r="Q1671" t="s">
        <v>4277</v>
      </c>
      <c r="R1671" t="s">
        <v>4278</v>
      </c>
      <c r="S1671" t="s">
        <v>954</v>
      </c>
      <c r="T1671">
        <v>0</v>
      </c>
      <c r="U1671" t="s">
        <v>954</v>
      </c>
      <c r="V1671">
        <v>0</v>
      </c>
      <c r="W1671" t="s">
        <v>971</v>
      </c>
      <c r="X1671" t="s">
        <v>2418</v>
      </c>
      <c r="Y1671" t="s">
        <v>1697</v>
      </c>
      <c r="Z1671" t="s">
        <v>4007</v>
      </c>
      <c r="AA1671" t="s">
        <v>1620</v>
      </c>
      <c r="AB1671" t="s">
        <v>4238</v>
      </c>
      <c r="AC1671" t="s">
        <v>954</v>
      </c>
      <c r="AD1671">
        <v>0</v>
      </c>
      <c r="AE1671" t="s">
        <v>1085</v>
      </c>
      <c r="AF1671" t="s">
        <v>4259</v>
      </c>
      <c r="AG1671">
        <v>0</v>
      </c>
      <c r="AH1671" t="s">
        <v>1019</v>
      </c>
      <c r="AI1671">
        <v>0</v>
      </c>
      <c r="AJ1671">
        <v>0</v>
      </c>
      <c r="AK1671">
        <v>0</v>
      </c>
      <c r="AL1671">
        <v>0</v>
      </c>
      <c r="AM1671">
        <v>0</v>
      </c>
      <c r="AN1671">
        <v>0</v>
      </c>
      <c r="AO1671" t="s">
        <v>954</v>
      </c>
      <c r="AP1671" t="s">
        <v>1021</v>
      </c>
      <c r="AQ1671" t="s">
        <v>1021</v>
      </c>
      <c r="AR1671" t="s">
        <v>4255</v>
      </c>
      <c r="AS1671" t="s">
        <v>4284</v>
      </c>
    </row>
    <row r="1672" spans="2:45">
      <c r="B1672" s="356" t="b">
        <v>0</v>
      </c>
      <c r="C1672" s="356" t="s">
        <v>1039</v>
      </c>
      <c r="D1672" s="357" t="str">
        <f t="shared" ref="D1672:D1735" si="80">L1672&amp;"_"&amp;N1672</f>
        <v>Cladding Work_-</v>
      </c>
      <c r="E1672" s="356" t="str">
        <f t="shared" ref="E1672:E1735" si="81">AP1672</f>
        <v>M2</v>
      </c>
      <c r="F1672" s="357" t="str">
        <f t="shared" si="79"/>
        <v>A05ZZ200-00024 Cladding Work - Sandwich Panel Corrugated Galvanized Steel Sheet Sandwich Panel, Fire Protective Rating: 2-hrs   Mineral Wool (Rock Wool) for Roof w/ Accessories, Flashing  150mm≤THK</v>
      </c>
      <c r="G1672" s="343" t="str" cm="1">
        <f t="array" ref="G1672:H1672">_xlfn.TEXTSPLIT(I1672,"-")</f>
        <v>A05ZZ200</v>
      </c>
      <c r="H1672" s="343" t="str">
        <v>00024</v>
      </c>
      <c r="I1672" t="s">
        <v>4285</v>
      </c>
      <c r="J1672" t="s">
        <v>946</v>
      </c>
      <c r="K1672" t="s">
        <v>4232</v>
      </c>
      <c r="L1672" t="s">
        <v>4233</v>
      </c>
      <c r="M1672" t="s">
        <v>949</v>
      </c>
      <c r="N1672" t="s">
        <v>771</v>
      </c>
      <c r="O1672" t="s">
        <v>4251</v>
      </c>
      <c r="P1672" t="s">
        <v>219</v>
      </c>
      <c r="Q1672" t="s">
        <v>4277</v>
      </c>
      <c r="R1672" t="s">
        <v>4278</v>
      </c>
      <c r="S1672" t="s">
        <v>954</v>
      </c>
      <c r="T1672">
        <v>0</v>
      </c>
      <c r="U1672" t="s">
        <v>954</v>
      </c>
      <c r="V1672">
        <v>0</v>
      </c>
      <c r="W1672" t="s">
        <v>971</v>
      </c>
      <c r="X1672" t="s">
        <v>2418</v>
      </c>
      <c r="Y1672" t="s">
        <v>1697</v>
      </c>
      <c r="Z1672" t="s">
        <v>4007</v>
      </c>
      <c r="AA1672" t="s">
        <v>1620</v>
      </c>
      <c r="AB1672" t="s">
        <v>4238</v>
      </c>
      <c r="AC1672" t="s">
        <v>954</v>
      </c>
      <c r="AD1672">
        <v>0</v>
      </c>
      <c r="AE1672" t="s">
        <v>1876</v>
      </c>
      <c r="AF1672" t="s">
        <v>4261</v>
      </c>
      <c r="AG1672">
        <v>0</v>
      </c>
      <c r="AH1672" t="s">
        <v>1019</v>
      </c>
      <c r="AI1672">
        <v>0</v>
      </c>
      <c r="AJ1672">
        <v>0</v>
      </c>
      <c r="AK1672">
        <v>0</v>
      </c>
      <c r="AL1672">
        <v>0</v>
      </c>
      <c r="AM1672">
        <v>0</v>
      </c>
      <c r="AN1672">
        <v>0</v>
      </c>
      <c r="AO1672" t="s">
        <v>954</v>
      </c>
      <c r="AP1672" t="s">
        <v>1021</v>
      </c>
      <c r="AQ1672" t="s">
        <v>1021</v>
      </c>
      <c r="AR1672" t="s">
        <v>4255</v>
      </c>
      <c r="AS1672" t="s">
        <v>4285</v>
      </c>
    </row>
    <row r="1673" spans="2:45">
      <c r="B1673" s="356" t="b">
        <v>0</v>
      </c>
      <c r="C1673" s="356" t="s">
        <v>1039</v>
      </c>
      <c r="D1673" s="357" t="str">
        <f t="shared" si="80"/>
        <v>Cladding Work_-</v>
      </c>
      <c r="E1673" s="356" t="str">
        <f t="shared" si="81"/>
        <v>M2</v>
      </c>
      <c r="F1673" s="357" t="str">
        <f t="shared" si="79"/>
        <v>A05ZZ200-00025 Cladding Work - Sandwich Panel Corrugated Galvanized Steel Sheet Sandwich Panel, Fire Protective Rating: N/A   Glass Wool (Fiberglass) for Wall w/ Accessories, Flashing  50mm≤THK&lt;70mm</v>
      </c>
      <c r="G1673" s="343" t="str" cm="1">
        <f t="array" ref="G1673:H1673">_xlfn.TEXTSPLIT(I1673,"-")</f>
        <v>A05ZZ200</v>
      </c>
      <c r="H1673" s="343" t="str">
        <v>00025</v>
      </c>
      <c r="I1673" t="s">
        <v>4286</v>
      </c>
      <c r="J1673" t="s">
        <v>946</v>
      </c>
      <c r="K1673" t="s">
        <v>4232</v>
      </c>
      <c r="L1673" t="s">
        <v>4233</v>
      </c>
      <c r="M1673" t="s">
        <v>949</v>
      </c>
      <c r="N1673" t="s">
        <v>771</v>
      </c>
      <c r="O1673" t="s">
        <v>4251</v>
      </c>
      <c r="P1673" t="s">
        <v>219</v>
      </c>
      <c r="Q1673" t="s">
        <v>4252</v>
      </c>
      <c r="R1673" t="s">
        <v>4253</v>
      </c>
      <c r="S1673" t="s">
        <v>954</v>
      </c>
      <c r="T1673">
        <v>0</v>
      </c>
      <c r="U1673" t="s">
        <v>954</v>
      </c>
      <c r="V1673">
        <v>0</v>
      </c>
      <c r="W1673" t="s">
        <v>978</v>
      </c>
      <c r="X1673" t="s">
        <v>2425</v>
      </c>
      <c r="Y1673" t="s">
        <v>960</v>
      </c>
      <c r="Z1673" t="s">
        <v>3516</v>
      </c>
      <c r="AA1673" t="s">
        <v>1620</v>
      </c>
      <c r="AB1673" t="s">
        <v>4238</v>
      </c>
      <c r="AC1673" t="s">
        <v>954</v>
      </c>
      <c r="AD1673">
        <v>0</v>
      </c>
      <c r="AE1673" t="s">
        <v>1847</v>
      </c>
      <c r="AF1673" t="s">
        <v>4254</v>
      </c>
      <c r="AG1673">
        <v>0</v>
      </c>
      <c r="AH1673" t="s">
        <v>1019</v>
      </c>
      <c r="AI1673">
        <v>0</v>
      </c>
      <c r="AJ1673">
        <v>0</v>
      </c>
      <c r="AK1673">
        <v>0</v>
      </c>
      <c r="AL1673">
        <v>0</v>
      </c>
      <c r="AM1673">
        <v>0</v>
      </c>
      <c r="AN1673">
        <v>0</v>
      </c>
      <c r="AO1673" t="s">
        <v>954</v>
      </c>
      <c r="AP1673" t="s">
        <v>1021</v>
      </c>
      <c r="AQ1673" t="s">
        <v>1021</v>
      </c>
      <c r="AR1673" t="s">
        <v>4255</v>
      </c>
      <c r="AS1673" t="s">
        <v>4286</v>
      </c>
    </row>
    <row r="1674" spans="2:45">
      <c r="B1674" s="356" t="b">
        <v>0</v>
      </c>
      <c r="C1674" s="356" t="s">
        <v>1039</v>
      </c>
      <c r="D1674" s="357" t="str">
        <f t="shared" si="80"/>
        <v>Cladding Work_-</v>
      </c>
      <c r="E1674" s="356" t="str">
        <f t="shared" si="81"/>
        <v>M2</v>
      </c>
      <c r="F1674" s="357" t="str">
        <f t="shared" si="79"/>
        <v>A05ZZ200-00026 Cladding Work - Sandwich Panel Corrugated Galvanized Steel Sheet Sandwich Panel, Fire Protective Rating: N/A   Glass Wool (Fiberglass) for Wall w/ Accessories, Flashing  70mm≤THK&lt;100mm</v>
      </c>
      <c r="G1674" s="343" t="str" cm="1">
        <f t="array" ref="G1674:H1674">_xlfn.TEXTSPLIT(I1674,"-")</f>
        <v>A05ZZ200</v>
      </c>
      <c r="H1674" s="343" t="str">
        <v>00026</v>
      </c>
      <c r="I1674" t="s">
        <v>4287</v>
      </c>
      <c r="J1674" t="s">
        <v>946</v>
      </c>
      <c r="K1674" t="s">
        <v>4232</v>
      </c>
      <c r="L1674" t="s">
        <v>4233</v>
      </c>
      <c r="M1674" t="s">
        <v>949</v>
      </c>
      <c r="N1674" t="s">
        <v>771</v>
      </c>
      <c r="O1674" t="s">
        <v>4251</v>
      </c>
      <c r="P1674" t="s">
        <v>219</v>
      </c>
      <c r="Q1674" t="s">
        <v>4252</v>
      </c>
      <c r="R1674" t="s">
        <v>4253</v>
      </c>
      <c r="S1674" t="s">
        <v>954</v>
      </c>
      <c r="T1674">
        <v>0</v>
      </c>
      <c r="U1674" t="s">
        <v>954</v>
      </c>
      <c r="V1674">
        <v>0</v>
      </c>
      <c r="W1674" t="s">
        <v>978</v>
      </c>
      <c r="X1674" t="s">
        <v>2425</v>
      </c>
      <c r="Y1674" t="s">
        <v>960</v>
      </c>
      <c r="Z1674" t="s">
        <v>3516</v>
      </c>
      <c r="AA1674" t="s">
        <v>1620</v>
      </c>
      <c r="AB1674" t="s">
        <v>4238</v>
      </c>
      <c r="AC1674" t="s">
        <v>954</v>
      </c>
      <c r="AD1674">
        <v>0</v>
      </c>
      <c r="AE1674" t="s">
        <v>1860</v>
      </c>
      <c r="AF1674" t="s">
        <v>4257</v>
      </c>
      <c r="AG1674">
        <v>0</v>
      </c>
      <c r="AH1674" t="s">
        <v>1019</v>
      </c>
      <c r="AI1674">
        <v>0</v>
      </c>
      <c r="AJ1674">
        <v>0</v>
      </c>
      <c r="AK1674">
        <v>0</v>
      </c>
      <c r="AL1674">
        <v>0</v>
      </c>
      <c r="AM1674">
        <v>0</v>
      </c>
      <c r="AN1674">
        <v>0</v>
      </c>
      <c r="AO1674" t="s">
        <v>954</v>
      </c>
      <c r="AP1674" t="s">
        <v>1021</v>
      </c>
      <c r="AQ1674" t="s">
        <v>1021</v>
      </c>
      <c r="AR1674" t="s">
        <v>4255</v>
      </c>
      <c r="AS1674" t="s">
        <v>4287</v>
      </c>
    </row>
    <row r="1675" spans="2:45">
      <c r="B1675" s="356" t="b">
        <v>0</v>
      </c>
      <c r="C1675" s="356" t="s">
        <v>1039</v>
      </c>
      <c r="D1675" s="357" t="str">
        <f t="shared" si="80"/>
        <v>Cladding Work_-</v>
      </c>
      <c r="E1675" s="356" t="str">
        <f t="shared" si="81"/>
        <v>M2</v>
      </c>
      <c r="F1675" s="357" t="str">
        <f t="shared" si="79"/>
        <v>A05ZZ200-00027 Cladding Work - Sandwich Panel Corrugated Galvanized Steel Sheet Sandwich Panel, Fire Protective Rating: N/A   Glass Wool (Fiberglass) for Wall w/ Accessories, Flashing  100mm≤THK&lt;150mm</v>
      </c>
      <c r="G1675" s="343" t="str" cm="1">
        <f t="array" ref="G1675:H1675">_xlfn.TEXTSPLIT(I1675,"-")</f>
        <v>A05ZZ200</v>
      </c>
      <c r="H1675" s="343" t="str">
        <v>00027</v>
      </c>
      <c r="I1675" t="s">
        <v>4288</v>
      </c>
      <c r="J1675" t="s">
        <v>946</v>
      </c>
      <c r="K1675" t="s">
        <v>4232</v>
      </c>
      <c r="L1675" t="s">
        <v>4233</v>
      </c>
      <c r="M1675" t="s">
        <v>949</v>
      </c>
      <c r="N1675" t="s">
        <v>771</v>
      </c>
      <c r="O1675" t="s">
        <v>4251</v>
      </c>
      <c r="P1675" t="s">
        <v>219</v>
      </c>
      <c r="Q1675" t="s">
        <v>4252</v>
      </c>
      <c r="R1675" t="s">
        <v>4253</v>
      </c>
      <c r="S1675" t="s">
        <v>954</v>
      </c>
      <c r="T1675">
        <v>0</v>
      </c>
      <c r="U1675" t="s">
        <v>954</v>
      </c>
      <c r="V1675">
        <v>0</v>
      </c>
      <c r="W1675" t="s">
        <v>978</v>
      </c>
      <c r="X1675" t="s">
        <v>2425</v>
      </c>
      <c r="Y1675" t="s">
        <v>960</v>
      </c>
      <c r="Z1675" t="s">
        <v>3516</v>
      </c>
      <c r="AA1675" t="s">
        <v>1620</v>
      </c>
      <c r="AB1675" t="s">
        <v>4238</v>
      </c>
      <c r="AC1675" t="s">
        <v>954</v>
      </c>
      <c r="AD1675">
        <v>0</v>
      </c>
      <c r="AE1675" t="s">
        <v>1085</v>
      </c>
      <c r="AF1675" t="s">
        <v>4259</v>
      </c>
      <c r="AG1675">
        <v>0</v>
      </c>
      <c r="AH1675" t="s">
        <v>1019</v>
      </c>
      <c r="AI1675">
        <v>0</v>
      </c>
      <c r="AJ1675">
        <v>0</v>
      </c>
      <c r="AK1675">
        <v>0</v>
      </c>
      <c r="AL1675">
        <v>0</v>
      </c>
      <c r="AM1675">
        <v>0</v>
      </c>
      <c r="AN1675">
        <v>0</v>
      </c>
      <c r="AO1675" t="s">
        <v>954</v>
      </c>
      <c r="AP1675" t="s">
        <v>1021</v>
      </c>
      <c r="AQ1675" t="s">
        <v>1021</v>
      </c>
      <c r="AR1675" t="s">
        <v>4255</v>
      </c>
      <c r="AS1675" t="s">
        <v>4288</v>
      </c>
    </row>
    <row r="1676" spans="2:45">
      <c r="B1676" s="356" t="b">
        <v>0</v>
      </c>
      <c r="C1676" s="356" t="s">
        <v>1039</v>
      </c>
      <c r="D1676" s="357" t="str">
        <f t="shared" si="80"/>
        <v>Cladding Work_-</v>
      </c>
      <c r="E1676" s="356" t="str">
        <f t="shared" si="81"/>
        <v>M2</v>
      </c>
      <c r="F1676" s="357" t="str">
        <f t="shared" si="79"/>
        <v>A05ZZ200-00028 Cladding Work - Sandwich Panel Corrugated Galvanized Steel Sheet Sandwich Panel, Fire Protective Rating: N/A   Glass Wool (Fiberglass) for Wall w/ Accessories, Flashing  150mm≤THK</v>
      </c>
      <c r="G1676" s="343" t="str" cm="1">
        <f t="array" ref="G1676:H1676">_xlfn.TEXTSPLIT(I1676,"-")</f>
        <v>A05ZZ200</v>
      </c>
      <c r="H1676" s="343" t="str">
        <v>00028</v>
      </c>
      <c r="I1676" t="s">
        <v>4289</v>
      </c>
      <c r="J1676" t="s">
        <v>946</v>
      </c>
      <c r="K1676" t="s">
        <v>4232</v>
      </c>
      <c r="L1676" t="s">
        <v>4233</v>
      </c>
      <c r="M1676" t="s">
        <v>949</v>
      </c>
      <c r="N1676" t="s">
        <v>771</v>
      </c>
      <c r="O1676" t="s">
        <v>4251</v>
      </c>
      <c r="P1676" t="s">
        <v>219</v>
      </c>
      <c r="Q1676" t="s">
        <v>4252</v>
      </c>
      <c r="R1676" t="s">
        <v>4253</v>
      </c>
      <c r="S1676" t="s">
        <v>954</v>
      </c>
      <c r="T1676">
        <v>0</v>
      </c>
      <c r="U1676" t="s">
        <v>954</v>
      </c>
      <c r="V1676">
        <v>0</v>
      </c>
      <c r="W1676" t="s">
        <v>978</v>
      </c>
      <c r="X1676" t="s">
        <v>2425</v>
      </c>
      <c r="Y1676" t="s">
        <v>960</v>
      </c>
      <c r="Z1676" t="s">
        <v>3516</v>
      </c>
      <c r="AA1676" t="s">
        <v>1620</v>
      </c>
      <c r="AB1676" t="s">
        <v>4238</v>
      </c>
      <c r="AC1676" t="s">
        <v>954</v>
      </c>
      <c r="AD1676">
        <v>0</v>
      </c>
      <c r="AE1676" t="s">
        <v>1876</v>
      </c>
      <c r="AF1676" t="s">
        <v>4261</v>
      </c>
      <c r="AG1676">
        <v>0</v>
      </c>
      <c r="AH1676" t="s">
        <v>1019</v>
      </c>
      <c r="AI1676">
        <v>0</v>
      </c>
      <c r="AJ1676">
        <v>0</v>
      </c>
      <c r="AK1676">
        <v>0</v>
      </c>
      <c r="AL1676">
        <v>0</v>
      </c>
      <c r="AM1676">
        <v>0</v>
      </c>
      <c r="AN1676">
        <v>0</v>
      </c>
      <c r="AO1676" t="s">
        <v>954</v>
      </c>
      <c r="AP1676" t="s">
        <v>1021</v>
      </c>
      <c r="AQ1676" t="s">
        <v>1021</v>
      </c>
      <c r="AR1676" t="s">
        <v>4255</v>
      </c>
      <c r="AS1676" t="s">
        <v>4289</v>
      </c>
    </row>
    <row r="1677" spans="2:45">
      <c r="B1677" s="356" t="b">
        <v>0</v>
      </c>
      <c r="C1677" s="356" t="s">
        <v>1039</v>
      </c>
      <c r="D1677" s="357" t="str">
        <f t="shared" si="80"/>
        <v>Cladding Work_-</v>
      </c>
      <c r="E1677" s="356" t="str">
        <f t="shared" si="81"/>
        <v>M2</v>
      </c>
      <c r="F1677" s="357" t="str">
        <f t="shared" si="79"/>
        <v>A05ZZ200-00029 Cladding Work - Sandwich Panel Corrugated Galvanized Steel Sheet Sandwich Panel, Fire Protective Rating: N/A   Glass Wool (Fiberglass) for Roof w/ Accessories, Flashing  50mm≤THK&lt;70mm</v>
      </c>
      <c r="G1677" s="343" t="str" cm="1">
        <f t="array" ref="G1677:H1677">_xlfn.TEXTSPLIT(I1677,"-")</f>
        <v>A05ZZ200</v>
      </c>
      <c r="H1677" s="343" t="str">
        <v>00029</v>
      </c>
      <c r="I1677" t="s">
        <v>4290</v>
      </c>
      <c r="J1677" t="s">
        <v>946</v>
      </c>
      <c r="K1677" t="s">
        <v>4232</v>
      </c>
      <c r="L1677" t="s">
        <v>4233</v>
      </c>
      <c r="M1677" t="s">
        <v>949</v>
      </c>
      <c r="N1677" t="s">
        <v>771</v>
      </c>
      <c r="O1677" t="s">
        <v>4251</v>
      </c>
      <c r="P1677" t="s">
        <v>219</v>
      </c>
      <c r="Q1677" t="s">
        <v>4252</v>
      </c>
      <c r="R1677" t="s">
        <v>4253</v>
      </c>
      <c r="S1677" t="s">
        <v>954</v>
      </c>
      <c r="T1677">
        <v>0</v>
      </c>
      <c r="U1677" t="s">
        <v>954</v>
      </c>
      <c r="V1677">
        <v>0</v>
      </c>
      <c r="W1677" t="s">
        <v>978</v>
      </c>
      <c r="X1677" t="s">
        <v>2425</v>
      </c>
      <c r="Y1677" t="s">
        <v>1697</v>
      </c>
      <c r="Z1677" t="s">
        <v>4007</v>
      </c>
      <c r="AA1677" t="s">
        <v>1620</v>
      </c>
      <c r="AB1677" t="s">
        <v>4238</v>
      </c>
      <c r="AC1677" t="s">
        <v>954</v>
      </c>
      <c r="AD1677">
        <v>0</v>
      </c>
      <c r="AE1677" t="s">
        <v>1847</v>
      </c>
      <c r="AF1677" t="s">
        <v>4254</v>
      </c>
      <c r="AG1677">
        <v>0</v>
      </c>
      <c r="AH1677" t="s">
        <v>1019</v>
      </c>
      <c r="AI1677">
        <v>0</v>
      </c>
      <c r="AJ1677">
        <v>0</v>
      </c>
      <c r="AK1677">
        <v>0</v>
      </c>
      <c r="AL1677">
        <v>0</v>
      </c>
      <c r="AM1677">
        <v>0</v>
      </c>
      <c r="AN1677">
        <v>0</v>
      </c>
      <c r="AO1677" t="s">
        <v>954</v>
      </c>
      <c r="AP1677" t="s">
        <v>1021</v>
      </c>
      <c r="AQ1677" t="s">
        <v>1021</v>
      </c>
      <c r="AR1677" t="s">
        <v>4255</v>
      </c>
      <c r="AS1677" t="s">
        <v>4290</v>
      </c>
    </row>
    <row r="1678" spans="2:45">
      <c r="B1678" s="356" t="b">
        <v>0</v>
      </c>
      <c r="C1678" s="356" t="s">
        <v>1039</v>
      </c>
      <c r="D1678" s="357" t="str">
        <f t="shared" si="80"/>
        <v>Cladding Work_-</v>
      </c>
      <c r="E1678" s="356" t="str">
        <f t="shared" si="81"/>
        <v>M2</v>
      </c>
      <c r="F1678" s="357" t="str">
        <f t="shared" si="79"/>
        <v>A05ZZ200-00030 Cladding Work - Sandwich Panel Corrugated Galvanized Steel Sheet Sandwich Panel, Fire Protective Rating: N/A   Glass Wool (Fiberglass) for Roof w/ Accessories, Flashing  70mm≤THK&lt;100mm</v>
      </c>
      <c r="G1678" s="343" t="str" cm="1">
        <f t="array" ref="G1678:H1678">_xlfn.TEXTSPLIT(I1678,"-")</f>
        <v>A05ZZ200</v>
      </c>
      <c r="H1678" s="343" t="str">
        <v>00030</v>
      </c>
      <c r="I1678" t="s">
        <v>4291</v>
      </c>
      <c r="J1678" t="s">
        <v>946</v>
      </c>
      <c r="K1678" t="s">
        <v>4232</v>
      </c>
      <c r="L1678" t="s">
        <v>4233</v>
      </c>
      <c r="M1678" t="s">
        <v>949</v>
      </c>
      <c r="N1678" t="s">
        <v>771</v>
      </c>
      <c r="O1678" t="s">
        <v>4251</v>
      </c>
      <c r="P1678" t="s">
        <v>219</v>
      </c>
      <c r="Q1678" t="s">
        <v>4252</v>
      </c>
      <c r="R1678" t="s">
        <v>4253</v>
      </c>
      <c r="S1678" t="s">
        <v>954</v>
      </c>
      <c r="T1678">
        <v>0</v>
      </c>
      <c r="U1678" t="s">
        <v>954</v>
      </c>
      <c r="V1678">
        <v>0</v>
      </c>
      <c r="W1678" t="s">
        <v>978</v>
      </c>
      <c r="X1678" t="s">
        <v>2425</v>
      </c>
      <c r="Y1678" t="s">
        <v>1697</v>
      </c>
      <c r="Z1678" t="s">
        <v>4007</v>
      </c>
      <c r="AA1678" t="s">
        <v>1620</v>
      </c>
      <c r="AB1678" t="s">
        <v>4238</v>
      </c>
      <c r="AC1678" t="s">
        <v>954</v>
      </c>
      <c r="AD1678">
        <v>0</v>
      </c>
      <c r="AE1678" t="s">
        <v>1860</v>
      </c>
      <c r="AF1678" t="s">
        <v>4257</v>
      </c>
      <c r="AG1678">
        <v>0</v>
      </c>
      <c r="AH1678" t="s">
        <v>1019</v>
      </c>
      <c r="AI1678">
        <v>0</v>
      </c>
      <c r="AJ1678">
        <v>0</v>
      </c>
      <c r="AK1678">
        <v>0</v>
      </c>
      <c r="AL1678">
        <v>0</v>
      </c>
      <c r="AM1678">
        <v>0</v>
      </c>
      <c r="AN1678">
        <v>0</v>
      </c>
      <c r="AO1678" t="s">
        <v>954</v>
      </c>
      <c r="AP1678" t="s">
        <v>1021</v>
      </c>
      <c r="AQ1678" t="s">
        <v>1021</v>
      </c>
      <c r="AR1678" t="s">
        <v>4255</v>
      </c>
      <c r="AS1678" t="s">
        <v>4291</v>
      </c>
    </row>
    <row r="1679" spans="2:45">
      <c r="B1679" s="356" t="b">
        <v>0</v>
      </c>
      <c r="C1679" s="356" t="s">
        <v>1039</v>
      </c>
      <c r="D1679" s="357" t="str">
        <f t="shared" si="80"/>
        <v>Cladding Work_-</v>
      </c>
      <c r="E1679" s="356" t="str">
        <f t="shared" si="81"/>
        <v>M2</v>
      </c>
      <c r="F1679" s="357" t="str">
        <f t="shared" si="79"/>
        <v>A05ZZ200-00031 Cladding Work - Sandwich Panel Corrugated Galvanized Steel Sheet Sandwich Panel, Fire Protective Rating: N/A   Glass Wool (Fiberglass) for Roof w/ Accessories, Flashing  100mm≤THK&lt;150mm</v>
      </c>
      <c r="G1679" s="343" t="str" cm="1">
        <f t="array" ref="G1679:H1679">_xlfn.TEXTSPLIT(I1679,"-")</f>
        <v>A05ZZ200</v>
      </c>
      <c r="H1679" s="343" t="str">
        <v>00031</v>
      </c>
      <c r="I1679" t="s">
        <v>4292</v>
      </c>
      <c r="J1679" t="s">
        <v>946</v>
      </c>
      <c r="K1679" t="s">
        <v>4232</v>
      </c>
      <c r="L1679" t="s">
        <v>4233</v>
      </c>
      <c r="M1679" t="s">
        <v>949</v>
      </c>
      <c r="N1679" t="s">
        <v>771</v>
      </c>
      <c r="O1679" t="s">
        <v>4251</v>
      </c>
      <c r="P1679" t="s">
        <v>219</v>
      </c>
      <c r="Q1679" t="s">
        <v>4252</v>
      </c>
      <c r="R1679" t="s">
        <v>4253</v>
      </c>
      <c r="S1679" t="s">
        <v>954</v>
      </c>
      <c r="T1679">
        <v>0</v>
      </c>
      <c r="U1679" t="s">
        <v>954</v>
      </c>
      <c r="V1679">
        <v>0</v>
      </c>
      <c r="W1679" t="s">
        <v>978</v>
      </c>
      <c r="X1679" t="s">
        <v>2425</v>
      </c>
      <c r="Y1679" t="s">
        <v>1697</v>
      </c>
      <c r="Z1679" t="s">
        <v>4007</v>
      </c>
      <c r="AA1679" t="s">
        <v>1620</v>
      </c>
      <c r="AB1679" t="s">
        <v>4238</v>
      </c>
      <c r="AC1679" t="s">
        <v>954</v>
      </c>
      <c r="AD1679">
        <v>0</v>
      </c>
      <c r="AE1679" t="s">
        <v>1085</v>
      </c>
      <c r="AF1679" t="s">
        <v>4259</v>
      </c>
      <c r="AG1679">
        <v>0</v>
      </c>
      <c r="AH1679" t="s">
        <v>1019</v>
      </c>
      <c r="AI1679">
        <v>0</v>
      </c>
      <c r="AJ1679">
        <v>0</v>
      </c>
      <c r="AK1679">
        <v>0</v>
      </c>
      <c r="AL1679">
        <v>0</v>
      </c>
      <c r="AM1679">
        <v>0</v>
      </c>
      <c r="AN1679">
        <v>0</v>
      </c>
      <c r="AO1679" t="s">
        <v>954</v>
      </c>
      <c r="AP1679" t="s">
        <v>1021</v>
      </c>
      <c r="AQ1679" t="s">
        <v>1021</v>
      </c>
      <c r="AR1679" t="s">
        <v>4255</v>
      </c>
      <c r="AS1679" t="s">
        <v>4292</v>
      </c>
    </row>
    <row r="1680" spans="2:45">
      <c r="B1680" s="356" t="b">
        <v>0</v>
      </c>
      <c r="C1680" s="356" t="s">
        <v>1039</v>
      </c>
      <c r="D1680" s="357" t="str">
        <f t="shared" si="80"/>
        <v>Cladding Work_-</v>
      </c>
      <c r="E1680" s="356" t="str">
        <f t="shared" si="81"/>
        <v>M2</v>
      </c>
      <c r="F1680" s="357" t="str">
        <f t="shared" si="79"/>
        <v>A05ZZ200-00032 Cladding Work - Sandwich Panel Corrugated Galvanized Steel Sheet Sandwich Panel, Fire Protective Rating: N/A   Glass Wool (Fiberglass) for Roof w/ Accessories, Flashing  150mm≤THK</v>
      </c>
      <c r="G1680" s="343" t="str" cm="1">
        <f t="array" ref="G1680:H1680">_xlfn.TEXTSPLIT(I1680,"-")</f>
        <v>A05ZZ200</v>
      </c>
      <c r="H1680" s="343" t="str">
        <v>00032</v>
      </c>
      <c r="I1680" t="s">
        <v>4293</v>
      </c>
      <c r="J1680" t="s">
        <v>946</v>
      </c>
      <c r="K1680" t="s">
        <v>4232</v>
      </c>
      <c r="L1680" t="s">
        <v>4233</v>
      </c>
      <c r="M1680" t="s">
        <v>949</v>
      </c>
      <c r="N1680" t="s">
        <v>771</v>
      </c>
      <c r="O1680" t="s">
        <v>4251</v>
      </c>
      <c r="P1680" t="s">
        <v>219</v>
      </c>
      <c r="Q1680" t="s">
        <v>4252</v>
      </c>
      <c r="R1680" t="s">
        <v>4253</v>
      </c>
      <c r="S1680" t="s">
        <v>954</v>
      </c>
      <c r="T1680">
        <v>0</v>
      </c>
      <c r="U1680" t="s">
        <v>954</v>
      </c>
      <c r="V1680">
        <v>0</v>
      </c>
      <c r="W1680" t="s">
        <v>978</v>
      </c>
      <c r="X1680" t="s">
        <v>2425</v>
      </c>
      <c r="Y1680" t="s">
        <v>1697</v>
      </c>
      <c r="Z1680" t="s">
        <v>4007</v>
      </c>
      <c r="AA1680" t="s">
        <v>1620</v>
      </c>
      <c r="AB1680" t="s">
        <v>4238</v>
      </c>
      <c r="AC1680" t="s">
        <v>954</v>
      </c>
      <c r="AD1680">
        <v>0</v>
      </c>
      <c r="AE1680" t="s">
        <v>1876</v>
      </c>
      <c r="AF1680" t="s">
        <v>4261</v>
      </c>
      <c r="AG1680">
        <v>0</v>
      </c>
      <c r="AH1680" t="s">
        <v>1019</v>
      </c>
      <c r="AI1680">
        <v>0</v>
      </c>
      <c r="AJ1680">
        <v>0</v>
      </c>
      <c r="AK1680">
        <v>0</v>
      </c>
      <c r="AL1680">
        <v>0</v>
      </c>
      <c r="AM1680">
        <v>0</v>
      </c>
      <c r="AN1680">
        <v>0</v>
      </c>
      <c r="AO1680" t="s">
        <v>954</v>
      </c>
      <c r="AP1680" t="s">
        <v>1021</v>
      </c>
      <c r="AQ1680" t="s">
        <v>1021</v>
      </c>
      <c r="AR1680" t="s">
        <v>4255</v>
      </c>
      <c r="AS1680" t="s">
        <v>4293</v>
      </c>
    </row>
    <row r="1681" spans="2:45">
      <c r="B1681" s="356" t="b">
        <v>0</v>
      </c>
      <c r="C1681" s="356" t="s">
        <v>1039</v>
      </c>
      <c r="D1681" s="357" t="str">
        <f t="shared" si="80"/>
        <v>Cladding Work_-</v>
      </c>
      <c r="E1681" s="356" t="str">
        <f t="shared" si="81"/>
        <v>M2</v>
      </c>
      <c r="F1681" s="357" t="str">
        <f t="shared" si="79"/>
        <v>A05ZZ200-00033 Cladding Work - Sandwich Panel Corrugated Galvanized Steel Sheet Sandwich Panel, Fire Protective Rating: 1-hr   Glass Wool (Fiberglass) for Wall w/ Accessories, Flashing  50mm≤THK&lt;70mm</v>
      </c>
      <c r="G1681" s="343" t="str" cm="1">
        <f t="array" ref="G1681:H1681">_xlfn.TEXTSPLIT(I1681,"-")</f>
        <v>A05ZZ200</v>
      </c>
      <c r="H1681" s="343" t="str">
        <v>00033</v>
      </c>
      <c r="I1681" t="s">
        <v>4294</v>
      </c>
      <c r="J1681" t="s">
        <v>946</v>
      </c>
      <c r="K1681" t="s">
        <v>4232</v>
      </c>
      <c r="L1681" t="s">
        <v>4233</v>
      </c>
      <c r="M1681" t="s">
        <v>949</v>
      </c>
      <c r="N1681" t="s">
        <v>771</v>
      </c>
      <c r="O1681" t="s">
        <v>4251</v>
      </c>
      <c r="P1681" t="s">
        <v>219</v>
      </c>
      <c r="Q1681" t="s">
        <v>4267</v>
      </c>
      <c r="R1681" t="s">
        <v>4268</v>
      </c>
      <c r="S1681" t="s">
        <v>954</v>
      </c>
      <c r="T1681">
        <v>0</v>
      </c>
      <c r="U1681" t="s">
        <v>954</v>
      </c>
      <c r="V1681">
        <v>0</v>
      </c>
      <c r="W1681" t="s">
        <v>978</v>
      </c>
      <c r="X1681" t="s">
        <v>2425</v>
      </c>
      <c r="Y1681" t="s">
        <v>960</v>
      </c>
      <c r="Z1681" t="s">
        <v>3516</v>
      </c>
      <c r="AA1681" t="s">
        <v>1620</v>
      </c>
      <c r="AB1681" t="s">
        <v>4238</v>
      </c>
      <c r="AC1681" t="s">
        <v>954</v>
      </c>
      <c r="AD1681">
        <v>0</v>
      </c>
      <c r="AE1681" t="s">
        <v>1847</v>
      </c>
      <c r="AF1681" t="s">
        <v>4254</v>
      </c>
      <c r="AG1681">
        <v>0</v>
      </c>
      <c r="AH1681" t="s">
        <v>1019</v>
      </c>
      <c r="AI1681">
        <v>0</v>
      </c>
      <c r="AJ1681">
        <v>0</v>
      </c>
      <c r="AK1681">
        <v>0</v>
      </c>
      <c r="AL1681">
        <v>0</v>
      </c>
      <c r="AM1681">
        <v>0</v>
      </c>
      <c r="AN1681">
        <v>0</v>
      </c>
      <c r="AO1681" t="s">
        <v>954</v>
      </c>
      <c r="AP1681" t="s">
        <v>1021</v>
      </c>
      <c r="AQ1681" t="s">
        <v>1021</v>
      </c>
      <c r="AR1681" t="s">
        <v>4255</v>
      </c>
      <c r="AS1681" t="s">
        <v>4294</v>
      </c>
    </row>
    <row r="1682" spans="2:45">
      <c r="B1682" s="356" t="b">
        <v>0</v>
      </c>
      <c r="C1682" s="356" t="s">
        <v>1039</v>
      </c>
      <c r="D1682" s="357" t="str">
        <f t="shared" si="80"/>
        <v>Cladding Work_-</v>
      </c>
      <c r="E1682" s="356" t="str">
        <f t="shared" si="81"/>
        <v>M2</v>
      </c>
      <c r="F1682" s="357" t="str">
        <f t="shared" si="79"/>
        <v>A05ZZ200-00034 Cladding Work - Sandwich Panel Corrugated Galvanized Steel Sheet Sandwich Panel, Fire Protective Rating: 1-hr   Glass Wool (Fiberglass) for Wall w/ Accessories, Flashing  70mm≤THK&lt;100mm</v>
      </c>
      <c r="G1682" s="343" t="str" cm="1">
        <f t="array" ref="G1682:H1682">_xlfn.TEXTSPLIT(I1682,"-")</f>
        <v>A05ZZ200</v>
      </c>
      <c r="H1682" s="343" t="str">
        <v>00034</v>
      </c>
      <c r="I1682" t="s">
        <v>4295</v>
      </c>
      <c r="J1682" t="s">
        <v>946</v>
      </c>
      <c r="K1682" t="s">
        <v>4232</v>
      </c>
      <c r="L1682" t="s">
        <v>4233</v>
      </c>
      <c r="M1682" t="s">
        <v>949</v>
      </c>
      <c r="N1682" t="s">
        <v>771</v>
      </c>
      <c r="O1682" t="s">
        <v>4251</v>
      </c>
      <c r="P1682" t="s">
        <v>219</v>
      </c>
      <c r="Q1682" t="s">
        <v>4267</v>
      </c>
      <c r="R1682" t="s">
        <v>4268</v>
      </c>
      <c r="S1682" t="s">
        <v>954</v>
      </c>
      <c r="T1682">
        <v>0</v>
      </c>
      <c r="U1682" t="s">
        <v>954</v>
      </c>
      <c r="V1682">
        <v>0</v>
      </c>
      <c r="W1682" t="s">
        <v>978</v>
      </c>
      <c r="X1682" t="s">
        <v>2425</v>
      </c>
      <c r="Y1682" t="s">
        <v>960</v>
      </c>
      <c r="Z1682" t="s">
        <v>3516</v>
      </c>
      <c r="AA1682" t="s">
        <v>1620</v>
      </c>
      <c r="AB1682" t="s">
        <v>4238</v>
      </c>
      <c r="AC1682" t="s">
        <v>954</v>
      </c>
      <c r="AD1682">
        <v>0</v>
      </c>
      <c r="AE1682" t="s">
        <v>1860</v>
      </c>
      <c r="AF1682" t="s">
        <v>4257</v>
      </c>
      <c r="AG1682">
        <v>0</v>
      </c>
      <c r="AH1682" t="s">
        <v>1019</v>
      </c>
      <c r="AI1682">
        <v>0</v>
      </c>
      <c r="AJ1682">
        <v>0</v>
      </c>
      <c r="AK1682">
        <v>0</v>
      </c>
      <c r="AL1682">
        <v>0</v>
      </c>
      <c r="AM1682">
        <v>0</v>
      </c>
      <c r="AN1682">
        <v>0</v>
      </c>
      <c r="AO1682" t="s">
        <v>954</v>
      </c>
      <c r="AP1682" t="s">
        <v>1021</v>
      </c>
      <c r="AQ1682" t="s">
        <v>1021</v>
      </c>
      <c r="AR1682" t="s">
        <v>4255</v>
      </c>
      <c r="AS1682" t="s">
        <v>4295</v>
      </c>
    </row>
    <row r="1683" spans="2:45">
      <c r="B1683" s="356" t="b">
        <v>0</v>
      </c>
      <c r="C1683" s="356" t="s">
        <v>1039</v>
      </c>
      <c r="D1683" s="357" t="str">
        <f t="shared" si="80"/>
        <v>Cladding Work_-</v>
      </c>
      <c r="E1683" s="356" t="str">
        <f t="shared" si="81"/>
        <v>M2</v>
      </c>
      <c r="F1683" s="357" t="str">
        <f t="shared" si="79"/>
        <v>A05ZZ200-00035 Cladding Work - Sandwich Panel Corrugated Galvanized Steel Sheet Sandwich Panel, Fire Protective Rating: 1-hr   Glass Wool (Fiberglass) for Wall w/ Accessories, Flashing  100mm≤THK&lt;150mm</v>
      </c>
      <c r="G1683" s="343" t="str" cm="1">
        <f t="array" ref="G1683:H1683">_xlfn.TEXTSPLIT(I1683,"-")</f>
        <v>A05ZZ200</v>
      </c>
      <c r="H1683" s="343" t="str">
        <v>00035</v>
      </c>
      <c r="I1683" t="s">
        <v>4296</v>
      </c>
      <c r="J1683" t="s">
        <v>946</v>
      </c>
      <c r="K1683" t="s">
        <v>4232</v>
      </c>
      <c r="L1683" t="s">
        <v>4233</v>
      </c>
      <c r="M1683" t="s">
        <v>949</v>
      </c>
      <c r="N1683" t="s">
        <v>771</v>
      </c>
      <c r="O1683" t="s">
        <v>4251</v>
      </c>
      <c r="P1683" t="s">
        <v>219</v>
      </c>
      <c r="Q1683" t="s">
        <v>4267</v>
      </c>
      <c r="R1683" t="s">
        <v>4268</v>
      </c>
      <c r="S1683" t="s">
        <v>954</v>
      </c>
      <c r="T1683">
        <v>0</v>
      </c>
      <c r="U1683" t="s">
        <v>954</v>
      </c>
      <c r="V1683">
        <v>0</v>
      </c>
      <c r="W1683" t="s">
        <v>978</v>
      </c>
      <c r="X1683" t="s">
        <v>2425</v>
      </c>
      <c r="Y1683" t="s">
        <v>960</v>
      </c>
      <c r="Z1683" t="s">
        <v>3516</v>
      </c>
      <c r="AA1683" t="s">
        <v>1620</v>
      </c>
      <c r="AB1683" t="s">
        <v>4238</v>
      </c>
      <c r="AC1683" t="s">
        <v>954</v>
      </c>
      <c r="AD1683">
        <v>0</v>
      </c>
      <c r="AE1683" t="s">
        <v>1085</v>
      </c>
      <c r="AF1683" t="s">
        <v>4259</v>
      </c>
      <c r="AG1683">
        <v>0</v>
      </c>
      <c r="AH1683" t="s">
        <v>1019</v>
      </c>
      <c r="AI1683">
        <v>0</v>
      </c>
      <c r="AJ1683">
        <v>0</v>
      </c>
      <c r="AK1683">
        <v>0</v>
      </c>
      <c r="AL1683">
        <v>0</v>
      </c>
      <c r="AM1683">
        <v>0</v>
      </c>
      <c r="AN1683">
        <v>0</v>
      </c>
      <c r="AO1683" t="s">
        <v>954</v>
      </c>
      <c r="AP1683" t="s">
        <v>1021</v>
      </c>
      <c r="AQ1683" t="s">
        <v>1021</v>
      </c>
      <c r="AR1683" t="s">
        <v>4255</v>
      </c>
      <c r="AS1683" t="s">
        <v>4296</v>
      </c>
    </row>
    <row r="1684" spans="2:45">
      <c r="B1684" s="356" t="b">
        <v>0</v>
      </c>
      <c r="C1684" s="356" t="s">
        <v>1039</v>
      </c>
      <c r="D1684" s="357" t="str">
        <f t="shared" si="80"/>
        <v>Cladding Work_-</v>
      </c>
      <c r="E1684" s="356" t="str">
        <f t="shared" si="81"/>
        <v>M2</v>
      </c>
      <c r="F1684" s="357" t="str">
        <f t="shared" si="79"/>
        <v>A05ZZ200-00036 Cladding Work - Sandwich Panel Corrugated Galvanized Steel Sheet Sandwich Panel, Fire Protective Rating: 1-hr   Glass Wool (Fiberglass) for Wall w/ Accessories, Flashing  150mm≤THK</v>
      </c>
      <c r="G1684" s="343" t="str" cm="1">
        <f t="array" ref="G1684:H1684">_xlfn.TEXTSPLIT(I1684,"-")</f>
        <v>A05ZZ200</v>
      </c>
      <c r="H1684" s="343" t="str">
        <v>00036</v>
      </c>
      <c r="I1684" t="s">
        <v>4297</v>
      </c>
      <c r="J1684" t="s">
        <v>946</v>
      </c>
      <c r="K1684" t="s">
        <v>4232</v>
      </c>
      <c r="L1684" t="s">
        <v>4233</v>
      </c>
      <c r="M1684" t="s">
        <v>949</v>
      </c>
      <c r="N1684" t="s">
        <v>771</v>
      </c>
      <c r="O1684" t="s">
        <v>4251</v>
      </c>
      <c r="P1684" t="s">
        <v>219</v>
      </c>
      <c r="Q1684" t="s">
        <v>4267</v>
      </c>
      <c r="R1684" t="s">
        <v>4268</v>
      </c>
      <c r="S1684" t="s">
        <v>954</v>
      </c>
      <c r="T1684">
        <v>0</v>
      </c>
      <c r="U1684" t="s">
        <v>954</v>
      </c>
      <c r="V1684">
        <v>0</v>
      </c>
      <c r="W1684" t="s">
        <v>978</v>
      </c>
      <c r="X1684" t="s">
        <v>2425</v>
      </c>
      <c r="Y1684" t="s">
        <v>960</v>
      </c>
      <c r="Z1684" t="s">
        <v>3516</v>
      </c>
      <c r="AA1684" t="s">
        <v>1620</v>
      </c>
      <c r="AB1684" t="s">
        <v>4238</v>
      </c>
      <c r="AC1684" t="s">
        <v>954</v>
      </c>
      <c r="AD1684">
        <v>0</v>
      </c>
      <c r="AE1684" t="s">
        <v>1876</v>
      </c>
      <c r="AF1684" t="s">
        <v>4261</v>
      </c>
      <c r="AG1684">
        <v>0</v>
      </c>
      <c r="AH1684" t="s">
        <v>1019</v>
      </c>
      <c r="AI1684">
        <v>0</v>
      </c>
      <c r="AJ1684">
        <v>0</v>
      </c>
      <c r="AK1684">
        <v>0</v>
      </c>
      <c r="AL1684">
        <v>0</v>
      </c>
      <c r="AM1684">
        <v>0</v>
      </c>
      <c r="AN1684">
        <v>0</v>
      </c>
      <c r="AO1684" t="s">
        <v>954</v>
      </c>
      <c r="AP1684" t="s">
        <v>1021</v>
      </c>
      <c r="AQ1684" t="s">
        <v>1021</v>
      </c>
      <c r="AR1684" t="s">
        <v>4255</v>
      </c>
      <c r="AS1684" t="s">
        <v>4297</v>
      </c>
    </row>
    <row r="1685" spans="2:45">
      <c r="B1685" s="356" t="b">
        <v>0</v>
      </c>
      <c r="C1685" s="356" t="s">
        <v>1039</v>
      </c>
      <c r="D1685" s="357" t="str">
        <f t="shared" si="80"/>
        <v>Cladding Work_-</v>
      </c>
      <c r="E1685" s="356" t="str">
        <f t="shared" si="81"/>
        <v>M2</v>
      </c>
      <c r="F1685" s="357" t="str">
        <f t="shared" si="79"/>
        <v>A05ZZ200-00037 Cladding Work - Sandwich Panel Corrugated Galvanized Steel Sheet Sandwich Panel, Fire Protective Rating: 1-hr   Glass Wool (Fiberglass) for Roof w/ Accessories, Flashing  50mm≤THK&lt;70mm</v>
      </c>
      <c r="G1685" s="343" t="str" cm="1">
        <f t="array" ref="G1685:H1685">_xlfn.TEXTSPLIT(I1685,"-")</f>
        <v>A05ZZ200</v>
      </c>
      <c r="H1685" s="343" t="str">
        <v>00037</v>
      </c>
      <c r="I1685" t="s">
        <v>4298</v>
      </c>
      <c r="J1685" t="s">
        <v>946</v>
      </c>
      <c r="K1685" t="s">
        <v>4232</v>
      </c>
      <c r="L1685" t="s">
        <v>4233</v>
      </c>
      <c r="M1685" t="s">
        <v>949</v>
      </c>
      <c r="N1685" t="s">
        <v>771</v>
      </c>
      <c r="O1685" t="s">
        <v>4251</v>
      </c>
      <c r="P1685" t="s">
        <v>219</v>
      </c>
      <c r="Q1685" t="s">
        <v>4267</v>
      </c>
      <c r="R1685" t="s">
        <v>4268</v>
      </c>
      <c r="S1685" t="s">
        <v>954</v>
      </c>
      <c r="T1685">
        <v>0</v>
      </c>
      <c r="U1685" t="s">
        <v>954</v>
      </c>
      <c r="V1685">
        <v>0</v>
      </c>
      <c r="W1685" t="s">
        <v>978</v>
      </c>
      <c r="X1685" t="s">
        <v>2425</v>
      </c>
      <c r="Y1685" t="s">
        <v>1697</v>
      </c>
      <c r="Z1685" t="s">
        <v>4007</v>
      </c>
      <c r="AA1685" t="s">
        <v>1620</v>
      </c>
      <c r="AB1685" t="s">
        <v>4238</v>
      </c>
      <c r="AC1685" t="s">
        <v>954</v>
      </c>
      <c r="AD1685">
        <v>0</v>
      </c>
      <c r="AE1685" t="s">
        <v>1847</v>
      </c>
      <c r="AF1685" t="s">
        <v>4254</v>
      </c>
      <c r="AG1685">
        <v>0</v>
      </c>
      <c r="AH1685" t="s">
        <v>1019</v>
      </c>
      <c r="AI1685">
        <v>0</v>
      </c>
      <c r="AJ1685">
        <v>0</v>
      </c>
      <c r="AK1685">
        <v>0</v>
      </c>
      <c r="AL1685">
        <v>0</v>
      </c>
      <c r="AM1685">
        <v>0</v>
      </c>
      <c r="AN1685">
        <v>0</v>
      </c>
      <c r="AO1685" t="s">
        <v>954</v>
      </c>
      <c r="AP1685" t="s">
        <v>1021</v>
      </c>
      <c r="AQ1685" t="s">
        <v>1021</v>
      </c>
      <c r="AR1685" t="s">
        <v>4255</v>
      </c>
      <c r="AS1685" t="s">
        <v>4298</v>
      </c>
    </row>
    <row r="1686" spans="2:45">
      <c r="B1686" s="356" t="b">
        <v>0</v>
      </c>
      <c r="C1686" s="356" t="s">
        <v>1039</v>
      </c>
      <c r="D1686" s="357" t="str">
        <f t="shared" si="80"/>
        <v>Cladding Work_-</v>
      </c>
      <c r="E1686" s="356" t="str">
        <f t="shared" si="81"/>
        <v>M2</v>
      </c>
      <c r="F1686" s="357" t="str">
        <f t="shared" si="79"/>
        <v>A05ZZ200-00038 Cladding Work - Sandwich Panel Corrugated Galvanized Steel Sheet Sandwich Panel, Fire Protective Rating: 1-hr   Glass Wool (Fiberglass) for Roof w/ Accessories, Flashing  70mm≤THK&lt;100mm</v>
      </c>
      <c r="G1686" s="343" t="str" cm="1">
        <f t="array" ref="G1686:H1686">_xlfn.TEXTSPLIT(I1686,"-")</f>
        <v>A05ZZ200</v>
      </c>
      <c r="H1686" s="343" t="str">
        <v>00038</v>
      </c>
      <c r="I1686" t="s">
        <v>4299</v>
      </c>
      <c r="J1686" t="s">
        <v>946</v>
      </c>
      <c r="K1686" t="s">
        <v>4232</v>
      </c>
      <c r="L1686" t="s">
        <v>4233</v>
      </c>
      <c r="M1686" t="s">
        <v>949</v>
      </c>
      <c r="N1686" t="s">
        <v>771</v>
      </c>
      <c r="O1686" t="s">
        <v>4251</v>
      </c>
      <c r="P1686" t="s">
        <v>219</v>
      </c>
      <c r="Q1686" t="s">
        <v>4267</v>
      </c>
      <c r="R1686" t="s">
        <v>4268</v>
      </c>
      <c r="S1686" t="s">
        <v>954</v>
      </c>
      <c r="T1686">
        <v>0</v>
      </c>
      <c r="U1686" t="s">
        <v>954</v>
      </c>
      <c r="V1686">
        <v>0</v>
      </c>
      <c r="W1686" t="s">
        <v>978</v>
      </c>
      <c r="X1686" t="s">
        <v>2425</v>
      </c>
      <c r="Y1686" t="s">
        <v>1697</v>
      </c>
      <c r="Z1686" t="s">
        <v>4007</v>
      </c>
      <c r="AA1686" t="s">
        <v>1620</v>
      </c>
      <c r="AB1686" t="s">
        <v>4238</v>
      </c>
      <c r="AC1686" t="s">
        <v>954</v>
      </c>
      <c r="AD1686">
        <v>0</v>
      </c>
      <c r="AE1686" t="s">
        <v>1860</v>
      </c>
      <c r="AF1686" t="s">
        <v>4257</v>
      </c>
      <c r="AG1686">
        <v>0</v>
      </c>
      <c r="AH1686" t="s">
        <v>1019</v>
      </c>
      <c r="AI1686">
        <v>0</v>
      </c>
      <c r="AJ1686">
        <v>0</v>
      </c>
      <c r="AK1686">
        <v>0</v>
      </c>
      <c r="AL1686">
        <v>0</v>
      </c>
      <c r="AM1686">
        <v>0</v>
      </c>
      <c r="AN1686">
        <v>0</v>
      </c>
      <c r="AO1686" t="s">
        <v>954</v>
      </c>
      <c r="AP1686" t="s">
        <v>1021</v>
      </c>
      <c r="AQ1686" t="s">
        <v>1021</v>
      </c>
      <c r="AR1686" t="s">
        <v>4255</v>
      </c>
      <c r="AS1686" t="s">
        <v>4299</v>
      </c>
    </row>
    <row r="1687" spans="2:45">
      <c r="B1687" s="356" t="b">
        <v>0</v>
      </c>
      <c r="C1687" s="356" t="s">
        <v>1039</v>
      </c>
      <c r="D1687" s="357" t="str">
        <f t="shared" si="80"/>
        <v>Cladding Work_-</v>
      </c>
      <c r="E1687" s="356" t="str">
        <f t="shared" si="81"/>
        <v>M2</v>
      </c>
      <c r="F1687" s="357" t="str">
        <f t="shared" si="79"/>
        <v>A05ZZ200-00039 Cladding Work - Sandwich Panel Corrugated Galvanized Steel Sheet Sandwich Panel, Fire Protective Rating: 1-hr   Glass Wool (Fiberglass) for Roof w/ Accessories, Flashing  100mm≤THK&lt;150mm</v>
      </c>
      <c r="G1687" s="343" t="str" cm="1">
        <f t="array" ref="G1687:H1687">_xlfn.TEXTSPLIT(I1687,"-")</f>
        <v>A05ZZ200</v>
      </c>
      <c r="H1687" s="343" t="str">
        <v>00039</v>
      </c>
      <c r="I1687" t="s">
        <v>4300</v>
      </c>
      <c r="J1687" t="s">
        <v>946</v>
      </c>
      <c r="K1687" t="s">
        <v>4232</v>
      </c>
      <c r="L1687" t="s">
        <v>4233</v>
      </c>
      <c r="M1687" t="s">
        <v>949</v>
      </c>
      <c r="N1687" t="s">
        <v>771</v>
      </c>
      <c r="O1687" t="s">
        <v>4251</v>
      </c>
      <c r="P1687" t="s">
        <v>219</v>
      </c>
      <c r="Q1687" t="s">
        <v>4267</v>
      </c>
      <c r="R1687" t="s">
        <v>4268</v>
      </c>
      <c r="S1687" t="s">
        <v>954</v>
      </c>
      <c r="T1687">
        <v>0</v>
      </c>
      <c r="U1687" t="s">
        <v>954</v>
      </c>
      <c r="V1687">
        <v>0</v>
      </c>
      <c r="W1687" t="s">
        <v>978</v>
      </c>
      <c r="X1687" t="s">
        <v>2425</v>
      </c>
      <c r="Y1687" t="s">
        <v>1697</v>
      </c>
      <c r="Z1687" t="s">
        <v>4007</v>
      </c>
      <c r="AA1687" t="s">
        <v>1620</v>
      </c>
      <c r="AB1687" t="s">
        <v>4238</v>
      </c>
      <c r="AC1687" t="s">
        <v>954</v>
      </c>
      <c r="AD1687">
        <v>0</v>
      </c>
      <c r="AE1687" t="s">
        <v>1085</v>
      </c>
      <c r="AF1687" t="s">
        <v>4259</v>
      </c>
      <c r="AG1687">
        <v>0</v>
      </c>
      <c r="AH1687" t="s">
        <v>1019</v>
      </c>
      <c r="AI1687">
        <v>0</v>
      </c>
      <c r="AJ1687">
        <v>0</v>
      </c>
      <c r="AK1687">
        <v>0</v>
      </c>
      <c r="AL1687">
        <v>0</v>
      </c>
      <c r="AM1687">
        <v>0</v>
      </c>
      <c r="AN1687">
        <v>0</v>
      </c>
      <c r="AO1687" t="s">
        <v>954</v>
      </c>
      <c r="AP1687" t="s">
        <v>1021</v>
      </c>
      <c r="AQ1687" t="s">
        <v>1021</v>
      </c>
      <c r="AR1687" t="s">
        <v>4255</v>
      </c>
      <c r="AS1687" t="s">
        <v>4300</v>
      </c>
    </row>
    <row r="1688" spans="2:45">
      <c r="B1688" s="356" t="b">
        <v>0</v>
      </c>
      <c r="C1688" s="356" t="s">
        <v>1039</v>
      </c>
      <c r="D1688" s="357" t="str">
        <f t="shared" si="80"/>
        <v>Cladding Work_-</v>
      </c>
      <c r="E1688" s="356" t="str">
        <f t="shared" si="81"/>
        <v>M2</v>
      </c>
      <c r="F1688" s="357" t="str">
        <f t="shared" si="79"/>
        <v>A05ZZ200-00040 Cladding Work - Sandwich Panel Corrugated Galvanized Steel Sheet Sandwich Panel, Fire Protective Rating: 1-hr   Glass Wool (Fiberglass) for Roof w/ Accessories, Flashing  150mm≤THK</v>
      </c>
      <c r="G1688" s="343" t="str" cm="1">
        <f t="array" ref="G1688:H1688">_xlfn.TEXTSPLIT(I1688,"-")</f>
        <v>A05ZZ200</v>
      </c>
      <c r="H1688" s="343" t="str">
        <v>00040</v>
      </c>
      <c r="I1688" t="s">
        <v>4301</v>
      </c>
      <c r="J1688" t="s">
        <v>946</v>
      </c>
      <c r="K1688" t="s">
        <v>4232</v>
      </c>
      <c r="L1688" t="s">
        <v>4233</v>
      </c>
      <c r="M1688" t="s">
        <v>949</v>
      </c>
      <c r="N1688" t="s">
        <v>771</v>
      </c>
      <c r="O1688" t="s">
        <v>4251</v>
      </c>
      <c r="P1688" t="s">
        <v>219</v>
      </c>
      <c r="Q1688" t="s">
        <v>4267</v>
      </c>
      <c r="R1688" t="s">
        <v>4268</v>
      </c>
      <c r="S1688" t="s">
        <v>954</v>
      </c>
      <c r="T1688">
        <v>0</v>
      </c>
      <c r="U1688" t="s">
        <v>954</v>
      </c>
      <c r="V1688">
        <v>0</v>
      </c>
      <c r="W1688" t="s">
        <v>978</v>
      </c>
      <c r="X1688" t="s">
        <v>2425</v>
      </c>
      <c r="Y1688" t="s">
        <v>1697</v>
      </c>
      <c r="Z1688" t="s">
        <v>4007</v>
      </c>
      <c r="AA1688" t="s">
        <v>1620</v>
      </c>
      <c r="AB1688" t="s">
        <v>4238</v>
      </c>
      <c r="AC1688" t="s">
        <v>954</v>
      </c>
      <c r="AD1688">
        <v>0</v>
      </c>
      <c r="AE1688" t="s">
        <v>1876</v>
      </c>
      <c r="AF1688" t="s">
        <v>4261</v>
      </c>
      <c r="AG1688">
        <v>0</v>
      </c>
      <c r="AH1688" t="s">
        <v>1019</v>
      </c>
      <c r="AI1688">
        <v>0</v>
      </c>
      <c r="AJ1688">
        <v>0</v>
      </c>
      <c r="AK1688">
        <v>0</v>
      </c>
      <c r="AL1688">
        <v>0</v>
      </c>
      <c r="AM1688">
        <v>0</v>
      </c>
      <c r="AN1688">
        <v>0</v>
      </c>
      <c r="AO1688" t="s">
        <v>954</v>
      </c>
      <c r="AP1688" t="s">
        <v>1021</v>
      </c>
      <c r="AQ1688" t="s">
        <v>1021</v>
      </c>
      <c r="AR1688" t="s">
        <v>4255</v>
      </c>
      <c r="AS1688" t="s">
        <v>4301</v>
      </c>
    </row>
    <row r="1689" spans="2:45">
      <c r="B1689" s="356" t="b">
        <v>0</v>
      </c>
      <c r="C1689" s="356" t="s">
        <v>1039</v>
      </c>
      <c r="D1689" s="357" t="str">
        <f t="shared" si="80"/>
        <v>Cladding Work_-</v>
      </c>
      <c r="E1689" s="356" t="str">
        <f t="shared" si="81"/>
        <v>M2</v>
      </c>
      <c r="F1689" s="357" t="str">
        <f t="shared" si="79"/>
        <v>A05ZZ200-00041 Cladding Work - Sandwich Panel Corrugated Galvanized Steel Sheet Sandwich Panel, Fire Protective Rating: 2-hrs   Glass Wool (Fiberglass) for Wall w/ Accessories, Flashing  50mm≤THK&lt;70mm</v>
      </c>
      <c r="G1689" s="343" t="str" cm="1">
        <f t="array" ref="G1689:H1689">_xlfn.TEXTSPLIT(I1689,"-")</f>
        <v>A05ZZ200</v>
      </c>
      <c r="H1689" s="343" t="str">
        <v>00041</v>
      </c>
      <c r="I1689" t="s">
        <v>4302</v>
      </c>
      <c r="J1689" t="s">
        <v>946</v>
      </c>
      <c r="K1689" t="s">
        <v>4232</v>
      </c>
      <c r="L1689" t="s">
        <v>4233</v>
      </c>
      <c r="M1689" t="s">
        <v>949</v>
      </c>
      <c r="N1689" t="s">
        <v>771</v>
      </c>
      <c r="O1689" t="s">
        <v>4251</v>
      </c>
      <c r="P1689" t="s">
        <v>219</v>
      </c>
      <c r="Q1689" t="s">
        <v>4277</v>
      </c>
      <c r="R1689" t="s">
        <v>4278</v>
      </c>
      <c r="S1689" t="s">
        <v>954</v>
      </c>
      <c r="T1689">
        <v>0</v>
      </c>
      <c r="U1689" t="s">
        <v>954</v>
      </c>
      <c r="V1689">
        <v>0</v>
      </c>
      <c r="W1689" t="s">
        <v>978</v>
      </c>
      <c r="X1689" t="s">
        <v>2425</v>
      </c>
      <c r="Y1689" t="s">
        <v>960</v>
      </c>
      <c r="Z1689" t="s">
        <v>3516</v>
      </c>
      <c r="AA1689" t="s">
        <v>1620</v>
      </c>
      <c r="AB1689" t="s">
        <v>4238</v>
      </c>
      <c r="AC1689" t="s">
        <v>954</v>
      </c>
      <c r="AD1689">
        <v>0</v>
      </c>
      <c r="AE1689" t="s">
        <v>1847</v>
      </c>
      <c r="AF1689" t="s">
        <v>4254</v>
      </c>
      <c r="AG1689">
        <v>0</v>
      </c>
      <c r="AH1689" t="s">
        <v>1019</v>
      </c>
      <c r="AI1689">
        <v>0</v>
      </c>
      <c r="AJ1689">
        <v>0</v>
      </c>
      <c r="AK1689">
        <v>0</v>
      </c>
      <c r="AL1689">
        <v>0</v>
      </c>
      <c r="AM1689">
        <v>0</v>
      </c>
      <c r="AN1689">
        <v>0</v>
      </c>
      <c r="AO1689" t="s">
        <v>954</v>
      </c>
      <c r="AP1689" t="s">
        <v>1021</v>
      </c>
      <c r="AQ1689" t="s">
        <v>1021</v>
      </c>
      <c r="AR1689" t="s">
        <v>4255</v>
      </c>
      <c r="AS1689" t="s">
        <v>4302</v>
      </c>
    </row>
    <row r="1690" spans="2:45">
      <c r="B1690" s="356" t="b">
        <v>0</v>
      </c>
      <c r="C1690" s="356" t="s">
        <v>1039</v>
      </c>
      <c r="D1690" s="357" t="str">
        <f t="shared" si="80"/>
        <v>Cladding Work_-</v>
      </c>
      <c r="E1690" s="356" t="str">
        <f t="shared" si="81"/>
        <v>M2</v>
      </c>
      <c r="F1690" s="357" t="str">
        <f t="shared" si="79"/>
        <v>A05ZZ200-00042 Cladding Work - Sandwich Panel Corrugated Galvanized Steel Sheet Sandwich Panel, Fire Protective Rating: 2-hrs   Glass Wool (Fiberglass) for Wall w/ Accessories, Flashing  70mm≤THK&lt;100mm</v>
      </c>
      <c r="G1690" s="343" t="str" cm="1">
        <f t="array" ref="G1690:H1690">_xlfn.TEXTSPLIT(I1690,"-")</f>
        <v>A05ZZ200</v>
      </c>
      <c r="H1690" s="343" t="str">
        <v>00042</v>
      </c>
      <c r="I1690" t="s">
        <v>4303</v>
      </c>
      <c r="J1690" t="s">
        <v>946</v>
      </c>
      <c r="K1690" t="s">
        <v>4232</v>
      </c>
      <c r="L1690" t="s">
        <v>4233</v>
      </c>
      <c r="M1690" t="s">
        <v>949</v>
      </c>
      <c r="N1690" t="s">
        <v>771</v>
      </c>
      <c r="O1690" t="s">
        <v>4251</v>
      </c>
      <c r="P1690" t="s">
        <v>219</v>
      </c>
      <c r="Q1690" t="s">
        <v>4277</v>
      </c>
      <c r="R1690" t="s">
        <v>4278</v>
      </c>
      <c r="S1690" t="s">
        <v>954</v>
      </c>
      <c r="T1690">
        <v>0</v>
      </c>
      <c r="U1690" t="s">
        <v>954</v>
      </c>
      <c r="V1690">
        <v>0</v>
      </c>
      <c r="W1690" t="s">
        <v>978</v>
      </c>
      <c r="X1690" t="s">
        <v>2425</v>
      </c>
      <c r="Y1690" t="s">
        <v>960</v>
      </c>
      <c r="Z1690" t="s">
        <v>3516</v>
      </c>
      <c r="AA1690" t="s">
        <v>1620</v>
      </c>
      <c r="AB1690" t="s">
        <v>4238</v>
      </c>
      <c r="AC1690" t="s">
        <v>954</v>
      </c>
      <c r="AD1690">
        <v>0</v>
      </c>
      <c r="AE1690" t="s">
        <v>1860</v>
      </c>
      <c r="AF1690" t="s">
        <v>4257</v>
      </c>
      <c r="AG1690">
        <v>0</v>
      </c>
      <c r="AH1690" t="s">
        <v>1019</v>
      </c>
      <c r="AI1690">
        <v>0</v>
      </c>
      <c r="AJ1690">
        <v>0</v>
      </c>
      <c r="AK1690">
        <v>0</v>
      </c>
      <c r="AL1690">
        <v>0</v>
      </c>
      <c r="AM1690">
        <v>0</v>
      </c>
      <c r="AN1690">
        <v>0</v>
      </c>
      <c r="AO1690" t="s">
        <v>954</v>
      </c>
      <c r="AP1690" t="s">
        <v>1021</v>
      </c>
      <c r="AQ1690" t="s">
        <v>1021</v>
      </c>
      <c r="AR1690" t="s">
        <v>4255</v>
      </c>
      <c r="AS1690" t="s">
        <v>4303</v>
      </c>
    </row>
    <row r="1691" spans="2:45">
      <c r="B1691" s="356" t="b">
        <v>0</v>
      </c>
      <c r="C1691" s="356" t="s">
        <v>1039</v>
      </c>
      <c r="D1691" s="357" t="str">
        <f t="shared" si="80"/>
        <v>Cladding Work_-</v>
      </c>
      <c r="E1691" s="356" t="str">
        <f t="shared" si="81"/>
        <v>M2</v>
      </c>
      <c r="F1691" s="357" t="str">
        <f t="shared" si="79"/>
        <v>A05ZZ200-00043 Cladding Work - Sandwich Panel Corrugated Galvanized Steel Sheet Sandwich Panel, Fire Protective Rating: 2-hrs   Glass Wool (Fiberglass) for Wall w/ Accessories, Flashing  100mm≤THK&lt;150mm</v>
      </c>
      <c r="G1691" s="343" t="str" cm="1">
        <f t="array" ref="G1691:H1691">_xlfn.TEXTSPLIT(I1691,"-")</f>
        <v>A05ZZ200</v>
      </c>
      <c r="H1691" s="343" t="str">
        <v>00043</v>
      </c>
      <c r="I1691" t="s">
        <v>4304</v>
      </c>
      <c r="J1691" t="s">
        <v>946</v>
      </c>
      <c r="K1691" t="s">
        <v>4232</v>
      </c>
      <c r="L1691" t="s">
        <v>4233</v>
      </c>
      <c r="M1691" t="s">
        <v>949</v>
      </c>
      <c r="N1691" t="s">
        <v>771</v>
      </c>
      <c r="O1691" t="s">
        <v>4251</v>
      </c>
      <c r="P1691" t="s">
        <v>219</v>
      </c>
      <c r="Q1691" t="s">
        <v>4277</v>
      </c>
      <c r="R1691" t="s">
        <v>4278</v>
      </c>
      <c r="S1691" t="s">
        <v>954</v>
      </c>
      <c r="T1691">
        <v>0</v>
      </c>
      <c r="U1691" t="s">
        <v>954</v>
      </c>
      <c r="V1691">
        <v>0</v>
      </c>
      <c r="W1691" t="s">
        <v>978</v>
      </c>
      <c r="X1691" t="s">
        <v>2425</v>
      </c>
      <c r="Y1691" t="s">
        <v>960</v>
      </c>
      <c r="Z1691" t="s">
        <v>3516</v>
      </c>
      <c r="AA1691" t="s">
        <v>1620</v>
      </c>
      <c r="AB1691" t="s">
        <v>4238</v>
      </c>
      <c r="AC1691" t="s">
        <v>954</v>
      </c>
      <c r="AD1691">
        <v>0</v>
      </c>
      <c r="AE1691" t="s">
        <v>1085</v>
      </c>
      <c r="AF1691" t="s">
        <v>4259</v>
      </c>
      <c r="AG1691">
        <v>0</v>
      </c>
      <c r="AH1691" t="s">
        <v>1019</v>
      </c>
      <c r="AI1691">
        <v>0</v>
      </c>
      <c r="AJ1691">
        <v>0</v>
      </c>
      <c r="AK1691">
        <v>0</v>
      </c>
      <c r="AL1691">
        <v>0</v>
      </c>
      <c r="AM1691">
        <v>0</v>
      </c>
      <c r="AN1691">
        <v>0</v>
      </c>
      <c r="AO1691" t="s">
        <v>954</v>
      </c>
      <c r="AP1691" t="s">
        <v>1021</v>
      </c>
      <c r="AQ1691" t="s">
        <v>1021</v>
      </c>
      <c r="AR1691" t="s">
        <v>4255</v>
      </c>
      <c r="AS1691" t="s">
        <v>4304</v>
      </c>
    </row>
    <row r="1692" spans="2:45">
      <c r="B1692" s="356" t="b">
        <v>0</v>
      </c>
      <c r="C1692" s="356" t="s">
        <v>1039</v>
      </c>
      <c r="D1692" s="357" t="str">
        <f t="shared" si="80"/>
        <v>Cladding Work_-</v>
      </c>
      <c r="E1692" s="356" t="str">
        <f t="shared" si="81"/>
        <v>M2</v>
      </c>
      <c r="F1692" s="357" t="str">
        <f t="shared" si="79"/>
        <v>A05ZZ200-00044 Cladding Work - Sandwich Panel Corrugated Galvanized Steel Sheet Sandwich Panel, Fire Protective Rating: 2-hrs   Glass Wool (Fiberglass) for Wall w/ Accessories, Flashing  150mm≤THK</v>
      </c>
      <c r="G1692" s="343" t="str" cm="1">
        <f t="array" ref="G1692:H1692">_xlfn.TEXTSPLIT(I1692,"-")</f>
        <v>A05ZZ200</v>
      </c>
      <c r="H1692" s="343" t="str">
        <v>00044</v>
      </c>
      <c r="I1692" t="s">
        <v>4305</v>
      </c>
      <c r="J1692" t="s">
        <v>946</v>
      </c>
      <c r="K1692" t="s">
        <v>4232</v>
      </c>
      <c r="L1692" t="s">
        <v>4233</v>
      </c>
      <c r="M1692" t="s">
        <v>949</v>
      </c>
      <c r="N1692" t="s">
        <v>771</v>
      </c>
      <c r="O1692" t="s">
        <v>4251</v>
      </c>
      <c r="P1692" t="s">
        <v>219</v>
      </c>
      <c r="Q1692" t="s">
        <v>4277</v>
      </c>
      <c r="R1692" t="s">
        <v>4278</v>
      </c>
      <c r="S1692" t="s">
        <v>954</v>
      </c>
      <c r="T1692">
        <v>0</v>
      </c>
      <c r="U1692" t="s">
        <v>954</v>
      </c>
      <c r="V1692">
        <v>0</v>
      </c>
      <c r="W1692" t="s">
        <v>978</v>
      </c>
      <c r="X1692" t="s">
        <v>2425</v>
      </c>
      <c r="Y1692" t="s">
        <v>960</v>
      </c>
      <c r="Z1692" t="s">
        <v>3516</v>
      </c>
      <c r="AA1692" t="s">
        <v>1620</v>
      </c>
      <c r="AB1692" t="s">
        <v>4238</v>
      </c>
      <c r="AC1692" t="s">
        <v>954</v>
      </c>
      <c r="AD1692">
        <v>0</v>
      </c>
      <c r="AE1692" t="s">
        <v>1876</v>
      </c>
      <c r="AF1692" t="s">
        <v>4261</v>
      </c>
      <c r="AG1692">
        <v>0</v>
      </c>
      <c r="AH1692" t="s">
        <v>1019</v>
      </c>
      <c r="AI1692">
        <v>0</v>
      </c>
      <c r="AJ1692">
        <v>0</v>
      </c>
      <c r="AK1692">
        <v>0</v>
      </c>
      <c r="AL1692">
        <v>0</v>
      </c>
      <c r="AM1692">
        <v>0</v>
      </c>
      <c r="AN1692">
        <v>0</v>
      </c>
      <c r="AO1692" t="s">
        <v>954</v>
      </c>
      <c r="AP1692" t="s">
        <v>1021</v>
      </c>
      <c r="AQ1692" t="s">
        <v>1021</v>
      </c>
      <c r="AR1692" t="s">
        <v>4255</v>
      </c>
      <c r="AS1692" t="s">
        <v>4305</v>
      </c>
    </row>
    <row r="1693" spans="2:45">
      <c r="B1693" s="356" t="b">
        <v>0</v>
      </c>
      <c r="C1693" s="356" t="s">
        <v>1039</v>
      </c>
      <c r="D1693" s="357" t="str">
        <f t="shared" si="80"/>
        <v>Cladding Work_-</v>
      </c>
      <c r="E1693" s="356" t="str">
        <f t="shared" si="81"/>
        <v>M2</v>
      </c>
      <c r="F1693" s="357" t="str">
        <f t="shared" si="79"/>
        <v>A05ZZ200-00045 Cladding Work - Sandwich Panel Corrugated Galvanized Steel Sheet Sandwich Panel, Fire Protective Rating: 2-hrs   Glass Wool (Fiberglass) for Roof w/ Accessories, Flashing  50mm≤THK&lt;70mm</v>
      </c>
      <c r="G1693" s="343" t="str" cm="1">
        <f t="array" ref="G1693:H1693">_xlfn.TEXTSPLIT(I1693,"-")</f>
        <v>A05ZZ200</v>
      </c>
      <c r="H1693" s="343" t="str">
        <v>00045</v>
      </c>
      <c r="I1693" t="s">
        <v>4306</v>
      </c>
      <c r="J1693" t="s">
        <v>946</v>
      </c>
      <c r="K1693" t="s">
        <v>4232</v>
      </c>
      <c r="L1693" t="s">
        <v>4233</v>
      </c>
      <c r="M1693" t="s">
        <v>949</v>
      </c>
      <c r="N1693" t="s">
        <v>771</v>
      </c>
      <c r="O1693" t="s">
        <v>4251</v>
      </c>
      <c r="P1693" t="s">
        <v>219</v>
      </c>
      <c r="Q1693" t="s">
        <v>4277</v>
      </c>
      <c r="R1693" t="s">
        <v>4278</v>
      </c>
      <c r="S1693" t="s">
        <v>954</v>
      </c>
      <c r="T1693">
        <v>0</v>
      </c>
      <c r="U1693" t="s">
        <v>954</v>
      </c>
      <c r="V1693">
        <v>0</v>
      </c>
      <c r="W1693" t="s">
        <v>978</v>
      </c>
      <c r="X1693" t="s">
        <v>2425</v>
      </c>
      <c r="Y1693" t="s">
        <v>1697</v>
      </c>
      <c r="Z1693" t="s">
        <v>4007</v>
      </c>
      <c r="AA1693" t="s">
        <v>1620</v>
      </c>
      <c r="AB1693" t="s">
        <v>4238</v>
      </c>
      <c r="AC1693" t="s">
        <v>954</v>
      </c>
      <c r="AD1693">
        <v>0</v>
      </c>
      <c r="AE1693" t="s">
        <v>1847</v>
      </c>
      <c r="AF1693" t="s">
        <v>4254</v>
      </c>
      <c r="AG1693">
        <v>0</v>
      </c>
      <c r="AH1693" t="s">
        <v>1019</v>
      </c>
      <c r="AI1693">
        <v>0</v>
      </c>
      <c r="AJ1693">
        <v>0</v>
      </c>
      <c r="AK1693">
        <v>0</v>
      </c>
      <c r="AL1693">
        <v>0</v>
      </c>
      <c r="AM1693">
        <v>0</v>
      </c>
      <c r="AN1693">
        <v>0</v>
      </c>
      <c r="AO1693" t="s">
        <v>954</v>
      </c>
      <c r="AP1693" t="s">
        <v>1021</v>
      </c>
      <c r="AQ1693" t="s">
        <v>1021</v>
      </c>
      <c r="AR1693" t="s">
        <v>4255</v>
      </c>
      <c r="AS1693" t="s">
        <v>4306</v>
      </c>
    </row>
    <row r="1694" spans="2:45">
      <c r="B1694" s="356" t="b">
        <v>0</v>
      </c>
      <c r="C1694" s="356" t="s">
        <v>1039</v>
      </c>
      <c r="D1694" s="357" t="str">
        <f t="shared" si="80"/>
        <v>Cladding Work_-</v>
      </c>
      <c r="E1694" s="356" t="str">
        <f t="shared" si="81"/>
        <v>M2</v>
      </c>
      <c r="F1694" s="357" t="str">
        <f t="shared" si="79"/>
        <v>A05ZZ200-00046 Cladding Work - Sandwich Panel Corrugated Galvanized Steel Sheet Sandwich Panel, Fire Protective Rating: 2-hrs   Glass Wool (Fiberglass) for Roof w/ Accessories, Flashing  70mm≤THK&lt;100mm</v>
      </c>
      <c r="G1694" s="343" t="str" cm="1">
        <f t="array" ref="G1694:H1694">_xlfn.TEXTSPLIT(I1694,"-")</f>
        <v>A05ZZ200</v>
      </c>
      <c r="H1694" s="343" t="str">
        <v>00046</v>
      </c>
      <c r="I1694" t="s">
        <v>4307</v>
      </c>
      <c r="J1694" t="s">
        <v>946</v>
      </c>
      <c r="K1694" t="s">
        <v>4232</v>
      </c>
      <c r="L1694" t="s">
        <v>4233</v>
      </c>
      <c r="M1694" t="s">
        <v>949</v>
      </c>
      <c r="N1694" t="s">
        <v>771</v>
      </c>
      <c r="O1694" t="s">
        <v>4251</v>
      </c>
      <c r="P1694" t="s">
        <v>219</v>
      </c>
      <c r="Q1694" t="s">
        <v>4277</v>
      </c>
      <c r="R1694" t="s">
        <v>4278</v>
      </c>
      <c r="S1694" t="s">
        <v>954</v>
      </c>
      <c r="T1694">
        <v>0</v>
      </c>
      <c r="U1694" t="s">
        <v>954</v>
      </c>
      <c r="V1694">
        <v>0</v>
      </c>
      <c r="W1694" t="s">
        <v>978</v>
      </c>
      <c r="X1694" t="s">
        <v>2425</v>
      </c>
      <c r="Y1694" t="s">
        <v>1697</v>
      </c>
      <c r="Z1694" t="s">
        <v>4007</v>
      </c>
      <c r="AA1694" t="s">
        <v>1620</v>
      </c>
      <c r="AB1694" t="s">
        <v>4238</v>
      </c>
      <c r="AC1694" t="s">
        <v>954</v>
      </c>
      <c r="AD1694">
        <v>0</v>
      </c>
      <c r="AE1694" t="s">
        <v>1860</v>
      </c>
      <c r="AF1694" t="s">
        <v>4257</v>
      </c>
      <c r="AG1694">
        <v>0</v>
      </c>
      <c r="AH1694" t="s">
        <v>1019</v>
      </c>
      <c r="AI1694">
        <v>0</v>
      </c>
      <c r="AJ1694">
        <v>0</v>
      </c>
      <c r="AK1694">
        <v>0</v>
      </c>
      <c r="AL1694">
        <v>0</v>
      </c>
      <c r="AM1694">
        <v>0</v>
      </c>
      <c r="AN1694">
        <v>0</v>
      </c>
      <c r="AO1694" t="s">
        <v>954</v>
      </c>
      <c r="AP1694" t="s">
        <v>1021</v>
      </c>
      <c r="AQ1694" t="s">
        <v>1021</v>
      </c>
      <c r="AR1694" t="s">
        <v>4255</v>
      </c>
      <c r="AS1694" t="s">
        <v>4307</v>
      </c>
    </row>
    <row r="1695" spans="2:45">
      <c r="B1695" s="356" t="b">
        <v>0</v>
      </c>
      <c r="C1695" s="356" t="s">
        <v>1039</v>
      </c>
      <c r="D1695" s="357" t="str">
        <f t="shared" si="80"/>
        <v>Cladding Work_-</v>
      </c>
      <c r="E1695" s="356" t="str">
        <f t="shared" si="81"/>
        <v>M2</v>
      </c>
      <c r="F1695" s="357" t="str">
        <f t="shared" si="79"/>
        <v>A05ZZ200-00047 Cladding Work - Sandwich Panel Corrugated Galvanized Steel Sheet Sandwich Panel, Fire Protective Rating: 2-hrs   Glass Wool (Fiberglass) for Roof w/ Accessories, Flashing  100mm≤THK&lt;150mm</v>
      </c>
      <c r="G1695" s="343" t="str" cm="1">
        <f t="array" ref="G1695:H1695">_xlfn.TEXTSPLIT(I1695,"-")</f>
        <v>A05ZZ200</v>
      </c>
      <c r="H1695" s="343" t="str">
        <v>00047</v>
      </c>
      <c r="I1695" t="s">
        <v>4308</v>
      </c>
      <c r="J1695" t="s">
        <v>946</v>
      </c>
      <c r="K1695" t="s">
        <v>4232</v>
      </c>
      <c r="L1695" t="s">
        <v>4233</v>
      </c>
      <c r="M1695" t="s">
        <v>949</v>
      </c>
      <c r="N1695" t="s">
        <v>771</v>
      </c>
      <c r="O1695" t="s">
        <v>4251</v>
      </c>
      <c r="P1695" t="s">
        <v>219</v>
      </c>
      <c r="Q1695" t="s">
        <v>4277</v>
      </c>
      <c r="R1695" t="s">
        <v>4278</v>
      </c>
      <c r="S1695" t="s">
        <v>954</v>
      </c>
      <c r="T1695">
        <v>0</v>
      </c>
      <c r="U1695" t="s">
        <v>954</v>
      </c>
      <c r="V1695">
        <v>0</v>
      </c>
      <c r="W1695" t="s">
        <v>978</v>
      </c>
      <c r="X1695" t="s">
        <v>2425</v>
      </c>
      <c r="Y1695" t="s">
        <v>1697</v>
      </c>
      <c r="Z1695" t="s">
        <v>4007</v>
      </c>
      <c r="AA1695" t="s">
        <v>1620</v>
      </c>
      <c r="AB1695" t="s">
        <v>4238</v>
      </c>
      <c r="AC1695" t="s">
        <v>954</v>
      </c>
      <c r="AD1695">
        <v>0</v>
      </c>
      <c r="AE1695" t="s">
        <v>1085</v>
      </c>
      <c r="AF1695" t="s">
        <v>4259</v>
      </c>
      <c r="AG1695">
        <v>0</v>
      </c>
      <c r="AH1695" t="s">
        <v>1019</v>
      </c>
      <c r="AI1695">
        <v>0</v>
      </c>
      <c r="AJ1695">
        <v>0</v>
      </c>
      <c r="AK1695">
        <v>0</v>
      </c>
      <c r="AL1695">
        <v>0</v>
      </c>
      <c r="AM1695">
        <v>0</v>
      </c>
      <c r="AN1695">
        <v>0</v>
      </c>
      <c r="AO1695" t="s">
        <v>954</v>
      </c>
      <c r="AP1695" t="s">
        <v>1021</v>
      </c>
      <c r="AQ1695" t="s">
        <v>1021</v>
      </c>
      <c r="AR1695" t="s">
        <v>4255</v>
      </c>
      <c r="AS1695" t="s">
        <v>4308</v>
      </c>
    </row>
    <row r="1696" spans="2:45">
      <c r="B1696" s="356" t="b">
        <v>0</v>
      </c>
      <c r="C1696" s="356" t="s">
        <v>1039</v>
      </c>
      <c r="D1696" s="357" t="str">
        <f t="shared" si="80"/>
        <v>Cladding Work_-</v>
      </c>
      <c r="E1696" s="356" t="str">
        <f t="shared" si="81"/>
        <v>M2</v>
      </c>
      <c r="F1696" s="357" t="str">
        <f t="shared" si="79"/>
        <v>A05ZZ200-00048 Cladding Work - Sandwich Panel Corrugated Galvanized Steel Sheet Sandwich Panel, Fire Protective Rating: 2-hrs   Glass Wool (Fiberglass) for Roof w/ Accessories, Flashing  150mm≤THK</v>
      </c>
      <c r="G1696" s="343" t="str" cm="1">
        <f t="array" ref="G1696:H1696">_xlfn.TEXTSPLIT(I1696,"-")</f>
        <v>A05ZZ200</v>
      </c>
      <c r="H1696" s="343" t="str">
        <v>00048</v>
      </c>
      <c r="I1696" t="s">
        <v>4309</v>
      </c>
      <c r="J1696" t="s">
        <v>946</v>
      </c>
      <c r="K1696" t="s">
        <v>4232</v>
      </c>
      <c r="L1696" t="s">
        <v>4233</v>
      </c>
      <c r="M1696" t="s">
        <v>949</v>
      </c>
      <c r="N1696" t="s">
        <v>771</v>
      </c>
      <c r="O1696" t="s">
        <v>4251</v>
      </c>
      <c r="P1696" t="s">
        <v>219</v>
      </c>
      <c r="Q1696" t="s">
        <v>4277</v>
      </c>
      <c r="R1696" t="s">
        <v>4278</v>
      </c>
      <c r="S1696" t="s">
        <v>954</v>
      </c>
      <c r="T1696">
        <v>0</v>
      </c>
      <c r="U1696" t="s">
        <v>954</v>
      </c>
      <c r="V1696">
        <v>0</v>
      </c>
      <c r="W1696" t="s">
        <v>978</v>
      </c>
      <c r="X1696" t="s">
        <v>2425</v>
      </c>
      <c r="Y1696" t="s">
        <v>1697</v>
      </c>
      <c r="Z1696" t="s">
        <v>4007</v>
      </c>
      <c r="AA1696" t="s">
        <v>1620</v>
      </c>
      <c r="AB1696" t="s">
        <v>4238</v>
      </c>
      <c r="AC1696" t="s">
        <v>954</v>
      </c>
      <c r="AD1696">
        <v>0</v>
      </c>
      <c r="AE1696" t="s">
        <v>1876</v>
      </c>
      <c r="AF1696" t="s">
        <v>4261</v>
      </c>
      <c r="AG1696">
        <v>0</v>
      </c>
      <c r="AH1696" t="s">
        <v>1019</v>
      </c>
      <c r="AI1696">
        <v>0</v>
      </c>
      <c r="AJ1696">
        <v>0</v>
      </c>
      <c r="AK1696">
        <v>0</v>
      </c>
      <c r="AL1696">
        <v>0</v>
      </c>
      <c r="AM1696">
        <v>0</v>
      </c>
      <c r="AN1696">
        <v>0</v>
      </c>
      <c r="AO1696" t="s">
        <v>954</v>
      </c>
      <c r="AP1696" t="s">
        <v>1021</v>
      </c>
      <c r="AQ1696" t="s">
        <v>1021</v>
      </c>
      <c r="AR1696" t="s">
        <v>4255</v>
      </c>
      <c r="AS1696" t="s">
        <v>4309</v>
      </c>
    </row>
    <row r="1697" spans="2:45">
      <c r="B1697" s="356" t="b">
        <v>0</v>
      </c>
      <c r="C1697" s="356" t="s">
        <v>1039</v>
      </c>
      <c r="D1697" s="357" t="str">
        <f t="shared" si="80"/>
        <v>Cladding Work_-</v>
      </c>
      <c r="E1697" s="356" t="str">
        <f t="shared" si="81"/>
        <v>M2</v>
      </c>
      <c r="F1697" s="357" t="str">
        <f t="shared" si="79"/>
        <v>A05ZZ200-00049 Cladding Work - Sandwich Panel Corrugated Aluminum Sheet Sandwich Panel, Fire Protective Rating: N/A   Mineral Wool (Rock Wool) for Wall w/ Accessories, Flashing  50mm≤THK&lt;70mm</v>
      </c>
      <c r="G1697" s="343" t="str" cm="1">
        <f t="array" ref="G1697:H1697">_xlfn.TEXTSPLIT(I1697,"-")</f>
        <v>A05ZZ200</v>
      </c>
      <c r="H1697" s="343" t="str">
        <v>00049</v>
      </c>
      <c r="I1697" t="s">
        <v>4310</v>
      </c>
      <c r="J1697" t="s">
        <v>946</v>
      </c>
      <c r="K1697" t="s">
        <v>4232</v>
      </c>
      <c r="L1697" t="s">
        <v>4233</v>
      </c>
      <c r="M1697" t="s">
        <v>949</v>
      </c>
      <c r="N1697" t="s">
        <v>771</v>
      </c>
      <c r="O1697" t="s">
        <v>4251</v>
      </c>
      <c r="P1697" t="s">
        <v>219</v>
      </c>
      <c r="Q1697" t="s">
        <v>4311</v>
      </c>
      <c r="R1697" t="s">
        <v>4312</v>
      </c>
      <c r="S1697" t="s">
        <v>954</v>
      </c>
      <c r="T1697">
        <v>0</v>
      </c>
      <c r="U1697" t="s">
        <v>954</v>
      </c>
      <c r="V1697">
        <v>0</v>
      </c>
      <c r="W1697" t="s">
        <v>971</v>
      </c>
      <c r="X1697" t="s">
        <v>2418</v>
      </c>
      <c r="Y1697" t="s">
        <v>960</v>
      </c>
      <c r="Z1697" t="s">
        <v>3516</v>
      </c>
      <c r="AA1697" t="s">
        <v>1620</v>
      </c>
      <c r="AB1697" t="s">
        <v>4238</v>
      </c>
      <c r="AC1697" t="s">
        <v>954</v>
      </c>
      <c r="AD1697">
        <v>0</v>
      </c>
      <c r="AE1697" t="s">
        <v>1847</v>
      </c>
      <c r="AF1697" t="s">
        <v>4254</v>
      </c>
      <c r="AG1697">
        <v>0</v>
      </c>
      <c r="AH1697" t="s">
        <v>1019</v>
      </c>
      <c r="AI1697">
        <v>0</v>
      </c>
      <c r="AJ1697">
        <v>0</v>
      </c>
      <c r="AK1697">
        <v>0</v>
      </c>
      <c r="AL1697">
        <v>0</v>
      </c>
      <c r="AM1697">
        <v>0</v>
      </c>
      <c r="AN1697">
        <v>0</v>
      </c>
      <c r="AO1697" t="s">
        <v>954</v>
      </c>
      <c r="AP1697" t="s">
        <v>1021</v>
      </c>
      <c r="AQ1697" t="s">
        <v>1021</v>
      </c>
      <c r="AR1697" t="s">
        <v>4255</v>
      </c>
      <c r="AS1697" t="s">
        <v>4310</v>
      </c>
    </row>
    <row r="1698" spans="2:45">
      <c r="B1698" s="356" t="b">
        <v>0</v>
      </c>
      <c r="C1698" s="356" t="s">
        <v>1039</v>
      </c>
      <c r="D1698" s="357" t="str">
        <f t="shared" si="80"/>
        <v>Cladding Work_-</v>
      </c>
      <c r="E1698" s="356" t="str">
        <f t="shared" si="81"/>
        <v>M2</v>
      </c>
      <c r="F1698" s="357" t="str">
        <f t="shared" si="79"/>
        <v>A05ZZ200-00050 Cladding Work - Sandwich Panel Corrugated Aluminum Sheet Sandwich Panel, Fire Protective Rating: N/A   Mineral Wool (Rock Wool) for Wall w/ Accessories, Flashing  70mm≤THK&lt;100mm</v>
      </c>
      <c r="G1698" s="343" t="str" cm="1">
        <f t="array" ref="G1698:H1698">_xlfn.TEXTSPLIT(I1698,"-")</f>
        <v>A05ZZ200</v>
      </c>
      <c r="H1698" s="343" t="str">
        <v>00050</v>
      </c>
      <c r="I1698" t="s">
        <v>4313</v>
      </c>
      <c r="J1698" t="s">
        <v>946</v>
      </c>
      <c r="K1698" t="s">
        <v>4232</v>
      </c>
      <c r="L1698" t="s">
        <v>4233</v>
      </c>
      <c r="M1698" t="s">
        <v>949</v>
      </c>
      <c r="N1698" t="s">
        <v>771</v>
      </c>
      <c r="O1698" t="s">
        <v>4251</v>
      </c>
      <c r="P1698" t="s">
        <v>219</v>
      </c>
      <c r="Q1698" t="s">
        <v>4311</v>
      </c>
      <c r="R1698" t="s">
        <v>4312</v>
      </c>
      <c r="S1698" t="s">
        <v>954</v>
      </c>
      <c r="T1698">
        <v>0</v>
      </c>
      <c r="U1698" t="s">
        <v>954</v>
      </c>
      <c r="V1698">
        <v>0</v>
      </c>
      <c r="W1698" t="s">
        <v>971</v>
      </c>
      <c r="X1698" t="s">
        <v>2418</v>
      </c>
      <c r="Y1698" t="s">
        <v>960</v>
      </c>
      <c r="Z1698" t="s">
        <v>3516</v>
      </c>
      <c r="AA1698" t="s">
        <v>1620</v>
      </c>
      <c r="AB1698" t="s">
        <v>4238</v>
      </c>
      <c r="AC1698" t="s">
        <v>954</v>
      </c>
      <c r="AD1698">
        <v>0</v>
      </c>
      <c r="AE1698" t="s">
        <v>1860</v>
      </c>
      <c r="AF1698" t="s">
        <v>4257</v>
      </c>
      <c r="AG1698">
        <v>0</v>
      </c>
      <c r="AH1698" t="s">
        <v>1019</v>
      </c>
      <c r="AI1698">
        <v>0</v>
      </c>
      <c r="AJ1698">
        <v>0</v>
      </c>
      <c r="AK1698">
        <v>0</v>
      </c>
      <c r="AL1698">
        <v>0</v>
      </c>
      <c r="AM1698">
        <v>0</v>
      </c>
      <c r="AN1698">
        <v>0</v>
      </c>
      <c r="AO1698" t="s">
        <v>954</v>
      </c>
      <c r="AP1698" t="s">
        <v>1021</v>
      </c>
      <c r="AQ1698" t="s">
        <v>1021</v>
      </c>
      <c r="AR1698" t="s">
        <v>4255</v>
      </c>
      <c r="AS1698" t="s">
        <v>4313</v>
      </c>
    </row>
    <row r="1699" spans="2:45">
      <c r="B1699" s="356" t="b">
        <v>0</v>
      </c>
      <c r="C1699" s="356" t="s">
        <v>1039</v>
      </c>
      <c r="D1699" s="357" t="str">
        <f t="shared" si="80"/>
        <v>Cladding Work_-</v>
      </c>
      <c r="E1699" s="356" t="str">
        <f t="shared" si="81"/>
        <v>M2</v>
      </c>
      <c r="F1699" s="357" t="str">
        <f t="shared" si="79"/>
        <v>A05ZZ200-00051 Cladding Work - Sandwich Panel Corrugated Aluminum Sheet Sandwich Panel, Fire Protective Rating: N/A   Mineral Wool (Rock Wool) for Wall w/ Accessories, Flashing  100mm≤THK&lt;150mm</v>
      </c>
      <c r="G1699" s="343" t="str" cm="1">
        <f t="array" ref="G1699:H1699">_xlfn.TEXTSPLIT(I1699,"-")</f>
        <v>A05ZZ200</v>
      </c>
      <c r="H1699" s="343" t="str">
        <v>00051</v>
      </c>
      <c r="I1699" t="s">
        <v>4314</v>
      </c>
      <c r="J1699" t="s">
        <v>946</v>
      </c>
      <c r="K1699" t="s">
        <v>4232</v>
      </c>
      <c r="L1699" t="s">
        <v>4233</v>
      </c>
      <c r="M1699" t="s">
        <v>949</v>
      </c>
      <c r="N1699" t="s">
        <v>771</v>
      </c>
      <c r="O1699" t="s">
        <v>4251</v>
      </c>
      <c r="P1699" t="s">
        <v>219</v>
      </c>
      <c r="Q1699" t="s">
        <v>4311</v>
      </c>
      <c r="R1699" t="s">
        <v>4312</v>
      </c>
      <c r="S1699" t="s">
        <v>954</v>
      </c>
      <c r="T1699">
        <v>0</v>
      </c>
      <c r="U1699" t="s">
        <v>954</v>
      </c>
      <c r="V1699">
        <v>0</v>
      </c>
      <c r="W1699" t="s">
        <v>971</v>
      </c>
      <c r="X1699" t="s">
        <v>2418</v>
      </c>
      <c r="Y1699" t="s">
        <v>960</v>
      </c>
      <c r="Z1699" t="s">
        <v>3516</v>
      </c>
      <c r="AA1699" t="s">
        <v>1620</v>
      </c>
      <c r="AB1699" t="s">
        <v>4238</v>
      </c>
      <c r="AC1699" t="s">
        <v>954</v>
      </c>
      <c r="AD1699">
        <v>0</v>
      </c>
      <c r="AE1699" t="s">
        <v>1085</v>
      </c>
      <c r="AF1699" t="s">
        <v>4259</v>
      </c>
      <c r="AG1699">
        <v>0</v>
      </c>
      <c r="AH1699" t="s">
        <v>1019</v>
      </c>
      <c r="AI1699">
        <v>0</v>
      </c>
      <c r="AJ1699">
        <v>0</v>
      </c>
      <c r="AK1699">
        <v>0</v>
      </c>
      <c r="AL1699">
        <v>0</v>
      </c>
      <c r="AM1699">
        <v>0</v>
      </c>
      <c r="AN1699">
        <v>0</v>
      </c>
      <c r="AO1699" t="s">
        <v>954</v>
      </c>
      <c r="AP1699" t="s">
        <v>1021</v>
      </c>
      <c r="AQ1699" t="s">
        <v>1021</v>
      </c>
      <c r="AR1699" t="s">
        <v>4255</v>
      </c>
      <c r="AS1699" t="s">
        <v>4314</v>
      </c>
    </row>
    <row r="1700" spans="2:45">
      <c r="B1700" s="356" t="b">
        <v>0</v>
      </c>
      <c r="C1700" s="356" t="s">
        <v>1039</v>
      </c>
      <c r="D1700" s="357" t="str">
        <f t="shared" si="80"/>
        <v>Cladding Work_-</v>
      </c>
      <c r="E1700" s="356" t="str">
        <f t="shared" si="81"/>
        <v>M2</v>
      </c>
      <c r="F1700" s="357" t="str">
        <f t="shared" si="79"/>
        <v>A05ZZ200-00052 Cladding Work - Sandwich Panel Corrugated Aluminum Sheet Sandwich Panel, Fire Protective Rating: N/A   Mineral Wool (Rock Wool) for Wall w/ Accessories, Flashing  150mm≤THK</v>
      </c>
      <c r="G1700" s="343" t="str" cm="1">
        <f t="array" ref="G1700:H1700">_xlfn.TEXTSPLIT(I1700,"-")</f>
        <v>A05ZZ200</v>
      </c>
      <c r="H1700" s="343" t="str">
        <v>00052</v>
      </c>
      <c r="I1700" t="s">
        <v>4315</v>
      </c>
      <c r="J1700" t="s">
        <v>946</v>
      </c>
      <c r="K1700" t="s">
        <v>4232</v>
      </c>
      <c r="L1700" t="s">
        <v>4233</v>
      </c>
      <c r="M1700" t="s">
        <v>949</v>
      </c>
      <c r="N1700" t="s">
        <v>771</v>
      </c>
      <c r="O1700" t="s">
        <v>4251</v>
      </c>
      <c r="P1700" t="s">
        <v>219</v>
      </c>
      <c r="Q1700" t="s">
        <v>4311</v>
      </c>
      <c r="R1700" t="s">
        <v>4312</v>
      </c>
      <c r="S1700" t="s">
        <v>954</v>
      </c>
      <c r="T1700">
        <v>0</v>
      </c>
      <c r="U1700" t="s">
        <v>954</v>
      </c>
      <c r="V1700">
        <v>0</v>
      </c>
      <c r="W1700" t="s">
        <v>971</v>
      </c>
      <c r="X1700" t="s">
        <v>2418</v>
      </c>
      <c r="Y1700" t="s">
        <v>960</v>
      </c>
      <c r="Z1700" t="s">
        <v>3516</v>
      </c>
      <c r="AA1700" t="s">
        <v>1620</v>
      </c>
      <c r="AB1700" t="s">
        <v>4238</v>
      </c>
      <c r="AC1700" t="s">
        <v>954</v>
      </c>
      <c r="AD1700">
        <v>0</v>
      </c>
      <c r="AE1700" t="s">
        <v>1876</v>
      </c>
      <c r="AF1700" t="s">
        <v>4261</v>
      </c>
      <c r="AG1700">
        <v>0</v>
      </c>
      <c r="AH1700" t="s">
        <v>1019</v>
      </c>
      <c r="AI1700">
        <v>0</v>
      </c>
      <c r="AJ1700">
        <v>0</v>
      </c>
      <c r="AK1700">
        <v>0</v>
      </c>
      <c r="AL1700">
        <v>0</v>
      </c>
      <c r="AM1700">
        <v>0</v>
      </c>
      <c r="AN1700">
        <v>0</v>
      </c>
      <c r="AO1700" t="s">
        <v>954</v>
      </c>
      <c r="AP1700" t="s">
        <v>1021</v>
      </c>
      <c r="AQ1700" t="s">
        <v>1021</v>
      </c>
      <c r="AR1700" t="s">
        <v>4255</v>
      </c>
      <c r="AS1700" t="s">
        <v>4315</v>
      </c>
    </row>
    <row r="1701" spans="2:45">
      <c r="B1701" s="356" t="b">
        <v>0</v>
      </c>
      <c r="C1701" s="356" t="s">
        <v>1039</v>
      </c>
      <c r="D1701" s="357" t="str">
        <f t="shared" si="80"/>
        <v>Cladding Work_-</v>
      </c>
      <c r="E1701" s="356" t="str">
        <f t="shared" si="81"/>
        <v>M2</v>
      </c>
      <c r="F1701" s="357" t="str">
        <f t="shared" si="79"/>
        <v>A05ZZ200-00053 Cladding Work - Sandwich Panel Corrugated Aluminum Sheet Sandwich Panel, Fire Protective Rating: N/A   Mineral Wool (Rock Wool) for Roof w/ Accessories, Flashing  50mm≤THK&lt;70mm</v>
      </c>
      <c r="G1701" s="343" t="str" cm="1">
        <f t="array" ref="G1701:H1701">_xlfn.TEXTSPLIT(I1701,"-")</f>
        <v>A05ZZ200</v>
      </c>
      <c r="H1701" s="343" t="str">
        <v>00053</v>
      </c>
      <c r="I1701" t="s">
        <v>4316</v>
      </c>
      <c r="J1701" t="s">
        <v>946</v>
      </c>
      <c r="K1701" t="s">
        <v>4232</v>
      </c>
      <c r="L1701" t="s">
        <v>4233</v>
      </c>
      <c r="M1701" t="s">
        <v>949</v>
      </c>
      <c r="N1701" t="s">
        <v>771</v>
      </c>
      <c r="O1701" t="s">
        <v>4251</v>
      </c>
      <c r="P1701" t="s">
        <v>219</v>
      </c>
      <c r="Q1701" t="s">
        <v>4311</v>
      </c>
      <c r="R1701" t="s">
        <v>4312</v>
      </c>
      <c r="S1701" t="s">
        <v>954</v>
      </c>
      <c r="T1701">
        <v>0</v>
      </c>
      <c r="U1701" t="s">
        <v>954</v>
      </c>
      <c r="V1701">
        <v>0</v>
      </c>
      <c r="W1701" t="s">
        <v>971</v>
      </c>
      <c r="X1701" t="s">
        <v>2418</v>
      </c>
      <c r="Y1701" t="s">
        <v>1697</v>
      </c>
      <c r="Z1701" t="s">
        <v>4007</v>
      </c>
      <c r="AA1701" t="s">
        <v>1620</v>
      </c>
      <c r="AB1701" t="s">
        <v>4238</v>
      </c>
      <c r="AC1701" t="s">
        <v>954</v>
      </c>
      <c r="AD1701">
        <v>0</v>
      </c>
      <c r="AE1701" t="s">
        <v>1847</v>
      </c>
      <c r="AF1701" t="s">
        <v>4254</v>
      </c>
      <c r="AG1701">
        <v>0</v>
      </c>
      <c r="AH1701" t="s">
        <v>1019</v>
      </c>
      <c r="AI1701">
        <v>0</v>
      </c>
      <c r="AJ1701">
        <v>0</v>
      </c>
      <c r="AK1701">
        <v>0</v>
      </c>
      <c r="AL1701">
        <v>0</v>
      </c>
      <c r="AM1701">
        <v>0</v>
      </c>
      <c r="AN1701">
        <v>0</v>
      </c>
      <c r="AO1701" t="s">
        <v>954</v>
      </c>
      <c r="AP1701" t="s">
        <v>1021</v>
      </c>
      <c r="AQ1701" t="s">
        <v>1021</v>
      </c>
      <c r="AR1701" t="s">
        <v>4255</v>
      </c>
      <c r="AS1701" t="s">
        <v>4316</v>
      </c>
    </row>
    <row r="1702" spans="2:45">
      <c r="B1702" s="356" t="b">
        <v>0</v>
      </c>
      <c r="C1702" s="356" t="s">
        <v>1039</v>
      </c>
      <c r="D1702" s="357" t="str">
        <f t="shared" si="80"/>
        <v>Cladding Work_-</v>
      </c>
      <c r="E1702" s="356" t="str">
        <f t="shared" si="81"/>
        <v>M2</v>
      </c>
      <c r="F1702" s="357" t="str">
        <f t="shared" si="79"/>
        <v>A05ZZ200-00054 Cladding Work - Sandwich Panel Corrugated Aluminum Sheet Sandwich Panel, Fire Protective Rating: N/A   Mineral Wool (Rock Wool) for Roof w/ Accessories, Flashing  70mm≤THK&lt;100mm</v>
      </c>
      <c r="G1702" s="343" t="str" cm="1">
        <f t="array" ref="G1702:H1702">_xlfn.TEXTSPLIT(I1702,"-")</f>
        <v>A05ZZ200</v>
      </c>
      <c r="H1702" s="343" t="str">
        <v>00054</v>
      </c>
      <c r="I1702" t="s">
        <v>4317</v>
      </c>
      <c r="J1702" t="s">
        <v>946</v>
      </c>
      <c r="K1702" t="s">
        <v>4232</v>
      </c>
      <c r="L1702" t="s">
        <v>4233</v>
      </c>
      <c r="M1702" t="s">
        <v>949</v>
      </c>
      <c r="N1702" t="s">
        <v>771</v>
      </c>
      <c r="O1702" t="s">
        <v>4251</v>
      </c>
      <c r="P1702" t="s">
        <v>219</v>
      </c>
      <c r="Q1702" t="s">
        <v>4311</v>
      </c>
      <c r="R1702" t="s">
        <v>4312</v>
      </c>
      <c r="S1702" t="s">
        <v>954</v>
      </c>
      <c r="T1702">
        <v>0</v>
      </c>
      <c r="U1702" t="s">
        <v>954</v>
      </c>
      <c r="V1702">
        <v>0</v>
      </c>
      <c r="W1702" t="s">
        <v>971</v>
      </c>
      <c r="X1702" t="s">
        <v>2418</v>
      </c>
      <c r="Y1702" t="s">
        <v>1697</v>
      </c>
      <c r="Z1702" t="s">
        <v>4007</v>
      </c>
      <c r="AA1702" t="s">
        <v>1620</v>
      </c>
      <c r="AB1702" t="s">
        <v>4238</v>
      </c>
      <c r="AC1702" t="s">
        <v>954</v>
      </c>
      <c r="AD1702">
        <v>0</v>
      </c>
      <c r="AE1702" t="s">
        <v>1860</v>
      </c>
      <c r="AF1702" t="s">
        <v>4257</v>
      </c>
      <c r="AG1702">
        <v>0</v>
      </c>
      <c r="AH1702" t="s">
        <v>1019</v>
      </c>
      <c r="AI1702">
        <v>0</v>
      </c>
      <c r="AJ1702">
        <v>0</v>
      </c>
      <c r="AK1702">
        <v>0</v>
      </c>
      <c r="AL1702">
        <v>0</v>
      </c>
      <c r="AM1702">
        <v>0</v>
      </c>
      <c r="AN1702">
        <v>0</v>
      </c>
      <c r="AO1702" t="s">
        <v>954</v>
      </c>
      <c r="AP1702" t="s">
        <v>1021</v>
      </c>
      <c r="AQ1702" t="s">
        <v>1021</v>
      </c>
      <c r="AR1702" t="s">
        <v>4255</v>
      </c>
      <c r="AS1702" t="s">
        <v>4317</v>
      </c>
    </row>
    <row r="1703" spans="2:45">
      <c r="B1703" s="356" t="b">
        <v>0</v>
      </c>
      <c r="C1703" s="356" t="s">
        <v>1039</v>
      </c>
      <c r="D1703" s="357" t="str">
        <f t="shared" si="80"/>
        <v>Cladding Work_-</v>
      </c>
      <c r="E1703" s="356" t="str">
        <f t="shared" si="81"/>
        <v>M2</v>
      </c>
      <c r="F1703" s="357" t="str">
        <f t="shared" si="79"/>
        <v>A05ZZ200-00055 Cladding Work - Sandwich Panel Corrugated Aluminum Sheet Sandwich Panel, Fire Protective Rating: N/A   Mineral Wool (Rock Wool) for Roof w/ Accessories, Flashing  100mm≤THK&lt;150mm</v>
      </c>
      <c r="G1703" s="343" t="str" cm="1">
        <f t="array" ref="G1703:H1703">_xlfn.TEXTSPLIT(I1703,"-")</f>
        <v>A05ZZ200</v>
      </c>
      <c r="H1703" s="343" t="str">
        <v>00055</v>
      </c>
      <c r="I1703" t="s">
        <v>4318</v>
      </c>
      <c r="J1703" t="s">
        <v>946</v>
      </c>
      <c r="K1703" t="s">
        <v>4232</v>
      </c>
      <c r="L1703" t="s">
        <v>4233</v>
      </c>
      <c r="M1703" t="s">
        <v>949</v>
      </c>
      <c r="N1703" t="s">
        <v>771</v>
      </c>
      <c r="O1703" t="s">
        <v>4251</v>
      </c>
      <c r="P1703" t="s">
        <v>219</v>
      </c>
      <c r="Q1703" t="s">
        <v>4311</v>
      </c>
      <c r="R1703" t="s">
        <v>4312</v>
      </c>
      <c r="S1703" t="s">
        <v>954</v>
      </c>
      <c r="T1703">
        <v>0</v>
      </c>
      <c r="U1703" t="s">
        <v>954</v>
      </c>
      <c r="V1703">
        <v>0</v>
      </c>
      <c r="W1703" t="s">
        <v>971</v>
      </c>
      <c r="X1703" t="s">
        <v>2418</v>
      </c>
      <c r="Y1703" t="s">
        <v>1697</v>
      </c>
      <c r="Z1703" t="s">
        <v>4007</v>
      </c>
      <c r="AA1703" t="s">
        <v>1620</v>
      </c>
      <c r="AB1703" t="s">
        <v>4238</v>
      </c>
      <c r="AC1703" t="s">
        <v>954</v>
      </c>
      <c r="AD1703">
        <v>0</v>
      </c>
      <c r="AE1703" t="s">
        <v>1085</v>
      </c>
      <c r="AF1703" t="s">
        <v>4259</v>
      </c>
      <c r="AG1703">
        <v>0</v>
      </c>
      <c r="AH1703" t="s">
        <v>1019</v>
      </c>
      <c r="AI1703">
        <v>0</v>
      </c>
      <c r="AJ1703">
        <v>0</v>
      </c>
      <c r="AK1703">
        <v>0</v>
      </c>
      <c r="AL1703">
        <v>0</v>
      </c>
      <c r="AM1703">
        <v>0</v>
      </c>
      <c r="AN1703">
        <v>0</v>
      </c>
      <c r="AO1703" t="s">
        <v>954</v>
      </c>
      <c r="AP1703" t="s">
        <v>1021</v>
      </c>
      <c r="AQ1703" t="s">
        <v>1021</v>
      </c>
      <c r="AR1703" t="s">
        <v>4255</v>
      </c>
      <c r="AS1703" t="s">
        <v>4318</v>
      </c>
    </row>
    <row r="1704" spans="2:45">
      <c r="B1704" s="356" t="b">
        <v>0</v>
      </c>
      <c r="C1704" s="356" t="s">
        <v>1039</v>
      </c>
      <c r="D1704" s="357" t="str">
        <f t="shared" si="80"/>
        <v>Cladding Work_-</v>
      </c>
      <c r="E1704" s="356" t="str">
        <f t="shared" si="81"/>
        <v>M2</v>
      </c>
      <c r="F1704" s="357" t="str">
        <f t="shared" si="79"/>
        <v>A05ZZ200-00056 Cladding Work - Sandwich Panel Corrugated Aluminum Sheet Sandwich Panel, Fire Protective Rating: N/A   Mineral Wool (Rock Wool) for Roof w/ Accessories, Flashing  150mm≤THK</v>
      </c>
      <c r="G1704" s="343" t="str" cm="1">
        <f t="array" ref="G1704:H1704">_xlfn.TEXTSPLIT(I1704,"-")</f>
        <v>A05ZZ200</v>
      </c>
      <c r="H1704" s="343" t="str">
        <v>00056</v>
      </c>
      <c r="I1704" t="s">
        <v>4319</v>
      </c>
      <c r="J1704" t="s">
        <v>946</v>
      </c>
      <c r="K1704" t="s">
        <v>4232</v>
      </c>
      <c r="L1704" t="s">
        <v>4233</v>
      </c>
      <c r="M1704" t="s">
        <v>949</v>
      </c>
      <c r="N1704" t="s">
        <v>771</v>
      </c>
      <c r="O1704" t="s">
        <v>4251</v>
      </c>
      <c r="P1704" t="s">
        <v>219</v>
      </c>
      <c r="Q1704" t="s">
        <v>4311</v>
      </c>
      <c r="R1704" t="s">
        <v>4312</v>
      </c>
      <c r="S1704" t="s">
        <v>954</v>
      </c>
      <c r="T1704">
        <v>0</v>
      </c>
      <c r="U1704" t="s">
        <v>954</v>
      </c>
      <c r="V1704">
        <v>0</v>
      </c>
      <c r="W1704" t="s">
        <v>971</v>
      </c>
      <c r="X1704" t="s">
        <v>2418</v>
      </c>
      <c r="Y1704" t="s">
        <v>1697</v>
      </c>
      <c r="Z1704" t="s">
        <v>4007</v>
      </c>
      <c r="AA1704" t="s">
        <v>1620</v>
      </c>
      <c r="AB1704" t="s">
        <v>4238</v>
      </c>
      <c r="AC1704" t="s">
        <v>954</v>
      </c>
      <c r="AD1704">
        <v>0</v>
      </c>
      <c r="AE1704" t="s">
        <v>1876</v>
      </c>
      <c r="AF1704" t="s">
        <v>4261</v>
      </c>
      <c r="AG1704">
        <v>0</v>
      </c>
      <c r="AH1704" t="s">
        <v>1019</v>
      </c>
      <c r="AI1704">
        <v>0</v>
      </c>
      <c r="AJ1704">
        <v>0</v>
      </c>
      <c r="AK1704">
        <v>0</v>
      </c>
      <c r="AL1704">
        <v>0</v>
      </c>
      <c r="AM1704">
        <v>0</v>
      </c>
      <c r="AN1704">
        <v>0</v>
      </c>
      <c r="AO1704" t="s">
        <v>954</v>
      </c>
      <c r="AP1704" t="s">
        <v>1021</v>
      </c>
      <c r="AQ1704" t="s">
        <v>1021</v>
      </c>
      <c r="AR1704" t="s">
        <v>4255</v>
      </c>
      <c r="AS1704" t="s">
        <v>4319</v>
      </c>
    </row>
    <row r="1705" spans="2:45">
      <c r="B1705" s="356" t="b">
        <v>0</v>
      </c>
      <c r="C1705" s="356" t="s">
        <v>1039</v>
      </c>
      <c r="D1705" s="357" t="str">
        <f t="shared" si="80"/>
        <v>Cladding Work_-</v>
      </c>
      <c r="E1705" s="356" t="str">
        <f t="shared" si="81"/>
        <v>M2</v>
      </c>
      <c r="F1705" s="357" t="str">
        <f t="shared" si="79"/>
        <v>A05ZZ200-00057 Cladding Work - Sandwich Panel Corrugated Aluminum Sheet Sandwich Panel, Fire Protective Rating: 1-hr   Mineral Wool (Rock Wool) for Wall w/ Accessories, Flashing  50mm≤THK&lt;70mm</v>
      </c>
      <c r="G1705" s="343" t="str" cm="1">
        <f t="array" ref="G1705:H1705">_xlfn.TEXTSPLIT(I1705,"-")</f>
        <v>A05ZZ200</v>
      </c>
      <c r="H1705" s="343" t="str">
        <v>00057</v>
      </c>
      <c r="I1705" t="s">
        <v>4320</v>
      </c>
      <c r="J1705" t="s">
        <v>946</v>
      </c>
      <c r="K1705" t="s">
        <v>4232</v>
      </c>
      <c r="L1705" t="s">
        <v>4233</v>
      </c>
      <c r="M1705" t="s">
        <v>949</v>
      </c>
      <c r="N1705" t="s">
        <v>771</v>
      </c>
      <c r="O1705" t="s">
        <v>4251</v>
      </c>
      <c r="P1705" t="s">
        <v>219</v>
      </c>
      <c r="Q1705" t="s">
        <v>4321</v>
      </c>
      <c r="R1705" t="s">
        <v>4322</v>
      </c>
      <c r="S1705" t="s">
        <v>954</v>
      </c>
      <c r="T1705">
        <v>0</v>
      </c>
      <c r="U1705" t="s">
        <v>954</v>
      </c>
      <c r="V1705">
        <v>0</v>
      </c>
      <c r="W1705" t="s">
        <v>971</v>
      </c>
      <c r="X1705" t="s">
        <v>2418</v>
      </c>
      <c r="Y1705" t="s">
        <v>960</v>
      </c>
      <c r="Z1705" t="s">
        <v>3516</v>
      </c>
      <c r="AA1705" t="s">
        <v>1620</v>
      </c>
      <c r="AB1705" t="s">
        <v>4238</v>
      </c>
      <c r="AC1705" t="s">
        <v>954</v>
      </c>
      <c r="AD1705">
        <v>0</v>
      </c>
      <c r="AE1705" t="s">
        <v>1847</v>
      </c>
      <c r="AF1705" t="s">
        <v>4254</v>
      </c>
      <c r="AG1705">
        <v>0</v>
      </c>
      <c r="AH1705" t="s">
        <v>1019</v>
      </c>
      <c r="AI1705">
        <v>0</v>
      </c>
      <c r="AJ1705">
        <v>0</v>
      </c>
      <c r="AK1705">
        <v>0</v>
      </c>
      <c r="AL1705">
        <v>0</v>
      </c>
      <c r="AM1705">
        <v>0</v>
      </c>
      <c r="AN1705">
        <v>0</v>
      </c>
      <c r="AO1705" t="s">
        <v>954</v>
      </c>
      <c r="AP1705" t="s">
        <v>1021</v>
      </c>
      <c r="AQ1705" t="s">
        <v>1021</v>
      </c>
      <c r="AR1705" t="s">
        <v>4255</v>
      </c>
      <c r="AS1705" t="s">
        <v>4320</v>
      </c>
    </row>
    <row r="1706" spans="2:45">
      <c r="B1706" s="356" t="b">
        <v>0</v>
      </c>
      <c r="C1706" s="356" t="s">
        <v>1039</v>
      </c>
      <c r="D1706" s="357" t="str">
        <f t="shared" si="80"/>
        <v>Cladding Work_-</v>
      </c>
      <c r="E1706" s="356" t="str">
        <f t="shared" si="81"/>
        <v>M2</v>
      </c>
      <c r="F1706" s="357" t="str">
        <f t="shared" si="79"/>
        <v>A05ZZ200-00058 Cladding Work - Sandwich Panel Corrugated Aluminum Sheet Sandwich Panel, Fire Protective Rating: 1-hr   Mineral Wool (Rock Wool) for Wall w/ Accessories, Flashing  70mm≤THK&lt;100mm</v>
      </c>
      <c r="G1706" s="343" t="str" cm="1">
        <f t="array" ref="G1706:H1706">_xlfn.TEXTSPLIT(I1706,"-")</f>
        <v>A05ZZ200</v>
      </c>
      <c r="H1706" s="343" t="str">
        <v>00058</v>
      </c>
      <c r="I1706" t="s">
        <v>4323</v>
      </c>
      <c r="J1706" t="s">
        <v>946</v>
      </c>
      <c r="K1706" t="s">
        <v>4232</v>
      </c>
      <c r="L1706" t="s">
        <v>4233</v>
      </c>
      <c r="M1706" t="s">
        <v>949</v>
      </c>
      <c r="N1706" t="s">
        <v>771</v>
      </c>
      <c r="O1706" t="s">
        <v>4251</v>
      </c>
      <c r="P1706" t="s">
        <v>219</v>
      </c>
      <c r="Q1706" t="s">
        <v>4321</v>
      </c>
      <c r="R1706" t="s">
        <v>4322</v>
      </c>
      <c r="S1706" t="s">
        <v>954</v>
      </c>
      <c r="T1706">
        <v>0</v>
      </c>
      <c r="U1706" t="s">
        <v>954</v>
      </c>
      <c r="V1706">
        <v>0</v>
      </c>
      <c r="W1706" t="s">
        <v>971</v>
      </c>
      <c r="X1706" t="s">
        <v>2418</v>
      </c>
      <c r="Y1706" t="s">
        <v>960</v>
      </c>
      <c r="Z1706" t="s">
        <v>3516</v>
      </c>
      <c r="AA1706" t="s">
        <v>1620</v>
      </c>
      <c r="AB1706" t="s">
        <v>4238</v>
      </c>
      <c r="AC1706" t="s">
        <v>954</v>
      </c>
      <c r="AD1706">
        <v>0</v>
      </c>
      <c r="AE1706" t="s">
        <v>1860</v>
      </c>
      <c r="AF1706" t="s">
        <v>4257</v>
      </c>
      <c r="AG1706">
        <v>0</v>
      </c>
      <c r="AH1706" t="s">
        <v>1019</v>
      </c>
      <c r="AI1706">
        <v>0</v>
      </c>
      <c r="AJ1706">
        <v>0</v>
      </c>
      <c r="AK1706">
        <v>0</v>
      </c>
      <c r="AL1706">
        <v>0</v>
      </c>
      <c r="AM1706">
        <v>0</v>
      </c>
      <c r="AN1706">
        <v>0</v>
      </c>
      <c r="AO1706" t="s">
        <v>954</v>
      </c>
      <c r="AP1706" t="s">
        <v>1021</v>
      </c>
      <c r="AQ1706" t="s">
        <v>1021</v>
      </c>
      <c r="AR1706" t="s">
        <v>4255</v>
      </c>
      <c r="AS1706" t="s">
        <v>4323</v>
      </c>
    </row>
    <row r="1707" spans="2:45">
      <c r="B1707" s="356" t="b">
        <v>0</v>
      </c>
      <c r="C1707" s="356" t="s">
        <v>1039</v>
      </c>
      <c r="D1707" s="357" t="str">
        <f t="shared" si="80"/>
        <v>Cladding Work_-</v>
      </c>
      <c r="E1707" s="356" t="str">
        <f t="shared" si="81"/>
        <v>M2</v>
      </c>
      <c r="F1707" s="357" t="str">
        <f t="shared" si="79"/>
        <v>A05ZZ200-00059 Cladding Work - Sandwich Panel Corrugated Aluminum Sheet Sandwich Panel, Fire Protective Rating: 1-hr   Mineral Wool (Rock Wool) for Wall w/ Accessories, Flashing  100mm≤THK&lt;150mm</v>
      </c>
      <c r="G1707" s="343" t="str" cm="1">
        <f t="array" ref="G1707:H1707">_xlfn.TEXTSPLIT(I1707,"-")</f>
        <v>A05ZZ200</v>
      </c>
      <c r="H1707" s="343" t="str">
        <v>00059</v>
      </c>
      <c r="I1707" t="s">
        <v>4324</v>
      </c>
      <c r="J1707" t="s">
        <v>946</v>
      </c>
      <c r="K1707" t="s">
        <v>4232</v>
      </c>
      <c r="L1707" t="s">
        <v>4233</v>
      </c>
      <c r="M1707" t="s">
        <v>949</v>
      </c>
      <c r="N1707" t="s">
        <v>771</v>
      </c>
      <c r="O1707" t="s">
        <v>4251</v>
      </c>
      <c r="P1707" t="s">
        <v>219</v>
      </c>
      <c r="Q1707" t="s">
        <v>4321</v>
      </c>
      <c r="R1707" t="s">
        <v>4322</v>
      </c>
      <c r="S1707" t="s">
        <v>954</v>
      </c>
      <c r="T1707">
        <v>0</v>
      </c>
      <c r="U1707" t="s">
        <v>954</v>
      </c>
      <c r="V1707">
        <v>0</v>
      </c>
      <c r="W1707" t="s">
        <v>971</v>
      </c>
      <c r="X1707" t="s">
        <v>2418</v>
      </c>
      <c r="Y1707" t="s">
        <v>960</v>
      </c>
      <c r="Z1707" t="s">
        <v>3516</v>
      </c>
      <c r="AA1707" t="s">
        <v>1620</v>
      </c>
      <c r="AB1707" t="s">
        <v>4238</v>
      </c>
      <c r="AC1707" t="s">
        <v>954</v>
      </c>
      <c r="AD1707">
        <v>0</v>
      </c>
      <c r="AE1707" t="s">
        <v>1085</v>
      </c>
      <c r="AF1707" t="s">
        <v>4259</v>
      </c>
      <c r="AG1707">
        <v>0</v>
      </c>
      <c r="AH1707" t="s">
        <v>1019</v>
      </c>
      <c r="AI1707">
        <v>0</v>
      </c>
      <c r="AJ1707">
        <v>0</v>
      </c>
      <c r="AK1707">
        <v>0</v>
      </c>
      <c r="AL1707">
        <v>0</v>
      </c>
      <c r="AM1707">
        <v>0</v>
      </c>
      <c r="AN1707">
        <v>0</v>
      </c>
      <c r="AO1707" t="s">
        <v>954</v>
      </c>
      <c r="AP1707" t="s">
        <v>1021</v>
      </c>
      <c r="AQ1707" t="s">
        <v>1021</v>
      </c>
      <c r="AR1707" t="s">
        <v>4255</v>
      </c>
      <c r="AS1707" t="s">
        <v>4324</v>
      </c>
    </row>
    <row r="1708" spans="2:45">
      <c r="B1708" s="356" t="b">
        <v>0</v>
      </c>
      <c r="C1708" s="356" t="s">
        <v>1039</v>
      </c>
      <c r="D1708" s="357" t="str">
        <f t="shared" si="80"/>
        <v>Cladding Work_-</v>
      </c>
      <c r="E1708" s="356" t="str">
        <f t="shared" si="81"/>
        <v>M2</v>
      </c>
      <c r="F1708" s="357"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3" t="str" cm="1">
        <f t="array" ref="G1708:H1708">_xlfn.TEXTSPLIT(I1708,"-")</f>
        <v>A05ZZ200</v>
      </c>
      <c r="H1708" s="343" t="str">
        <v>00060</v>
      </c>
      <c r="I1708" t="s">
        <v>4325</v>
      </c>
      <c r="J1708" t="s">
        <v>946</v>
      </c>
      <c r="K1708" t="s">
        <v>4232</v>
      </c>
      <c r="L1708" t="s">
        <v>4233</v>
      </c>
      <c r="M1708" t="s">
        <v>949</v>
      </c>
      <c r="N1708" t="s">
        <v>771</v>
      </c>
      <c r="O1708" t="s">
        <v>4251</v>
      </c>
      <c r="P1708" t="s">
        <v>219</v>
      </c>
      <c r="Q1708" t="s">
        <v>4321</v>
      </c>
      <c r="R1708" t="s">
        <v>4322</v>
      </c>
      <c r="S1708" t="s">
        <v>954</v>
      </c>
      <c r="T1708">
        <v>0</v>
      </c>
      <c r="U1708" t="s">
        <v>954</v>
      </c>
      <c r="V1708">
        <v>0</v>
      </c>
      <c r="W1708" t="s">
        <v>971</v>
      </c>
      <c r="X1708" t="s">
        <v>2418</v>
      </c>
      <c r="Y1708" t="s">
        <v>960</v>
      </c>
      <c r="Z1708" t="s">
        <v>3516</v>
      </c>
      <c r="AA1708" t="s">
        <v>1620</v>
      </c>
      <c r="AB1708" t="s">
        <v>4238</v>
      </c>
      <c r="AC1708" t="s">
        <v>954</v>
      </c>
      <c r="AD1708">
        <v>0</v>
      </c>
      <c r="AE1708" t="s">
        <v>1876</v>
      </c>
      <c r="AF1708" t="s">
        <v>4261</v>
      </c>
      <c r="AG1708">
        <v>0</v>
      </c>
      <c r="AH1708" t="s">
        <v>1019</v>
      </c>
      <c r="AI1708">
        <v>0</v>
      </c>
      <c r="AJ1708">
        <v>0</v>
      </c>
      <c r="AK1708">
        <v>0</v>
      </c>
      <c r="AL1708">
        <v>0</v>
      </c>
      <c r="AM1708">
        <v>0</v>
      </c>
      <c r="AN1708">
        <v>0</v>
      </c>
      <c r="AO1708" t="s">
        <v>954</v>
      </c>
      <c r="AP1708" t="s">
        <v>1021</v>
      </c>
      <c r="AQ1708" t="s">
        <v>1021</v>
      </c>
      <c r="AR1708" t="s">
        <v>4255</v>
      </c>
      <c r="AS1708" t="s">
        <v>4325</v>
      </c>
    </row>
    <row r="1709" spans="2:45">
      <c r="B1709" s="356" t="b">
        <v>0</v>
      </c>
      <c r="C1709" s="356" t="s">
        <v>1039</v>
      </c>
      <c r="D1709" s="357" t="str">
        <f t="shared" si="80"/>
        <v>Cladding Work_-</v>
      </c>
      <c r="E1709" s="356" t="str">
        <f t="shared" si="81"/>
        <v>M2</v>
      </c>
      <c r="F1709" s="357" t="str">
        <f t="shared" si="82"/>
        <v>A05ZZ200-00061 Cladding Work - Sandwich Panel Corrugated Aluminum Sheet Sandwich Panel, Fire Protective Rating: 1-hr   Mineral Wool (Rock Wool) for Roof w/ Accessories, Flashing  50mm≤THK&lt;70mm</v>
      </c>
      <c r="G1709" s="343" t="str" cm="1">
        <f t="array" ref="G1709:H1709">_xlfn.TEXTSPLIT(I1709,"-")</f>
        <v>A05ZZ200</v>
      </c>
      <c r="H1709" s="343" t="str">
        <v>00061</v>
      </c>
      <c r="I1709" t="s">
        <v>4326</v>
      </c>
      <c r="J1709" t="s">
        <v>946</v>
      </c>
      <c r="K1709" t="s">
        <v>4232</v>
      </c>
      <c r="L1709" t="s">
        <v>4233</v>
      </c>
      <c r="M1709" t="s">
        <v>949</v>
      </c>
      <c r="N1709" t="s">
        <v>771</v>
      </c>
      <c r="O1709" t="s">
        <v>4251</v>
      </c>
      <c r="P1709" t="s">
        <v>219</v>
      </c>
      <c r="Q1709" t="s">
        <v>4321</v>
      </c>
      <c r="R1709" t="s">
        <v>4322</v>
      </c>
      <c r="S1709" t="s">
        <v>954</v>
      </c>
      <c r="T1709">
        <v>0</v>
      </c>
      <c r="U1709" t="s">
        <v>954</v>
      </c>
      <c r="V1709">
        <v>0</v>
      </c>
      <c r="W1709" t="s">
        <v>971</v>
      </c>
      <c r="X1709" t="s">
        <v>2418</v>
      </c>
      <c r="Y1709" t="s">
        <v>1697</v>
      </c>
      <c r="Z1709" t="s">
        <v>4007</v>
      </c>
      <c r="AA1709" t="s">
        <v>1620</v>
      </c>
      <c r="AB1709" t="s">
        <v>4238</v>
      </c>
      <c r="AC1709" t="s">
        <v>954</v>
      </c>
      <c r="AD1709">
        <v>0</v>
      </c>
      <c r="AE1709" t="s">
        <v>1847</v>
      </c>
      <c r="AF1709" t="s">
        <v>4254</v>
      </c>
      <c r="AG1709">
        <v>0</v>
      </c>
      <c r="AH1709" t="s">
        <v>1019</v>
      </c>
      <c r="AI1709">
        <v>0</v>
      </c>
      <c r="AJ1709">
        <v>0</v>
      </c>
      <c r="AK1709">
        <v>0</v>
      </c>
      <c r="AL1709">
        <v>0</v>
      </c>
      <c r="AM1709">
        <v>0</v>
      </c>
      <c r="AN1709">
        <v>0</v>
      </c>
      <c r="AO1709" t="s">
        <v>954</v>
      </c>
      <c r="AP1709" t="s">
        <v>1021</v>
      </c>
      <c r="AQ1709" t="s">
        <v>1021</v>
      </c>
      <c r="AR1709" t="s">
        <v>4255</v>
      </c>
      <c r="AS1709" t="s">
        <v>4326</v>
      </c>
    </row>
    <row r="1710" spans="2:45">
      <c r="B1710" s="356" t="b">
        <v>0</v>
      </c>
      <c r="C1710" s="356" t="s">
        <v>1039</v>
      </c>
      <c r="D1710" s="357" t="str">
        <f t="shared" si="80"/>
        <v>Cladding Work_-</v>
      </c>
      <c r="E1710" s="356" t="str">
        <f t="shared" si="81"/>
        <v>M2</v>
      </c>
      <c r="F1710" s="357" t="str">
        <f t="shared" si="82"/>
        <v>A05ZZ200-00062 Cladding Work - Sandwich Panel Corrugated Aluminum Sheet Sandwich Panel, Fire Protective Rating: 1-hr   Mineral Wool (Rock Wool) for Roof w/ Accessories, Flashing  70mm≤THK&lt;100mm</v>
      </c>
      <c r="G1710" s="343" t="str" cm="1">
        <f t="array" ref="G1710:H1710">_xlfn.TEXTSPLIT(I1710,"-")</f>
        <v>A05ZZ200</v>
      </c>
      <c r="H1710" s="343" t="str">
        <v>00062</v>
      </c>
      <c r="I1710" t="s">
        <v>4327</v>
      </c>
      <c r="J1710" t="s">
        <v>946</v>
      </c>
      <c r="K1710" t="s">
        <v>4232</v>
      </c>
      <c r="L1710" t="s">
        <v>4233</v>
      </c>
      <c r="M1710" t="s">
        <v>949</v>
      </c>
      <c r="N1710" t="s">
        <v>771</v>
      </c>
      <c r="O1710" t="s">
        <v>4251</v>
      </c>
      <c r="P1710" t="s">
        <v>219</v>
      </c>
      <c r="Q1710" t="s">
        <v>4321</v>
      </c>
      <c r="R1710" t="s">
        <v>4322</v>
      </c>
      <c r="S1710" t="s">
        <v>954</v>
      </c>
      <c r="T1710">
        <v>0</v>
      </c>
      <c r="U1710" t="s">
        <v>954</v>
      </c>
      <c r="V1710">
        <v>0</v>
      </c>
      <c r="W1710" t="s">
        <v>971</v>
      </c>
      <c r="X1710" t="s">
        <v>2418</v>
      </c>
      <c r="Y1710" t="s">
        <v>1697</v>
      </c>
      <c r="Z1710" t="s">
        <v>4007</v>
      </c>
      <c r="AA1710" t="s">
        <v>1620</v>
      </c>
      <c r="AB1710" t="s">
        <v>4238</v>
      </c>
      <c r="AC1710" t="s">
        <v>954</v>
      </c>
      <c r="AD1710">
        <v>0</v>
      </c>
      <c r="AE1710" t="s">
        <v>1860</v>
      </c>
      <c r="AF1710" t="s">
        <v>4257</v>
      </c>
      <c r="AG1710">
        <v>0</v>
      </c>
      <c r="AH1710" t="s">
        <v>1019</v>
      </c>
      <c r="AI1710">
        <v>0</v>
      </c>
      <c r="AJ1710">
        <v>0</v>
      </c>
      <c r="AK1710">
        <v>0</v>
      </c>
      <c r="AL1710">
        <v>0</v>
      </c>
      <c r="AM1710">
        <v>0</v>
      </c>
      <c r="AN1710">
        <v>0</v>
      </c>
      <c r="AO1710" t="s">
        <v>954</v>
      </c>
      <c r="AP1710" t="s">
        <v>1021</v>
      </c>
      <c r="AQ1710" t="s">
        <v>1021</v>
      </c>
      <c r="AR1710" t="s">
        <v>4255</v>
      </c>
      <c r="AS1710" t="s">
        <v>4327</v>
      </c>
    </row>
    <row r="1711" spans="2:45">
      <c r="B1711" s="356" t="b">
        <v>0</v>
      </c>
      <c r="C1711" s="356" t="s">
        <v>1039</v>
      </c>
      <c r="D1711" s="357" t="str">
        <f t="shared" si="80"/>
        <v>Cladding Work_-</v>
      </c>
      <c r="E1711" s="356" t="str">
        <f t="shared" si="81"/>
        <v>M2</v>
      </c>
      <c r="F1711" s="357" t="str">
        <f t="shared" si="82"/>
        <v>A05ZZ200-00063 Cladding Work - Sandwich Panel Corrugated Aluminum Sheet Sandwich Panel, Fire Protective Rating: 1-hr   Mineral Wool (Rock Wool) for Roof w/ Accessories, Flashing  100mm≤THK&lt;150mm</v>
      </c>
      <c r="G1711" s="343" t="str" cm="1">
        <f t="array" ref="G1711:H1711">_xlfn.TEXTSPLIT(I1711,"-")</f>
        <v>A05ZZ200</v>
      </c>
      <c r="H1711" s="343" t="str">
        <v>00063</v>
      </c>
      <c r="I1711" t="s">
        <v>4328</v>
      </c>
      <c r="J1711" t="s">
        <v>946</v>
      </c>
      <c r="K1711" t="s">
        <v>4232</v>
      </c>
      <c r="L1711" t="s">
        <v>4233</v>
      </c>
      <c r="M1711" t="s">
        <v>949</v>
      </c>
      <c r="N1711" t="s">
        <v>771</v>
      </c>
      <c r="O1711" t="s">
        <v>4251</v>
      </c>
      <c r="P1711" t="s">
        <v>219</v>
      </c>
      <c r="Q1711" t="s">
        <v>4321</v>
      </c>
      <c r="R1711" t="s">
        <v>4322</v>
      </c>
      <c r="S1711" t="s">
        <v>954</v>
      </c>
      <c r="T1711">
        <v>0</v>
      </c>
      <c r="U1711" t="s">
        <v>954</v>
      </c>
      <c r="V1711">
        <v>0</v>
      </c>
      <c r="W1711" t="s">
        <v>971</v>
      </c>
      <c r="X1711" t="s">
        <v>2418</v>
      </c>
      <c r="Y1711" t="s">
        <v>1697</v>
      </c>
      <c r="Z1711" t="s">
        <v>4007</v>
      </c>
      <c r="AA1711" t="s">
        <v>1620</v>
      </c>
      <c r="AB1711" t="s">
        <v>4238</v>
      </c>
      <c r="AC1711" t="s">
        <v>954</v>
      </c>
      <c r="AD1711">
        <v>0</v>
      </c>
      <c r="AE1711" t="s">
        <v>1085</v>
      </c>
      <c r="AF1711" t="s">
        <v>4259</v>
      </c>
      <c r="AG1711">
        <v>0</v>
      </c>
      <c r="AH1711" t="s">
        <v>1019</v>
      </c>
      <c r="AI1711">
        <v>0</v>
      </c>
      <c r="AJ1711">
        <v>0</v>
      </c>
      <c r="AK1711">
        <v>0</v>
      </c>
      <c r="AL1711">
        <v>0</v>
      </c>
      <c r="AM1711">
        <v>0</v>
      </c>
      <c r="AN1711">
        <v>0</v>
      </c>
      <c r="AO1711" t="s">
        <v>954</v>
      </c>
      <c r="AP1711" t="s">
        <v>1021</v>
      </c>
      <c r="AQ1711" t="s">
        <v>1021</v>
      </c>
      <c r="AR1711" t="s">
        <v>4255</v>
      </c>
      <c r="AS1711" t="s">
        <v>4328</v>
      </c>
    </row>
    <row r="1712" spans="2:45">
      <c r="B1712" s="356" t="b">
        <v>0</v>
      </c>
      <c r="C1712" s="356" t="s">
        <v>1039</v>
      </c>
      <c r="D1712" s="357" t="str">
        <f t="shared" si="80"/>
        <v>Cladding Work_-</v>
      </c>
      <c r="E1712" s="356" t="str">
        <f t="shared" si="81"/>
        <v>M2</v>
      </c>
      <c r="F1712" s="357" t="str">
        <f t="shared" si="82"/>
        <v>A05ZZ200-00064 Cladding Work - Sandwich Panel Corrugated Aluminum Sheet Sandwich Panel, Fire Protective Rating: 1-hr   Mineral Wool (Rock Wool) for Roof w/ Accessories, Flashing  150mm≤THK</v>
      </c>
      <c r="G1712" s="343" t="str" cm="1">
        <f t="array" ref="G1712:H1712">_xlfn.TEXTSPLIT(I1712,"-")</f>
        <v>A05ZZ200</v>
      </c>
      <c r="H1712" s="343" t="str">
        <v>00064</v>
      </c>
      <c r="I1712" t="s">
        <v>4329</v>
      </c>
      <c r="J1712" t="s">
        <v>946</v>
      </c>
      <c r="K1712" t="s">
        <v>4232</v>
      </c>
      <c r="L1712" t="s">
        <v>4233</v>
      </c>
      <c r="M1712" t="s">
        <v>949</v>
      </c>
      <c r="N1712" t="s">
        <v>771</v>
      </c>
      <c r="O1712" t="s">
        <v>4251</v>
      </c>
      <c r="P1712" t="s">
        <v>219</v>
      </c>
      <c r="Q1712" t="s">
        <v>4321</v>
      </c>
      <c r="R1712" t="s">
        <v>4322</v>
      </c>
      <c r="S1712" t="s">
        <v>954</v>
      </c>
      <c r="T1712">
        <v>0</v>
      </c>
      <c r="U1712" t="s">
        <v>954</v>
      </c>
      <c r="V1712">
        <v>0</v>
      </c>
      <c r="W1712" t="s">
        <v>971</v>
      </c>
      <c r="X1712" t="s">
        <v>2418</v>
      </c>
      <c r="Y1712" t="s">
        <v>1697</v>
      </c>
      <c r="Z1712" t="s">
        <v>4007</v>
      </c>
      <c r="AA1712" t="s">
        <v>1620</v>
      </c>
      <c r="AB1712" t="s">
        <v>4238</v>
      </c>
      <c r="AC1712" t="s">
        <v>954</v>
      </c>
      <c r="AD1712">
        <v>0</v>
      </c>
      <c r="AE1712" t="s">
        <v>1876</v>
      </c>
      <c r="AF1712" t="s">
        <v>4261</v>
      </c>
      <c r="AG1712">
        <v>0</v>
      </c>
      <c r="AH1712" t="s">
        <v>1019</v>
      </c>
      <c r="AI1712">
        <v>0</v>
      </c>
      <c r="AJ1712">
        <v>0</v>
      </c>
      <c r="AK1712">
        <v>0</v>
      </c>
      <c r="AL1712">
        <v>0</v>
      </c>
      <c r="AM1712">
        <v>0</v>
      </c>
      <c r="AN1712">
        <v>0</v>
      </c>
      <c r="AO1712" t="s">
        <v>954</v>
      </c>
      <c r="AP1712" t="s">
        <v>1021</v>
      </c>
      <c r="AQ1712" t="s">
        <v>1021</v>
      </c>
      <c r="AR1712" t="s">
        <v>4255</v>
      </c>
      <c r="AS1712" t="s">
        <v>4329</v>
      </c>
    </row>
    <row r="1713" spans="2:45">
      <c r="B1713" s="356" t="b">
        <v>0</v>
      </c>
      <c r="C1713" s="356" t="s">
        <v>1039</v>
      </c>
      <c r="D1713" s="357" t="str">
        <f t="shared" si="80"/>
        <v>Cladding Work_-</v>
      </c>
      <c r="E1713" s="356" t="str">
        <f t="shared" si="81"/>
        <v>M2</v>
      </c>
      <c r="F1713" s="357" t="str">
        <f t="shared" si="82"/>
        <v>A05ZZ200-00065 Cladding Work - Sandwich Panel Corrugated Aluminum Sheet Sandwich Panel, Fire Protective Rating: 2-hrs   Mineral Wool (Rock Wool) for Wall w/ Accessories, Flashing  50mm≤THK&lt;70mm</v>
      </c>
      <c r="G1713" s="343" t="str" cm="1">
        <f t="array" ref="G1713:H1713">_xlfn.TEXTSPLIT(I1713,"-")</f>
        <v>A05ZZ200</v>
      </c>
      <c r="H1713" s="343" t="str">
        <v>00065</v>
      </c>
      <c r="I1713" t="s">
        <v>4330</v>
      </c>
      <c r="J1713" t="s">
        <v>946</v>
      </c>
      <c r="K1713" t="s">
        <v>4232</v>
      </c>
      <c r="L1713" t="s">
        <v>4233</v>
      </c>
      <c r="M1713" t="s">
        <v>949</v>
      </c>
      <c r="N1713" t="s">
        <v>771</v>
      </c>
      <c r="O1713" t="s">
        <v>4251</v>
      </c>
      <c r="P1713" t="s">
        <v>219</v>
      </c>
      <c r="Q1713" t="s">
        <v>4331</v>
      </c>
      <c r="R1713" t="s">
        <v>4332</v>
      </c>
      <c r="S1713" t="s">
        <v>954</v>
      </c>
      <c r="T1713">
        <v>0</v>
      </c>
      <c r="U1713" t="s">
        <v>954</v>
      </c>
      <c r="V1713">
        <v>0</v>
      </c>
      <c r="W1713" t="s">
        <v>971</v>
      </c>
      <c r="X1713" t="s">
        <v>2418</v>
      </c>
      <c r="Y1713" t="s">
        <v>960</v>
      </c>
      <c r="Z1713" t="s">
        <v>3516</v>
      </c>
      <c r="AA1713" t="s">
        <v>1620</v>
      </c>
      <c r="AB1713" t="s">
        <v>4238</v>
      </c>
      <c r="AC1713" t="s">
        <v>954</v>
      </c>
      <c r="AD1713">
        <v>0</v>
      </c>
      <c r="AE1713" t="s">
        <v>1847</v>
      </c>
      <c r="AF1713" t="s">
        <v>4254</v>
      </c>
      <c r="AG1713">
        <v>0</v>
      </c>
      <c r="AH1713" t="s">
        <v>1019</v>
      </c>
      <c r="AI1713">
        <v>0</v>
      </c>
      <c r="AJ1713">
        <v>0</v>
      </c>
      <c r="AK1713">
        <v>0</v>
      </c>
      <c r="AL1713">
        <v>0</v>
      </c>
      <c r="AM1713">
        <v>0</v>
      </c>
      <c r="AN1713">
        <v>0</v>
      </c>
      <c r="AO1713" t="s">
        <v>954</v>
      </c>
      <c r="AP1713" t="s">
        <v>1021</v>
      </c>
      <c r="AQ1713" t="s">
        <v>1021</v>
      </c>
      <c r="AR1713" t="s">
        <v>4255</v>
      </c>
      <c r="AS1713" t="s">
        <v>4330</v>
      </c>
    </row>
    <row r="1714" spans="2:45">
      <c r="B1714" s="356" t="b">
        <v>0</v>
      </c>
      <c r="C1714" s="356" t="s">
        <v>1039</v>
      </c>
      <c r="D1714" s="357" t="str">
        <f t="shared" si="80"/>
        <v>Cladding Work_-</v>
      </c>
      <c r="E1714" s="356" t="str">
        <f t="shared" si="81"/>
        <v>M2</v>
      </c>
      <c r="F1714" s="357" t="str">
        <f t="shared" si="82"/>
        <v>A05ZZ200-00066 Cladding Work - Sandwich Panel Corrugated Aluminum Sheet Sandwich Panel, Fire Protective Rating: 2-hrs   Mineral Wool (Rock Wool) for Wall w/ Accessories, Flashing  70mm≤THK&lt;100mm</v>
      </c>
      <c r="G1714" s="343" t="str" cm="1">
        <f t="array" ref="G1714:H1714">_xlfn.TEXTSPLIT(I1714,"-")</f>
        <v>A05ZZ200</v>
      </c>
      <c r="H1714" s="343" t="str">
        <v>00066</v>
      </c>
      <c r="I1714" t="s">
        <v>4333</v>
      </c>
      <c r="J1714" t="s">
        <v>946</v>
      </c>
      <c r="K1714" t="s">
        <v>4232</v>
      </c>
      <c r="L1714" t="s">
        <v>4233</v>
      </c>
      <c r="M1714" t="s">
        <v>949</v>
      </c>
      <c r="N1714" t="s">
        <v>771</v>
      </c>
      <c r="O1714" t="s">
        <v>4251</v>
      </c>
      <c r="P1714" t="s">
        <v>219</v>
      </c>
      <c r="Q1714" t="s">
        <v>4331</v>
      </c>
      <c r="R1714" t="s">
        <v>4332</v>
      </c>
      <c r="S1714" t="s">
        <v>954</v>
      </c>
      <c r="T1714">
        <v>0</v>
      </c>
      <c r="U1714" t="s">
        <v>954</v>
      </c>
      <c r="V1714">
        <v>0</v>
      </c>
      <c r="W1714" t="s">
        <v>971</v>
      </c>
      <c r="X1714" t="s">
        <v>2418</v>
      </c>
      <c r="Y1714" t="s">
        <v>960</v>
      </c>
      <c r="Z1714" t="s">
        <v>3516</v>
      </c>
      <c r="AA1714" t="s">
        <v>1620</v>
      </c>
      <c r="AB1714" t="s">
        <v>4238</v>
      </c>
      <c r="AC1714" t="s">
        <v>954</v>
      </c>
      <c r="AD1714">
        <v>0</v>
      </c>
      <c r="AE1714" t="s">
        <v>1860</v>
      </c>
      <c r="AF1714" t="s">
        <v>4257</v>
      </c>
      <c r="AG1714">
        <v>0</v>
      </c>
      <c r="AH1714" t="s">
        <v>1019</v>
      </c>
      <c r="AI1714">
        <v>0</v>
      </c>
      <c r="AJ1714">
        <v>0</v>
      </c>
      <c r="AK1714">
        <v>0</v>
      </c>
      <c r="AL1714">
        <v>0</v>
      </c>
      <c r="AM1714">
        <v>0</v>
      </c>
      <c r="AN1714">
        <v>0</v>
      </c>
      <c r="AO1714" t="s">
        <v>954</v>
      </c>
      <c r="AP1714" t="s">
        <v>1021</v>
      </c>
      <c r="AQ1714" t="s">
        <v>1021</v>
      </c>
      <c r="AR1714" t="s">
        <v>4255</v>
      </c>
      <c r="AS1714" t="s">
        <v>4333</v>
      </c>
    </row>
    <row r="1715" spans="2:45">
      <c r="B1715" s="356" t="b">
        <v>0</v>
      </c>
      <c r="C1715" s="356" t="s">
        <v>1039</v>
      </c>
      <c r="D1715" s="357" t="str">
        <f t="shared" si="80"/>
        <v>Cladding Work_-</v>
      </c>
      <c r="E1715" s="356" t="str">
        <f t="shared" si="81"/>
        <v>M2</v>
      </c>
      <c r="F1715" s="357" t="str">
        <f t="shared" si="82"/>
        <v>A05ZZ200-00067 Cladding Work - Sandwich Panel Corrugated Aluminum Sheet Sandwich Panel, Fire Protective Rating: 2-hrs   Mineral Wool (Rock Wool) for Wall w/ Accessories, Flashing  100mm≤THK&lt;150mm</v>
      </c>
      <c r="G1715" s="343" t="str" cm="1">
        <f t="array" ref="G1715:H1715">_xlfn.TEXTSPLIT(I1715,"-")</f>
        <v>A05ZZ200</v>
      </c>
      <c r="H1715" s="343" t="str">
        <v>00067</v>
      </c>
      <c r="I1715" t="s">
        <v>4334</v>
      </c>
      <c r="J1715" t="s">
        <v>946</v>
      </c>
      <c r="K1715" t="s">
        <v>4232</v>
      </c>
      <c r="L1715" t="s">
        <v>4233</v>
      </c>
      <c r="M1715" t="s">
        <v>949</v>
      </c>
      <c r="N1715" t="s">
        <v>771</v>
      </c>
      <c r="O1715" t="s">
        <v>4251</v>
      </c>
      <c r="P1715" t="s">
        <v>219</v>
      </c>
      <c r="Q1715" t="s">
        <v>4331</v>
      </c>
      <c r="R1715" t="s">
        <v>4332</v>
      </c>
      <c r="S1715" t="s">
        <v>954</v>
      </c>
      <c r="T1715">
        <v>0</v>
      </c>
      <c r="U1715" t="s">
        <v>954</v>
      </c>
      <c r="V1715">
        <v>0</v>
      </c>
      <c r="W1715" t="s">
        <v>971</v>
      </c>
      <c r="X1715" t="s">
        <v>2418</v>
      </c>
      <c r="Y1715" t="s">
        <v>960</v>
      </c>
      <c r="Z1715" t="s">
        <v>3516</v>
      </c>
      <c r="AA1715" t="s">
        <v>1620</v>
      </c>
      <c r="AB1715" t="s">
        <v>4238</v>
      </c>
      <c r="AC1715" t="s">
        <v>954</v>
      </c>
      <c r="AD1715">
        <v>0</v>
      </c>
      <c r="AE1715" t="s">
        <v>1085</v>
      </c>
      <c r="AF1715" t="s">
        <v>4259</v>
      </c>
      <c r="AG1715">
        <v>0</v>
      </c>
      <c r="AH1715" t="s">
        <v>1019</v>
      </c>
      <c r="AI1715">
        <v>0</v>
      </c>
      <c r="AJ1715">
        <v>0</v>
      </c>
      <c r="AK1715">
        <v>0</v>
      </c>
      <c r="AL1715">
        <v>0</v>
      </c>
      <c r="AM1715">
        <v>0</v>
      </c>
      <c r="AN1715">
        <v>0</v>
      </c>
      <c r="AO1715" t="s">
        <v>954</v>
      </c>
      <c r="AP1715" t="s">
        <v>1021</v>
      </c>
      <c r="AQ1715" t="s">
        <v>1021</v>
      </c>
      <c r="AR1715" t="s">
        <v>4255</v>
      </c>
      <c r="AS1715" t="s">
        <v>4334</v>
      </c>
    </row>
    <row r="1716" spans="2:45">
      <c r="B1716" s="356" t="b">
        <v>0</v>
      </c>
      <c r="C1716" s="356" t="s">
        <v>1039</v>
      </c>
      <c r="D1716" s="357" t="str">
        <f t="shared" si="80"/>
        <v>Cladding Work_-</v>
      </c>
      <c r="E1716" s="356" t="str">
        <f t="shared" si="81"/>
        <v>M2</v>
      </c>
      <c r="F1716" s="357" t="str">
        <f t="shared" si="82"/>
        <v>A05ZZ200-00068 Cladding Work - Sandwich Panel Corrugated Aluminum Sheet Sandwich Panel, Fire Protective Rating: 2-hrs   Mineral Wool (Rock Wool) for Wall w/ Accessories, Flashing  150mm≤THK</v>
      </c>
      <c r="G1716" s="343" t="str" cm="1">
        <f t="array" ref="G1716:H1716">_xlfn.TEXTSPLIT(I1716,"-")</f>
        <v>A05ZZ200</v>
      </c>
      <c r="H1716" s="343" t="str">
        <v>00068</v>
      </c>
      <c r="I1716" t="s">
        <v>4335</v>
      </c>
      <c r="J1716" t="s">
        <v>946</v>
      </c>
      <c r="K1716" t="s">
        <v>4232</v>
      </c>
      <c r="L1716" t="s">
        <v>4233</v>
      </c>
      <c r="M1716" t="s">
        <v>949</v>
      </c>
      <c r="N1716" t="s">
        <v>771</v>
      </c>
      <c r="O1716" t="s">
        <v>4251</v>
      </c>
      <c r="P1716" t="s">
        <v>219</v>
      </c>
      <c r="Q1716" t="s">
        <v>4331</v>
      </c>
      <c r="R1716" t="s">
        <v>4332</v>
      </c>
      <c r="S1716" t="s">
        <v>954</v>
      </c>
      <c r="T1716">
        <v>0</v>
      </c>
      <c r="U1716" t="s">
        <v>954</v>
      </c>
      <c r="V1716">
        <v>0</v>
      </c>
      <c r="W1716" t="s">
        <v>971</v>
      </c>
      <c r="X1716" t="s">
        <v>2418</v>
      </c>
      <c r="Y1716" t="s">
        <v>960</v>
      </c>
      <c r="Z1716" t="s">
        <v>3516</v>
      </c>
      <c r="AA1716" t="s">
        <v>1620</v>
      </c>
      <c r="AB1716" t="s">
        <v>4238</v>
      </c>
      <c r="AC1716" t="s">
        <v>954</v>
      </c>
      <c r="AD1716">
        <v>0</v>
      </c>
      <c r="AE1716" t="s">
        <v>1876</v>
      </c>
      <c r="AF1716" t="s">
        <v>4261</v>
      </c>
      <c r="AG1716">
        <v>0</v>
      </c>
      <c r="AH1716" t="s">
        <v>1019</v>
      </c>
      <c r="AI1716">
        <v>0</v>
      </c>
      <c r="AJ1716">
        <v>0</v>
      </c>
      <c r="AK1716">
        <v>0</v>
      </c>
      <c r="AL1716">
        <v>0</v>
      </c>
      <c r="AM1716">
        <v>0</v>
      </c>
      <c r="AN1716">
        <v>0</v>
      </c>
      <c r="AO1716" t="s">
        <v>954</v>
      </c>
      <c r="AP1716" t="s">
        <v>1021</v>
      </c>
      <c r="AQ1716" t="s">
        <v>1021</v>
      </c>
      <c r="AR1716" t="s">
        <v>4255</v>
      </c>
      <c r="AS1716" t="s">
        <v>4335</v>
      </c>
    </row>
    <row r="1717" spans="2:45">
      <c r="B1717" s="356" t="b">
        <v>0</v>
      </c>
      <c r="C1717" s="356" t="s">
        <v>1039</v>
      </c>
      <c r="D1717" s="357" t="str">
        <f t="shared" si="80"/>
        <v>Cladding Work_-</v>
      </c>
      <c r="E1717" s="356" t="str">
        <f t="shared" si="81"/>
        <v>M2</v>
      </c>
      <c r="F1717" s="357" t="str">
        <f t="shared" si="82"/>
        <v>A05ZZ200-00069 Cladding Work - Sandwich Panel Corrugated Aluminum Sheet Sandwich Panel, Fire Protective Rating: 2-hrs   Mineral Wool (Rock Wool) for Roof w/ Accessories, Flashing  50mm≤THK&lt;70mm</v>
      </c>
      <c r="G1717" s="343" t="str" cm="1">
        <f t="array" ref="G1717:H1717">_xlfn.TEXTSPLIT(I1717,"-")</f>
        <v>A05ZZ200</v>
      </c>
      <c r="H1717" s="343" t="str">
        <v>00069</v>
      </c>
      <c r="I1717" t="s">
        <v>4336</v>
      </c>
      <c r="J1717" t="s">
        <v>946</v>
      </c>
      <c r="K1717" t="s">
        <v>4232</v>
      </c>
      <c r="L1717" t="s">
        <v>4233</v>
      </c>
      <c r="M1717" t="s">
        <v>949</v>
      </c>
      <c r="N1717" t="s">
        <v>771</v>
      </c>
      <c r="O1717" t="s">
        <v>4251</v>
      </c>
      <c r="P1717" t="s">
        <v>219</v>
      </c>
      <c r="Q1717" t="s">
        <v>4331</v>
      </c>
      <c r="R1717" t="s">
        <v>4332</v>
      </c>
      <c r="S1717" t="s">
        <v>954</v>
      </c>
      <c r="T1717">
        <v>0</v>
      </c>
      <c r="U1717" t="s">
        <v>954</v>
      </c>
      <c r="V1717">
        <v>0</v>
      </c>
      <c r="W1717" t="s">
        <v>971</v>
      </c>
      <c r="X1717" t="s">
        <v>2418</v>
      </c>
      <c r="Y1717" t="s">
        <v>1697</v>
      </c>
      <c r="Z1717" t="s">
        <v>4007</v>
      </c>
      <c r="AA1717" t="s">
        <v>1620</v>
      </c>
      <c r="AB1717" t="s">
        <v>4238</v>
      </c>
      <c r="AC1717" t="s">
        <v>954</v>
      </c>
      <c r="AD1717">
        <v>0</v>
      </c>
      <c r="AE1717" t="s">
        <v>1847</v>
      </c>
      <c r="AF1717" t="s">
        <v>4254</v>
      </c>
      <c r="AG1717">
        <v>0</v>
      </c>
      <c r="AH1717" t="s">
        <v>1019</v>
      </c>
      <c r="AI1717">
        <v>0</v>
      </c>
      <c r="AJ1717">
        <v>0</v>
      </c>
      <c r="AK1717">
        <v>0</v>
      </c>
      <c r="AL1717">
        <v>0</v>
      </c>
      <c r="AM1717">
        <v>0</v>
      </c>
      <c r="AN1717">
        <v>0</v>
      </c>
      <c r="AO1717" t="s">
        <v>954</v>
      </c>
      <c r="AP1717" t="s">
        <v>1021</v>
      </c>
      <c r="AQ1717" t="s">
        <v>1021</v>
      </c>
      <c r="AR1717" t="s">
        <v>4255</v>
      </c>
      <c r="AS1717" t="s">
        <v>4336</v>
      </c>
    </row>
    <row r="1718" spans="2:45">
      <c r="B1718" s="356" t="b">
        <v>0</v>
      </c>
      <c r="C1718" s="356" t="s">
        <v>1039</v>
      </c>
      <c r="D1718" s="357" t="str">
        <f t="shared" si="80"/>
        <v>Cladding Work_-</v>
      </c>
      <c r="E1718" s="356" t="str">
        <f t="shared" si="81"/>
        <v>M2</v>
      </c>
      <c r="F1718" s="357" t="str">
        <f t="shared" si="82"/>
        <v>A05ZZ200-00070 Cladding Work - Sandwich Panel Corrugated Aluminum Sheet Sandwich Panel, Fire Protective Rating: 2-hrs   Mineral Wool (Rock Wool) for Roof w/ Accessories, Flashing  70mm≤THK&lt;100mm</v>
      </c>
      <c r="G1718" s="343" t="str" cm="1">
        <f t="array" ref="G1718:H1718">_xlfn.TEXTSPLIT(I1718,"-")</f>
        <v>A05ZZ200</v>
      </c>
      <c r="H1718" s="343" t="str">
        <v>00070</v>
      </c>
      <c r="I1718" t="s">
        <v>4337</v>
      </c>
      <c r="J1718" t="s">
        <v>946</v>
      </c>
      <c r="K1718" t="s">
        <v>4232</v>
      </c>
      <c r="L1718" t="s">
        <v>4233</v>
      </c>
      <c r="M1718" t="s">
        <v>949</v>
      </c>
      <c r="N1718" t="s">
        <v>771</v>
      </c>
      <c r="O1718" t="s">
        <v>4251</v>
      </c>
      <c r="P1718" t="s">
        <v>219</v>
      </c>
      <c r="Q1718" t="s">
        <v>4331</v>
      </c>
      <c r="R1718" t="s">
        <v>4332</v>
      </c>
      <c r="S1718" t="s">
        <v>954</v>
      </c>
      <c r="T1718">
        <v>0</v>
      </c>
      <c r="U1718" t="s">
        <v>954</v>
      </c>
      <c r="V1718">
        <v>0</v>
      </c>
      <c r="W1718" t="s">
        <v>971</v>
      </c>
      <c r="X1718" t="s">
        <v>2418</v>
      </c>
      <c r="Y1718" t="s">
        <v>1697</v>
      </c>
      <c r="Z1718" t="s">
        <v>4007</v>
      </c>
      <c r="AA1718" t="s">
        <v>1620</v>
      </c>
      <c r="AB1718" t="s">
        <v>4238</v>
      </c>
      <c r="AC1718" t="s">
        <v>954</v>
      </c>
      <c r="AD1718">
        <v>0</v>
      </c>
      <c r="AE1718" t="s">
        <v>1860</v>
      </c>
      <c r="AF1718" t="s">
        <v>4257</v>
      </c>
      <c r="AG1718">
        <v>0</v>
      </c>
      <c r="AH1718" t="s">
        <v>1019</v>
      </c>
      <c r="AI1718">
        <v>0</v>
      </c>
      <c r="AJ1718">
        <v>0</v>
      </c>
      <c r="AK1718">
        <v>0</v>
      </c>
      <c r="AL1718">
        <v>0</v>
      </c>
      <c r="AM1718">
        <v>0</v>
      </c>
      <c r="AN1718">
        <v>0</v>
      </c>
      <c r="AO1718" t="s">
        <v>954</v>
      </c>
      <c r="AP1718" t="s">
        <v>1021</v>
      </c>
      <c r="AQ1718" t="s">
        <v>1021</v>
      </c>
      <c r="AR1718" t="s">
        <v>4255</v>
      </c>
      <c r="AS1718" t="s">
        <v>4337</v>
      </c>
    </row>
    <row r="1719" spans="2:45">
      <c r="B1719" s="356" t="b">
        <v>0</v>
      </c>
      <c r="C1719" s="356" t="s">
        <v>1039</v>
      </c>
      <c r="D1719" s="357" t="str">
        <f t="shared" si="80"/>
        <v>Cladding Work_-</v>
      </c>
      <c r="E1719" s="356" t="str">
        <f t="shared" si="81"/>
        <v>M2</v>
      </c>
      <c r="F1719" s="357" t="str">
        <f t="shared" si="82"/>
        <v>A05ZZ200-00071 Cladding Work - Sandwich Panel Corrugated Aluminum Sheet Sandwich Panel, Fire Protective Rating: 2-hrs   Mineral Wool (Rock Wool) for Roof w/ Accessories, Flashing  100mm≤THK&lt;150mm</v>
      </c>
      <c r="G1719" s="343" t="str" cm="1">
        <f t="array" ref="G1719:H1719">_xlfn.TEXTSPLIT(I1719,"-")</f>
        <v>A05ZZ200</v>
      </c>
      <c r="H1719" s="343" t="str">
        <v>00071</v>
      </c>
      <c r="I1719" t="s">
        <v>4338</v>
      </c>
      <c r="J1719" t="s">
        <v>946</v>
      </c>
      <c r="K1719" t="s">
        <v>4232</v>
      </c>
      <c r="L1719" t="s">
        <v>4233</v>
      </c>
      <c r="M1719" t="s">
        <v>949</v>
      </c>
      <c r="N1719" t="s">
        <v>771</v>
      </c>
      <c r="O1719" t="s">
        <v>4251</v>
      </c>
      <c r="P1719" t="s">
        <v>219</v>
      </c>
      <c r="Q1719" t="s">
        <v>4331</v>
      </c>
      <c r="R1719" t="s">
        <v>4332</v>
      </c>
      <c r="S1719" t="s">
        <v>954</v>
      </c>
      <c r="T1719">
        <v>0</v>
      </c>
      <c r="U1719" t="s">
        <v>954</v>
      </c>
      <c r="V1719">
        <v>0</v>
      </c>
      <c r="W1719" t="s">
        <v>971</v>
      </c>
      <c r="X1719" t="s">
        <v>2418</v>
      </c>
      <c r="Y1719" t="s">
        <v>1697</v>
      </c>
      <c r="Z1719" t="s">
        <v>4007</v>
      </c>
      <c r="AA1719" t="s">
        <v>1620</v>
      </c>
      <c r="AB1719" t="s">
        <v>4238</v>
      </c>
      <c r="AC1719" t="s">
        <v>954</v>
      </c>
      <c r="AD1719">
        <v>0</v>
      </c>
      <c r="AE1719" t="s">
        <v>1085</v>
      </c>
      <c r="AF1719" t="s">
        <v>4259</v>
      </c>
      <c r="AG1719">
        <v>0</v>
      </c>
      <c r="AH1719" t="s">
        <v>1019</v>
      </c>
      <c r="AI1719">
        <v>0</v>
      </c>
      <c r="AJ1719">
        <v>0</v>
      </c>
      <c r="AK1719">
        <v>0</v>
      </c>
      <c r="AL1719">
        <v>0</v>
      </c>
      <c r="AM1719">
        <v>0</v>
      </c>
      <c r="AN1719">
        <v>0</v>
      </c>
      <c r="AO1719" t="s">
        <v>954</v>
      </c>
      <c r="AP1719" t="s">
        <v>1021</v>
      </c>
      <c r="AQ1719" t="s">
        <v>1021</v>
      </c>
      <c r="AR1719" t="s">
        <v>4255</v>
      </c>
      <c r="AS1719" t="s">
        <v>4338</v>
      </c>
    </row>
    <row r="1720" spans="2:45">
      <c r="B1720" s="356" t="b">
        <v>0</v>
      </c>
      <c r="C1720" s="356" t="s">
        <v>1039</v>
      </c>
      <c r="D1720" s="357" t="str">
        <f t="shared" si="80"/>
        <v>Cladding Work_-</v>
      </c>
      <c r="E1720" s="356" t="str">
        <f t="shared" si="81"/>
        <v>M2</v>
      </c>
      <c r="F1720" s="357" t="str">
        <f t="shared" si="82"/>
        <v>A05ZZ200-00072 Cladding Work - Sandwich Panel Corrugated Aluminum Sheet Sandwich Panel, Fire Protective Rating: 2-hrs   Mineral Wool (Rock Wool) for Roof w/ Accessories, Flashing  150mm≤THK</v>
      </c>
      <c r="G1720" s="343" t="str" cm="1">
        <f t="array" ref="G1720:H1720">_xlfn.TEXTSPLIT(I1720,"-")</f>
        <v>A05ZZ200</v>
      </c>
      <c r="H1720" s="343" t="str">
        <v>00072</v>
      </c>
      <c r="I1720" t="s">
        <v>4339</v>
      </c>
      <c r="J1720" t="s">
        <v>946</v>
      </c>
      <c r="K1720" t="s">
        <v>4232</v>
      </c>
      <c r="L1720" t="s">
        <v>4233</v>
      </c>
      <c r="M1720" t="s">
        <v>949</v>
      </c>
      <c r="N1720" t="s">
        <v>771</v>
      </c>
      <c r="O1720" t="s">
        <v>4251</v>
      </c>
      <c r="P1720" t="s">
        <v>219</v>
      </c>
      <c r="Q1720" t="s">
        <v>4331</v>
      </c>
      <c r="R1720" t="s">
        <v>4332</v>
      </c>
      <c r="S1720" t="s">
        <v>954</v>
      </c>
      <c r="T1720">
        <v>0</v>
      </c>
      <c r="U1720" t="s">
        <v>954</v>
      </c>
      <c r="V1720">
        <v>0</v>
      </c>
      <c r="W1720" t="s">
        <v>971</v>
      </c>
      <c r="X1720" t="s">
        <v>2418</v>
      </c>
      <c r="Y1720" t="s">
        <v>1697</v>
      </c>
      <c r="Z1720" t="s">
        <v>4007</v>
      </c>
      <c r="AA1720" t="s">
        <v>1620</v>
      </c>
      <c r="AB1720" t="s">
        <v>4238</v>
      </c>
      <c r="AC1720" t="s">
        <v>954</v>
      </c>
      <c r="AD1720">
        <v>0</v>
      </c>
      <c r="AE1720" t="s">
        <v>1876</v>
      </c>
      <c r="AF1720" t="s">
        <v>4261</v>
      </c>
      <c r="AG1720">
        <v>0</v>
      </c>
      <c r="AH1720" t="s">
        <v>1019</v>
      </c>
      <c r="AI1720">
        <v>0</v>
      </c>
      <c r="AJ1720">
        <v>0</v>
      </c>
      <c r="AK1720">
        <v>0</v>
      </c>
      <c r="AL1720">
        <v>0</v>
      </c>
      <c r="AM1720">
        <v>0</v>
      </c>
      <c r="AN1720">
        <v>0</v>
      </c>
      <c r="AO1720" t="s">
        <v>954</v>
      </c>
      <c r="AP1720" t="s">
        <v>1021</v>
      </c>
      <c r="AQ1720" t="s">
        <v>1021</v>
      </c>
      <c r="AR1720" t="s">
        <v>4255</v>
      </c>
      <c r="AS1720" t="s">
        <v>4339</v>
      </c>
    </row>
    <row r="1721" spans="2:45">
      <c r="B1721" s="356" t="b">
        <v>0</v>
      </c>
      <c r="C1721" s="356" t="s">
        <v>1039</v>
      </c>
      <c r="D1721" s="357" t="str">
        <f t="shared" si="80"/>
        <v>Cladding Work_-</v>
      </c>
      <c r="E1721" s="356" t="str">
        <f t="shared" si="81"/>
        <v>M2</v>
      </c>
      <c r="F1721" s="357" t="str">
        <f t="shared" si="82"/>
        <v>A05ZZ200-00073 Cladding Work - Sandwich Panel Corrugated Aluminum Sheet Sandwich Panel, Fire Protective Rating: N/A   Glass Wool (Fiberglass) for Wall w/ Accessories, Flashing  50mm≤THK&lt;70mm</v>
      </c>
      <c r="G1721" s="343" t="str" cm="1">
        <f t="array" ref="G1721:H1721">_xlfn.TEXTSPLIT(I1721,"-")</f>
        <v>A05ZZ200</v>
      </c>
      <c r="H1721" s="343" t="str">
        <v>00073</v>
      </c>
      <c r="I1721" t="s">
        <v>4340</v>
      </c>
      <c r="J1721" t="s">
        <v>946</v>
      </c>
      <c r="K1721" t="s">
        <v>4232</v>
      </c>
      <c r="L1721" t="s">
        <v>4233</v>
      </c>
      <c r="M1721" t="s">
        <v>949</v>
      </c>
      <c r="N1721" t="s">
        <v>771</v>
      </c>
      <c r="O1721" t="s">
        <v>4251</v>
      </c>
      <c r="P1721" t="s">
        <v>219</v>
      </c>
      <c r="Q1721" t="s">
        <v>4311</v>
      </c>
      <c r="R1721" t="s">
        <v>4312</v>
      </c>
      <c r="S1721" t="s">
        <v>954</v>
      </c>
      <c r="T1721">
        <v>0</v>
      </c>
      <c r="U1721" t="s">
        <v>954</v>
      </c>
      <c r="V1721">
        <v>0</v>
      </c>
      <c r="W1721" t="s">
        <v>978</v>
      </c>
      <c r="X1721" t="s">
        <v>2425</v>
      </c>
      <c r="Y1721" t="s">
        <v>960</v>
      </c>
      <c r="Z1721" t="s">
        <v>3516</v>
      </c>
      <c r="AA1721" t="s">
        <v>1620</v>
      </c>
      <c r="AB1721" t="s">
        <v>4238</v>
      </c>
      <c r="AC1721" t="s">
        <v>954</v>
      </c>
      <c r="AD1721">
        <v>0</v>
      </c>
      <c r="AE1721" t="s">
        <v>1847</v>
      </c>
      <c r="AF1721" t="s">
        <v>4254</v>
      </c>
      <c r="AG1721">
        <v>0</v>
      </c>
      <c r="AH1721" t="s">
        <v>1019</v>
      </c>
      <c r="AI1721">
        <v>0</v>
      </c>
      <c r="AJ1721">
        <v>0</v>
      </c>
      <c r="AK1721">
        <v>0</v>
      </c>
      <c r="AL1721">
        <v>0</v>
      </c>
      <c r="AM1721">
        <v>0</v>
      </c>
      <c r="AN1721">
        <v>0</v>
      </c>
      <c r="AO1721" t="s">
        <v>954</v>
      </c>
      <c r="AP1721" t="s">
        <v>1021</v>
      </c>
      <c r="AQ1721" t="s">
        <v>1021</v>
      </c>
      <c r="AR1721" t="s">
        <v>4255</v>
      </c>
      <c r="AS1721" t="s">
        <v>4340</v>
      </c>
    </row>
    <row r="1722" spans="2:45">
      <c r="B1722" s="356" t="b">
        <v>0</v>
      </c>
      <c r="C1722" s="356" t="s">
        <v>1039</v>
      </c>
      <c r="D1722" s="357" t="str">
        <f t="shared" si="80"/>
        <v>Cladding Work_-</v>
      </c>
      <c r="E1722" s="356" t="str">
        <f t="shared" si="81"/>
        <v>M2</v>
      </c>
      <c r="F1722" s="357" t="str">
        <f t="shared" si="82"/>
        <v>A05ZZ200-00074 Cladding Work - Sandwich Panel Corrugated Aluminum Sheet Sandwich Panel, Fire Protective Rating: N/A   Glass Wool (Fiberglass) for Wall w/ Accessories, Flashing  70mm≤THK&lt;100mm</v>
      </c>
      <c r="G1722" s="343" t="str" cm="1">
        <f t="array" ref="G1722:H1722">_xlfn.TEXTSPLIT(I1722,"-")</f>
        <v>A05ZZ200</v>
      </c>
      <c r="H1722" s="343" t="str">
        <v>00074</v>
      </c>
      <c r="I1722" t="s">
        <v>4341</v>
      </c>
      <c r="J1722" t="s">
        <v>946</v>
      </c>
      <c r="K1722" t="s">
        <v>4232</v>
      </c>
      <c r="L1722" t="s">
        <v>4233</v>
      </c>
      <c r="M1722" t="s">
        <v>949</v>
      </c>
      <c r="N1722" t="s">
        <v>771</v>
      </c>
      <c r="O1722" t="s">
        <v>4251</v>
      </c>
      <c r="P1722" t="s">
        <v>219</v>
      </c>
      <c r="Q1722" t="s">
        <v>4311</v>
      </c>
      <c r="R1722" t="s">
        <v>4312</v>
      </c>
      <c r="S1722" t="s">
        <v>954</v>
      </c>
      <c r="T1722">
        <v>0</v>
      </c>
      <c r="U1722" t="s">
        <v>954</v>
      </c>
      <c r="V1722">
        <v>0</v>
      </c>
      <c r="W1722" t="s">
        <v>978</v>
      </c>
      <c r="X1722" t="s">
        <v>2425</v>
      </c>
      <c r="Y1722" t="s">
        <v>960</v>
      </c>
      <c r="Z1722" t="s">
        <v>3516</v>
      </c>
      <c r="AA1722" t="s">
        <v>1620</v>
      </c>
      <c r="AB1722" t="s">
        <v>4238</v>
      </c>
      <c r="AC1722" t="s">
        <v>954</v>
      </c>
      <c r="AD1722">
        <v>0</v>
      </c>
      <c r="AE1722" t="s">
        <v>1860</v>
      </c>
      <c r="AF1722" t="s">
        <v>4257</v>
      </c>
      <c r="AG1722">
        <v>0</v>
      </c>
      <c r="AH1722" t="s">
        <v>1019</v>
      </c>
      <c r="AI1722">
        <v>0</v>
      </c>
      <c r="AJ1722">
        <v>0</v>
      </c>
      <c r="AK1722">
        <v>0</v>
      </c>
      <c r="AL1722">
        <v>0</v>
      </c>
      <c r="AM1722">
        <v>0</v>
      </c>
      <c r="AN1722">
        <v>0</v>
      </c>
      <c r="AO1722" t="s">
        <v>954</v>
      </c>
      <c r="AP1722" t="s">
        <v>1021</v>
      </c>
      <c r="AQ1722" t="s">
        <v>1021</v>
      </c>
      <c r="AR1722" t="s">
        <v>4255</v>
      </c>
      <c r="AS1722" t="s">
        <v>4341</v>
      </c>
    </row>
    <row r="1723" spans="2:45">
      <c r="B1723" s="356" t="b">
        <v>0</v>
      </c>
      <c r="C1723" s="356" t="s">
        <v>1039</v>
      </c>
      <c r="D1723" s="357" t="str">
        <f t="shared" si="80"/>
        <v>Cladding Work_-</v>
      </c>
      <c r="E1723" s="356" t="str">
        <f t="shared" si="81"/>
        <v>M2</v>
      </c>
      <c r="F1723" s="357" t="str">
        <f t="shared" si="82"/>
        <v>A05ZZ200-00075 Cladding Work - Sandwich Panel Corrugated Aluminum Sheet Sandwich Panel, Fire Protective Rating: N/A   Glass Wool (Fiberglass) for Wall w/ Accessories, Flashing  100mm≤THK&lt;150mm</v>
      </c>
      <c r="G1723" s="343" t="str" cm="1">
        <f t="array" ref="G1723:H1723">_xlfn.TEXTSPLIT(I1723,"-")</f>
        <v>A05ZZ200</v>
      </c>
      <c r="H1723" s="343" t="str">
        <v>00075</v>
      </c>
      <c r="I1723" t="s">
        <v>4342</v>
      </c>
      <c r="J1723" t="s">
        <v>946</v>
      </c>
      <c r="K1723" t="s">
        <v>4232</v>
      </c>
      <c r="L1723" t="s">
        <v>4233</v>
      </c>
      <c r="M1723" t="s">
        <v>949</v>
      </c>
      <c r="N1723" t="s">
        <v>771</v>
      </c>
      <c r="O1723" t="s">
        <v>4251</v>
      </c>
      <c r="P1723" t="s">
        <v>219</v>
      </c>
      <c r="Q1723" t="s">
        <v>4311</v>
      </c>
      <c r="R1723" t="s">
        <v>4312</v>
      </c>
      <c r="S1723" t="s">
        <v>954</v>
      </c>
      <c r="T1723">
        <v>0</v>
      </c>
      <c r="U1723" t="s">
        <v>954</v>
      </c>
      <c r="V1723">
        <v>0</v>
      </c>
      <c r="W1723" t="s">
        <v>978</v>
      </c>
      <c r="X1723" t="s">
        <v>2425</v>
      </c>
      <c r="Y1723" t="s">
        <v>960</v>
      </c>
      <c r="Z1723" t="s">
        <v>3516</v>
      </c>
      <c r="AA1723" t="s">
        <v>1620</v>
      </c>
      <c r="AB1723" t="s">
        <v>4238</v>
      </c>
      <c r="AC1723" t="s">
        <v>954</v>
      </c>
      <c r="AD1723">
        <v>0</v>
      </c>
      <c r="AE1723" t="s">
        <v>1085</v>
      </c>
      <c r="AF1723" t="s">
        <v>4259</v>
      </c>
      <c r="AG1723">
        <v>0</v>
      </c>
      <c r="AH1723" t="s">
        <v>1019</v>
      </c>
      <c r="AI1723">
        <v>0</v>
      </c>
      <c r="AJ1723">
        <v>0</v>
      </c>
      <c r="AK1723">
        <v>0</v>
      </c>
      <c r="AL1723">
        <v>0</v>
      </c>
      <c r="AM1723">
        <v>0</v>
      </c>
      <c r="AN1723">
        <v>0</v>
      </c>
      <c r="AO1723" t="s">
        <v>954</v>
      </c>
      <c r="AP1723" t="s">
        <v>1021</v>
      </c>
      <c r="AQ1723" t="s">
        <v>1021</v>
      </c>
      <c r="AR1723" t="s">
        <v>4255</v>
      </c>
      <c r="AS1723" t="s">
        <v>4342</v>
      </c>
    </row>
    <row r="1724" spans="2:45">
      <c r="B1724" s="356" t="b">
        <v>0</v>
      </c>
      <c r="C1724" s="356" t="s">
        <v>1039</v>
      </c>
      <c r="D1724" s="357" t="str">
        <f t="shared" si="80"/>
        <v>Cladding Work_-</v>
      </c>
      <c r="E1724" s="356" t="str">
        <f t="shared" si="81"/>
        <v>M2</v>
      </c>
      <c r="F1724" s="357" t="str">
        <f t="shared" si="82"/>
        <v>A05ZZ200-00076 Cladding Work - Sandwich Panel Corrugated Aluminum Sheet Sandwich Panel, Fire Protective Rating: N/A   Glass Wool (Fiberglass) for Wall w/ Accessories, Flashing  150mm≤THK</v>
      </c>
      <c r="G1724" s="343" t="str" cm="1">
        <f t="array" ref="G1724:H1724">_xlfn.TEXTSPLIT(I1724,"-")</f>
        <v>A05ZZ200</v>
      </c>
      <c r="H1724" s="343" t="str">
        <v>00076</v>
      </c>
      <c r="I1724" t="s">
        <v>4343</v>
      </c>
      <c r="J1724" t="s">
        <v>946</v>
      </c>
      <c r="K1724" t="s">
        <v>4232</v>
      </c>
      <c r="L1724" t="s">
        <v>4233</v>
      </c>
      <c r="M1724" t="s">
        <v>949</v>
      </c>
      <c r="N1724" t="s">
        <v>771</v>
      </c>
      <c r="O1724" t="s">
        <v>4251</v>
      </c>
      <c r="P1724" t="s">
        <v>219</v>
      </c>
      <c r="Q1724" t="s">
        <v>4311</v>
      </c>
      <c r="R1724" t="s">
        <v>4312</v>
      </c>
      <c r="S1724" t="s">
        <v>954</v>
      </c>
      <c r="T1724">
        <v>0</v>
      </c>
      <c r="U1724" t="s">
        <v>954</v>
      </c>
      <c r="V1724">
        <v>0</v>
      </c>
      <c r="W1724" t="s">
        <v>978</v>
      </c>
      <c r="X1724" t="s">
        <v>2425</v>
      </c>
      <c r="Y1724" t="s">
        <v>960</v>
      </c>
      <c r="Z1724" t="s">
        <v>3516</v>
      </c>
      <c r="AA1724" t="s">
        <v>1620</v>
      </c>
      <c r="AB1724" t="s">
        <v>4238</v>
      </c>
      <c r="AC1724" t="s">
        <v>954</v>
      </c>
      <c r="AD1724">
        <v>0</v>
      </c>
      <c r="AE1724" t="s">
        <v>1876</v>
      </c>
      <c r="AF1724" t="s">
        <v>4261</v>
      </c>
      <c r="AG1724">
        <v>0</v>
      </c>
      <c r="AH1724" t="s">
        <v>1019</v>
      </c>
      <c r="AI1724">
        <v>0</v>
      </c>
      <c r="AJ1724">
        <v>0</v>
      </c>
      <c r="AK1724">
        <v>0</v>
      </c>
      <c r="AL1724">
        <v>0</v>
      </c>
      <c r="AM1724">
        <v>0</v>
      </c>
      <c r="AN1724">
        <v>0</v>
      </c>
      <c r="AO1724" t="s">
        <v>954</v>
      </c>
      <c r="AP1724" t="s">
        <v>1021</v>
      </c>
      <c r="AQ1724" t="s">
        <v>1021</v>
      </c>
      <c r="AR1724" t="s">
        <v>4255</v>
      </c>
      <c r="AS1724" t="s">
        <v>4343</v>
      </c>
    </row>
    <row r="1725" spans="2:45">
      <c r="B1725" s="356" t="b">
        <v>0</v>
      </c>
      <c r="C1725" s="356" t="s">
        <v>1039</v>
      </c>
      <c r="D1725" s="357" t="str">
        <f t="shared" si="80"/>
        <v>Cladding Work_-</v>
      </c>
      <c r="E1725" s="356" t="str">
        <f t="shared" si="81"/>
        <v>M2</v>
      </c>
      <c r="F1725" s="357" t="str">
        <f t="shared" si="82"/>
        <v>A05ZZ200-00077 Cladding Work - Sandwich Panel Corrugated Aluminum Sheet Sandwich Panel, Fire Protective Rating: N/A   Glass Wool (Fiberglass) for Roof w/ Accessories, Flashing  50mm≤THK&lt;70mm</v>
      </c>
      <c r="G1725" s="343" t="str" cm="1">
        <f t="array" ref="G1725:H1725">_xlfn.TEXTSPLIT(I1725,"-")</f>
        <v>A05ZZ200</v>
      </c>
      <c r="H1725" s="343" t="str">
        <v>00077</v>
      </c>
      <c r="I1725" t="s">
        <v>4344</v>
      </c>
      <c r="J1725" t="s">
        <v>946</v>
      </c>
      <c r="K1725" t="s">
        <v>4232</v>
      </c>
      <c r="L1725" t="s">
        <v>4233</v>
      </c>
      <c r="M1725" t="s">
        <v>949</v>
      </c>
      <c r="N1725" t="s">
        <v>771</v>
      </c>
      <c r="O1725" t="s">
        <v>4251</v>
      </c>
      <c r="P1725" t="s">
        <v>219</v>
      </c>
      <c r="Q1725" t="s">
        <v>4311</v>
      </c>
      <c r="R1725" t="s">
        <v>4312</v>
      </c>
      <c r="S1725" t="s">
        <v>954</v>
      </c>
      <c r="T1725">
        <v>0</v>
      </c>
      <c r="U1725" t="s">
        <v>954</v>
      </c>
      <c r="V1725">
        <v>0</v>
      </c>
      <c r="W1725" t="s">
        <v>978</v>
      </c>
      <c r="X1725" t="s">
        <v>2425</v>
      </c>
      <c r="Y1725" t="s">
        <v>1697</v>
      </c>
      <c r="Z1725" t="s">
        <v>4007</v>
      </c>
      <c r="AA1725" t="s">
        <v>1620</v>
      </c>
      <c r="AB1725" t="s">
        <v>4238</v>
      </c>
      <c r="AC1725" t="s">
        <v>954</v>
      </c>
      <c r="AD1725">
        <v>0</v>
      </c>
      <c r="AE1725" t="s">
        <v>1847</v>
      </c>
      <c r="AF1725" t="s">
        <v>4254</v>
      </c>
      <c r="AG1725">
        <v>0</v>
      </c>
      <c r="AH1725" t="s">
        <v>1019</v>
      </c>
      <c r="AI1725">
        <v>0</v>
      </c>
      <c r="AJ1725">
        <v>0</v>
      </c>
      <c r="AK1725">
        <v>0</v>
      </c>
      <c r="AL1725">
        <v>0</v>
      </c>
      <c r="AM1725">
        <v>0</v>
      </c>
      <c r="AN1725">
        <v>0</v>
      </c>
      <c r="AO1725" t="s">
        <v>954</v>
      </c>
      <c r="AP1725" t="s">
        <v>1021</v>
      </c>
      <c r="AQ1725" t="s">
        <v>1021</v>
      </c>
      <c r="AR1725" t="s">
        <v>4255</v>
      </c>
      <c r="AS1725" t="s">
        <v>4344</v>
      </c>
    </row>
    <row r="1726" spans="2:45">
      <c r="B1726" s="356" t="b">
        <v>0</v>
      </c>
      <c r="C1726" s="356" t="s">
        <v>1039</v>
      </c>
      <c r="D1726" s="357" t="str">
        <f t="shared" si="80"/>
        <v>Cladding Work_-</v>
      </c>
      <c r="E1726" s="356" t="str">
        <f t="shared" si="81"/>
        <v>M2</v>
      </c>
      <c r="F1726" s="357" t="str">
        <f t="shared" si="82"/>
        <v>A05ZZ200-00078 Cladding Work - Sandwich Panel Corrugated Aluminum Sheet Sandwich Panel, Fire Protective Rating: N/A   Glass Wool (Fiberglass) for Roof w/ Accessories, Flashing  70mm≤THK&lt;100mm</v>
      </c>
      <c r="G1726" s="343" t="str" cm="1">
        <f t="array" ref="G1726:H1726">_xlfn.TEXTSPLIT(I1726,"-")</f>
        <v>A05ZZ200</v>
      </c>
      <c r="H1726" s="343" t="str">
        <v>00078</v>
      </c>
      <c r="I1726" t="s">
        <v>4345</v>
      </c>
      <c r="J1726" t="s">
        <v>946</v>
      </c>
      <c r="K1726" t="s">
        <v>4232</v>
      </c>
      <c r="L1726" t="s">
        <v>4233</v>
      </c>
      <c r="M1726" t="s">
        <v>949</v>
      </c>
      <c r="N1726" t="s">
        <v>771</v>
      </c>
      <c r="O1726" t="s">
        <v>4251</v>
      </c>
      <c r="P1726" t="s">
        <v>219</v>
      </c>
      <c r="Q1726" t="s">
        <v>4311</v>
      </c>
      <c r="R1726" t="s">
        <v>4312</v>
      </c>
      <c r="S1726" t="s">
        <v>954</v>
      </c>
      <c r="T1726">
        <v>0</v>
      </c>
      <c r="U1726" t="s">
        <v>954</v>
      </c>
      <c r="V1726">
        <v>0</v>
      </c>
      <c r="W1726" t="s">
        <v>978</v>
      </c>
      <c r="X1726" t="s">
        <v>2425</v>
      </c>
      <c r="Y1726" t="s">
        <v>1697</v>
      </c>
      <c r="Z1726" t="s">
        <v>4007</v>
      </c>
      <c r="AA1726" t="s">
        <v>1620</v>
      </c>
      <c r="AB1726" t="s">
        <v>4238</v>
      </c>
      <c r="AC1726" t="s">
        <v>954</v>
      </c>
      <c r="AD1726">
        <v>0</v>
      </c>
      <c r="AE1726" t="s">
        <v>1860</v>
      </c>
      <c r="AF1726" t="s">
        <v>4257</v>
      </c>
      <c r="AG1726">
        <v>0</v>
      </c>
      <c r="AH1726" t="s">
        <v>1019</v>
      </c>
      <c r="AI1726">
        <v>0</v>
      </c>
      <c r="AJ1726">
        <v>0</v>
      </c>
      <c r="AK1726">
        <v>0</v>
      </c>
      <c r="AL1726">
        <v>0</v>
      </c>
      <c r="AM1726">
        <v>0</v>
      </c>
      <c r="AN1726">
        <v>0</v>
      </c>
      <c r="AO1726" t="s">
        <v>954</v>
      </c>
      <c r="AP1726" t="s">
        <v>1021</v>
      </c>
      <c r="AQ1726" t="s">
        <v>1021</v>
      </c>
      <c r="AR1726" t="s">
        <v>4255</v>
      </c>
      <c r="AS1726" t="s">
        <v>4345</v>
      </c>
    </row>
    <row r="1727" spans="2:45">
      <c r="B1727" s="356" t="b">
        <v>0</v>
      </c>
      <c r="C1727" s="356" t="s">
        <v>1039</v>
      </c>
      <c r="D1727" s="357" t="str">
        <f t="shared" si="80"/>
        <v>Cladding Work_-</v>
      </c>
      <c r="E1727" s="356" t="str">
        <f t="shared" si="81"/>
        <v>M2</v>
      </c>
      <c r="F1727" s="357" t="str">
        <f t="shared" si="82"/>
        <v>A05ZZ200-00079 Cladding Work - Sandwich Panel Corrugated Aluminum Sheet Sandwich Panel, Fire Protective Rating: N/A   Glass Wool (Fiberglass) for Roof w/ Accessories, Flashing  100mm≤THK&lt;150mm</v>
      </c>
      <c r="G1727" s="343" t="str" cm="1">
        <f t="array" ref="G1727:H1727">_xlfn.TEXTSPLIT(I1727,"-")</f>
        <v>A05ZZ200</v>
      </c>
      <c r="H1727" s="343" t="str">
        <v>00079</v>
      </c>
      <c r="I1727" t="s">
        <v>4346</v>
      </c>
      <c r="J1727" t="s">
        <v>946</v>
      </c>
      <c r="K1727" t="s">
        <v>4232</v>
      </c>
      <c r="L1727" t="s">
        <v>4233</v>
      </c>
      <c r="M1727" t="s">
        <v>949</v>
      </c>
      <c r="N1727" t="s">
        <v>771</v>
      </c>
      <c r="O1727" t="s">
        <v>4251</v>
      </c>
      <c r="P1727" t="s">
        <v>219</v>
      </c>
      <c r="Q1727" t="s">
        <v>4311</v>
      </c>
      <c r="R1727" t="s">
        <v>4312</v>
      </c>
      <c r="S1727" t="s">
        <v>954</v>
      </c>
      <c r="T1727">
        <v>0</v>
      </c>
      <c r="U1727" t="s">
        <v>954</v>
      </c>
      <c r="V1727">
        <v>0</v>
      </c>
      <c r="W1727" t="s">
        <v>978</v>
      </c>
      <c r="X1727" t="s">
        <v>2425</v>
      </c>
      <c r="Y1727" t="s">
        <v>1697</v>
      </c>
      <c r="Z1727" t="s">
        <v>4007</v>
      </c>
      <c r="AA1727" t="s">
        <v>1620</v>
      </c>
      <c r="AB1727" t="s">
        <v>4238</v>
      </c>
      <c r="AC1727" t="s">
        <v>954</v>
      </c>
      <c r="AD1727">
        <v>0</v>
      </c>
      <c r="AE1727" t="s">
        <v>1085</v>
      </c>
      <c r="AF1727" t="s">
        <v>4259</v>
      </c>
      <c r="AG1727">
        <v>0</v>
      </c>
      <c r="AH1727" t="s">
        <v>1019</v>
      </c>
      <c r="AI1727">
        <v>0</v>
      </c>
      <c r="AJ1727">
        <v>0</v>
      </c>
      <c r="AK1727">
        <v>0</v>
      </c>
      <c r="AL1727">
        <v>0</v>
      </c>
      <c r="AM1727">
        <v>0</v>
      </c>
      <c r="AN1727">
        <v>0</v>
      </c>
      <c r="AO1727" t="s">
        <v>954</v>
      </c>
      <c r="AP1727" t="s">
        <v>1021</v>
      </c>
      <c r="AQ1727" t="s">
        <v>1021</v>
      </c>
      <c r="AR1727" t="s">
        <v>4255</v>
      </c>
      <c r="AS1727" t="s">
        <v>4346</v>
      </c>
    </row>
    <row r="1728" spans="2:45">
      <c r="B1728" s="356" t="b">
        <v>0</v>
      </c>
      <c r="C1728" s="356" t="s">
        <v>1039</v>
      </c>
      <c r="D1728" s="357" t="str">
        <f t="shared" si="80"/>
        <v>Cladding Work_-</v>
      </c>
      <c r="E1728" s="356" t="str">
        <f t="shared" si="81"/>
        <v>M2</v>
      </c>
      <c r="F1728" s="357" t="str">
        <f t="shared" si="82"/>
        <v>A05ZZ200-00080 Cladding Work - Sandwich Panel Corrugated Aluminum Sheet Sandwich Panel, Fire Protective Rating: N/A   Glass Wool (Fiberglass) for Roof w/ Accessories, Flashing  150mm≤THK</v>
      </c>
      <c r="G1728" s="343" t="str" cm="1">
        <f t="array" ref="G1728:H1728">_xlfn.TEXTSPLIT(I1728,"-")</f>
        <v>A05ZZ200</v>
      </c>
      <c r="H1728" s="343" t="str">
        <v>00080</v>
      </c>
      <c r="I1728" t="s">
        <v>4347</v>
      </c>
      <c r="J1728" t="s">
        <v>946</v>
      </c>
      <c r="K1728" t="s">
        <v>4232</v>
      </c>
      <c r="L1728" t="s">
        <v>4233</v>
      </c>
      <c r="M1728" t="s">
        <v>949</v>
      </c>
      <c r="N1728" t="s">
        <v>771</v>
      </c>
      <c r="O1728" t="s">
        <v>4251</v>
      </c>
      <c r="P1728" t="s">
        <v>219</v>
      </c>
      <c r="Q1728" t="s">
        <v>4311</v>
      </c>
      <c r="R1728" t="s">
        <v>4312</v>
      </c>
      <c r="S1728" t="s">
        <v>954</v>
      </c>
      <c r="T1728">
        <v>0</v>
      </c>
      <c r="U1728" t="s">
        <v>954</v>
      </c>
      <c r="V1728">
        <v>0</v>
      </c>
      <c r="W1728" t="s">
        <v>978</v>
      </c>
      <c r="X1728" t="s">
        <v>2425</v>
      </c>
      <c r="Y1728" t="s">
        <v>1697</v>
      </c>
      <c r="Z1728" t="s">
        <v>4007</v>
      </c>
      <c r="AA1728" t="s">
        <v>1620</v>
      </c>
      <c r="AB1728" t="s">
        <v>4238</v>
      </c>
      <c r="AC1728" t="s">
        <v>954</v>
      </c>
      <c r="AD1728">
        <v>0</v>
      </c>
      <c r="AE1728" t="s">
        <v>1876</v>
      </c>
      <c r="AF1728" t="s">
        <v>4261</v>
      </c>
      <c r="AG1728">
        <v>0</v>
      </c>
      <c r="AH1728" t="s">
        <v>1019</v>
      </c>
      <c r="AI1728">
        <v>0</v>
      </c>
      <c r="AJ1728">
        <v>0</v>
      </c>
      <c r="AK1728">
        <v>0</v>
      </c>
      <c r="AL1728">
        <v>0</v>
      </c>
      <c r="AM1728">
        <v>0</v>
      </c>
      <c r="AN1728">
        <v>0</v>
      </c>
      <c r="AO1728" t="s">
        <v>954</v>
      </c>
      <c r="AP1728" t="s">
        <v>1021</v>
      </c>
      <c r="AQ1728" t="s">
        <v>1021</v>
      </c>
      <c r="AR1728" t="s">
        <v>4255</v>
      </c>
      <c r="AS1728" t="s">
        <v>4347</v>
      </c>
    </row>
    <row r="1729" spans="2:45">
      <c r="B1729" s="356" t="b">
        <v>0</v>
      </c>
      <c r="C1729" s="356" t="s">
        <v>1039</v>
      </c>
      <c r="D1729" s="357" t="str">
        <f t="shared" si="80"/>
        <v>Cladding Work_-</v>
      </c>
      <c r="E1729" s="356" t="str">
        <f t="shared" si="81"/>
        <v>M2</v>
      </c>
      <c r="F1729" s="357" t="str">
        <f t="shared" si="82"/>
        <v>A05ZZ200-00081 Cladding Work - Sandwich Panel Corrugated Aluminum Sheet Sandwich Panel, Fire Protective Rating: 1-hr   Glass Wool (Fiberglass) for Wall w/ Accessories, Flashing  50mm≤THK&lt;70mm</v>
      </c>
      <c r="G1729" s="343" t="str" cm="1">
        <f t="array" ref="G1729:H1729">_xlfn.TEXTSPLIT(I1729,"-")</f>
        <v>A05ZZ200</v>
      </c>
      <c r="H1729" s="343" t="str">
        <v>00081</v>
      </c>
      <c r="I1729" t="s">
        <v>4348</v>
      </c>
      <c r="J1729" t="s">
        <v>946</v>
      </c>
      <c r="K1729" t="s">
        <v>4232</v>
      </c>
      <c r="L1729" t="s">
        <v>4233</v>
      </c>
      <c r="M1729" t="s">
        <v>949</v>
      </c>
      <c r="N1729" t="s">
        <v>771</v>
      </c>
      <c r="O1729" t="s">
        <v>4251</v>
      </c>
      <c r="P1729" t="s">
        <v>219</v>
      </c>
      <c r="Q1729" t="s">
        <v>4321</v>
      </c>
      <c r="R1729" t="s">
        <v>4322</v>
      </c>
      <c r="S1729" t="s">
        <v>954</v>
      </c>
      <c r="T1729">
        <v>0</v>
      </c>
      <c r="U1729" t="s">
        <v>954</v>
      </c>
      <c r="V1729">
        <v>0</v>
      </c>
      <c r="W1729" t="s">
        <v>978</v>
      </c>
      <c r="X1729" t="s">
        <v>2425</v>
      </c>
      <c r="Y1729" t="s">
        <v>960</v>
      </c>
      <c r="Z1729" t="s">
        <v>3516</v>
      </c>
      <c r="AA1729" t="s">
        <v>1620</v>
      </c>
      <c r="AB1729" t="s">
        <v>4238</v>
      </c>
      <c r="AC1729" t="s">
        <v>954</v>
      </c>
      <c r="AD1729">
        <v>0</v>
      </c>
      <c r="AE1729" t="s">
        <v>1847</v>
      </c>
      <c r="AF1729" t="s">
        <v>4254</v>
      </c>
      <c r="AG1729">
        <v>0</v>
      </c>
      <c r="AH1729" t="s">
        <v>1019</v>
      </c>
      <c r="AI1729">
        <v>0</v>
      </c>
      <c r="AJ1729">
        <v>0</v>
      </c>
      <c r="AK1729">
        <v>0</v>
      </c>
      <c r="AL1729">
        <v>0</v>
      </c>
      <c r="AM1729">
        <v>0</v>
      </c>
      <c r="AN1729">
        <v>0</v>
      </c>
      <c r="AO1729" t="s">
        <v>954</v>
      </c>
      <c r="AP1729" t="s">
        <v>1021</v>
      </c>
      <c r="AQ1729" t="s">
        <v>1021</v>
      </c>
      <c r="AR1729" t="s">
        <v>4255</v>
      </c>
      <c r="AS1729" t="s">
        <v>4348</v>
      </c>
    </row>
    <row r="1730" spans="2:45">
      <c r="B1730" s="356" t="b">
        <v>0</v>
      </c>
      <c r="C1730" s="356" t="s">
        <v>1039</v>
      </c>
      <c r="D1730" s="357" t="str">
        <f t="shared" si="80"/>
        <v>Cladding Work_-</v>
      </c>
      <c r="E1730" s="356" t="str">
        <f t="shared" si="81"/>
        <v>M2</v>
      </c>
      <c r="F1730" s="357" t="str">
        <f t="shared" si="82"/>
        <v>A05ZZ200-00082 Cladding Work - Sandwich Panel Corrugated Aluminum Sheet Sandwich Panel, Fire Protective Rating: 1-hr   Glass Wool (Fiberglass) for Wall w/ Accessories, Flashing  70mm≤THK&lt;100mm</v>
      </c>
      <c r="G1730" s="343" t="str" cm="1">
        <f t="array" ref="G1730:H1730">_xlfn.TEXTSPLIT(I1730,"-")</f>
        <v>A05ZZ200</v>
      </c>
      <c r="H1730" s="343" t="str">
        <v>00082</v>
      </c>
      <c r="I1730" t="s">
        <v>4349</v>
      </c>
      <c r="J1730" t="s">
        <v>946</v>
      </c>
      <c r="K1730" t="s">
        <v>4232</v>
      </c>
      <c r="L1730" t="s">
        <v>4233</v>
      </c>
      <c r="M1730" t="s">
        <v>949</v>
      </c>
      <c r="N1730" t="s">
        <v>771</v>
      </c>
      <c r="O1730" t="s">
        <v>4251</v>
      </c>
      <c r="P1730" t="s">
        <v>219</v>
      </c>
      <c r="Q1730" t="s">
        <v>4321</v>
      </c>
      <c r="R1730" t="s">
        <v>4322</v>
      </c>
      <c r="S1730" t="s">
        <v>954</v>
      </c>
      <c r="T1730">
        <v>0</v>
      </c>
      <c r="U1730" t="s">
        <v>954</v>
      </c>
      <c r="V1730">
        <v>0</v>
      </c>
      <c r="W1730" t="s">
        <v>978</v>
      </c>
      <c r="X1730" t="s">
        <v>2425</v>
      </c>
      <c r="Y1730" t="s">
        <v>960</v>
      </c>
      <c r="Z1730" t="s">
        <v>3516</v>
      </c>
      <c r="AA1730" t="s">
        <v>1620</v>
      </c>
      <c r="AB1730" t="s">
        <v>4238</v>
      </c>
      <c r="AC1730" t="s">
        <v>954</v>
      </c>
      <c r="AD1730">
        <v>0</v>
      </c>
      <c r="AE1730" t="s">
        <v>1860</v>
      </c>
      <c r="AF1730" t="s">
        <v>4257</v>
      </c>
      <c r="AG1730">
        <v>0</v>
      </c>
      <c r="AH1730" t="s">
        <v>1019</v>
      </c>
      <c r="AI1730">
        <v>0</v>
      </c>
      <c r="AJ1730">
        <v>0</v>
      </c>
      <c r="AK1730">
        <v>0</v>
      </c>
      <c r="AL1730">
        <v>0</v>
      </c>
      <c r="AM1730">
        <v>0</v>
      </c>
      <c r="AN1730">
        <v>0</v>
      </c>
      <c r="AO1730" t="s">
        <v>954</v>
      </c>
      <c r="AP1730" t="s">
        <v>1021</v>
      </c>
      <c r="AQ1730" t="s">
        <v>1021</v>
      </c>
      <c r="AR1730" t="s">
        <v>4255</v>
      </c>
      <c r="AS1730" t="s">
        <v>4349</v>
      </c>
    </row>
    <row r="1731" spans="2:45">
      <c r="B1731" s="356" t="b">
        <v>0</v>
      </c>
      <c r="C1731" s="356" t="s">
        <v>1039</v>
      </c>
      <c r="D1731" s="357" t="str">
        <f t="shared" si="80"/>
        <v>Cladding Work_-</v>
      </c>
      <c r="E1731" s="356" t="str">
        <f t="shared" si="81"/>
        <v>M2</v>
      </c>
      <c r="F1731" s="357" t="str">
        <f t="shared" si="82"/>
        <v>A05ZZ200-00083 Cladding Work - Sandwich Panel Corrugated Aluminum Sheet Sandwich Panel, Fire Protective Rating: 1-hr   Glass Wool (Fiberglass) for Wall w/ Accessories, Flashing  100mm≤THK&lt;150mm</v>
      </c>
      <c r="G1731" s="343" t="str" cm="1">
        <f t="array" ref="G1731:H1731">_xlfn.TEXTSPLIT(I1731,"-")</f>
        <v>A05ZZ200</v>
      </c>
      <c r="H1731" s="343" t="str">
        <v>00083</v>
      </c>
      <c r="I1731" t="s">
        <v>4350</v>
      </c>
      <c r="J1731" t="s">
        <v>946</v>
      </c>
      <c r="K1731" t="s">
        <v>4232</v>
      </c>
      <c r="L1731" t="s">
        <v>4233</v>
      </c>
      <c r="M1731" t="s">
        <v>949</v>
      </c>
      <c r="N1731" t="s">
        <v>771</v>
      </c>
      <c r="O1731" t="s">
        <v>4251</v>
      </c>
      <c r="P1731" t="s">
        <v>219</v>
      </c>
      <c r="Q1731" t="s">
        <v>4321</v>
      </c>
      <c r="R1731" t="s">
        <v>4322</v>
      </c>
      <c r="S1731" t="s">
        <v>954</v>
      </c>
      <c r="T1731">
        <v>0</v>
      </c>
      <c r="U1731" t="s">
        <v>954</v>
      </c>
      <c r="V1731">
        <v>0</v>
      </c>
      <c r="W1731" t="s">
        <v>978</v>
      </c>
      <c r="X1731" t="s">
        <v>2425</v>
      </c>
      <c r="Y1731" t="s">
        <v>960</v>
      </c>
      <c r="Z1731" t="s">
        <v>3516</v>
      </c>
      <c r="AA1731" t="s">
        <v>1620</v>
      </c>
      <c r="AB1731" t="s">
        <v>4238</v>
      </c>
      <c r="AC1731" t="s">
        <v>954</v>
      </c>
      <c r="AD1731">
        <v>0</v>
      </c>
      <c r="AE1731" t="s">
        <v>1085</v>
      </c>
      <c r="AF1731" t="s">
        <v>4259</v>
      </c>
      <c r="AG1731">
        <v>0</v>
      </c>
      <c r="AH1731" t="s">
        <v>1019</v>
      </c>
      <c r="AI1731">
        <v>0</v>
      </c>
      <c r="AJ1731">
        <v>0</v>
      </c>
      <c r="AK1731">
        <v>0</v>
      </c>
      <c r="AL1731">
        <v>0</v>
      </c>
      <c r="AM1731">
        <v>0</v>
      </c>
      <c r="AN1731">
        <v>0</v>
      </c>
      <c r="AO1731" t="s">
        <v>954</v>
      </c>
      <c r="AP1731" t="s">
        <v>1021</v>
      </c>
      <c r="AQ1731" t="s">
        <v>1021</v>
      </c>
      <c r="AR1731" t="s">
        <v>4255</v>
      </c>
      <c r="AS1731" t="s">
        <v>4350</v>
      </c>
    </row>
    <row r="1732" spans="2:45">
      <c r="B1732" s="356" t="b">
        <v>0</v>
      </c>
      <c r="C1732" s="356" t="s">
        <v>1039</v>
      </c>
      <c r="D1732" s="357" t="str">
        <f t="shared" si="80"/>
        <v>Cladding Work_-</v>
      </c>
      <c r="E1732" s="356" t="str">
        <f t="shared" si="81"/>
        <v>M2</v>
      </c>
      <c r="F1732" s="357" t="str">
        <f t="shared" si="82"/>
        <v>A05ZZ200-00084 Cladding Work - Sandwich Panel Corrugated Aluminum Sheet Sandwich Panel, Fire Protective Rating: 1-hr   Glass Wool (Fiberglass) for Wall w/ Accessories, Flashing  150mm≤THK</v>
      </c>
      <c r="G1732" s="343" t="str" cm="1">
        <f t="array" ref="G1732:H1732">_xlfn.TEXTSPLIT(I1732,"-")</f>
        <v>A05ZZ200</v>
      </c>
      <c r="H1732" s="343" t="str">
        <v>00084</v>
      </c>
      <c r="I1732" t="s">
        <v>4351</v>
      </c>
      <c r="J1732" t="s">
        <v>946</v>
      </c>
      <c r="K1732" t="s">
        <v>4232</v>
      </c>
      <c r="L1732" t="s">
        <v>4233</v>
      </c>
      <c r="M1732" t="s">
        <v>949</v>
      </c>
      <c r="N1732" t="s">
        <v>771</v>
      </c>
      <c r="O1732" t="s">
        <v>4251</v>
      </c>
      <c r="P1732" t="s">
        <v>219</v>
      </c>
      <c r="Q1732" t="s">
        <v>4321</v>
      </c>
      <c r="R1732" t="s">
        <v>4322</v>
      </c>
      <c r="S1732" t="s">
        <v>954</v>
      </c>
      <c r="T1732">
        <v>0</v>
      </c>
      <c r="U1732" t="s">
        <v>954</v>
      </c>
      <c r="V1732">
        <v>0</v>
      </c>
      <c r="W1732" t="s">
        <v>978</v>
      </c>
      <c r="X1732" t="s">
        <v>2425</v>
      </c>
      <c r="Y1732" t="s">
        <v>960</v>
      </c>
      <c r="Z1732" t="s">
        <v>3516</v>
      </c>
      <c r="AA1732" t="s">
        <v>1620</v>
      </c>
      <c r="AB1732" t="s">
        <v>4238</v>
      </c>
      <c r="AC1732" t="s">
        <v>954</v>
      </c>
      <c r="AD1732">
        <v>0</v>
      </c>
      <c r="AE1732" t="s">
        <v>1876</v>
      </c>
      <c r="AF1732" t="s">
        <v>4261</v>
      </c>
      <c r="AG1732">
        <v>0</v>
      </c>
      <c r="AH1732" t="s">
        <v>1019</v>
      </c>
      <c r="AI1732">
        <v>0</v>
      </c>
      <c r="AJ1732">
        <v>0</v>
      </c>
      <c r="AK1732">
        <v>0</v>
      </c>
      <c r="AL1732">
        <v>0</v>
      </c>
      <c r="AM1732">
        <v>0</v>
      </c>
      <c r="AN1732">
        <v>0</v>
      </c>
      <c r="AO1732" t="s">
        <v>954</v>
      </c>
      <c r="AP1732" t="s">
        <v>1021</v>
      </c>
      <c r="AQ1732" t="s">
        <v>1021</v>
      </c>
      <c r="AR1732" t="s">
        <v>4255</v>
      </c>
      <c r="AS1732" t="s">
        <v>4351</v>
      </c>
    </row>
    <row r="1733" spans="2:45">
      <c r="B1733" s="356" t="b">
        <v>0</v>
      </c>
      <c r="C1733" s="356" t="s">
        <v>1039</v>
      </c>
      <c r="D1733" s="357" t="str">
        <f t="shared" si="80"/>
        <v>Cladding Work_-</v>
      </c>
      <c r="E1733" s="356" t="str">
        <f t="shared" si="81"/>
        <v>M2</v>
      </c>
      <c r="F1733" s="357" t="str">
        <f t="shared" si="82"/>
        <v>A05ZZ200-00085 Cladding Work - Sandwich Panel Corrugated Aluminum Sheet Sandwich Panel, Fire Protective Rating: 1-hr   Glass Wool (Fiberglass) for Roof w/ Accessories, Flashing  50mm≤THK&lt;70mm</v>
      </c>
      <c r="G1733" s="343" t="str" cm="1">
        <f t="array" ref="G1733:H1733">_xlfn.TEXTSPLIT(I1733,"-")</f>
        <v>A05ZZ200</v>
      </c>
      <c r="H1733" s="343" t="str">
        <v>00085</v>
      </c>
      <c r="I1733" t="s">
        <v>4352</v>
      </c>
      <c r="J1733" t="s">
        <v>946</v>
      </c>
      <c r="K1733" t="s">
        <v>4232</v>
      </c>
      <c r="L1733" t="s">
        <v>4233</v>
      </c>
      <c r="M1733" t="s">
        <v>949</v>
      </c>
      <c r="N1733" t="s">
        <v>771</v>
      </c>
      <c r="O1733" t="s">
        <v>4251</v>
      </c>
      <c r="P1733" t="s">
        <v>219</v>
      </c>
      <c r="Q1733" t="s">
        <v>4321</v>
      </c>
      <c r="R1733" t="s">
        <v>4322</v>
      </c>
      <c r="S1733" t="s">
        <v>954</v>
      </c>
      <c r="T1733">
        <v>0</v>
      </c>
      <c r="U1733" t="s">
        <v>954</v>
      </c>
      <c r="V1733">
        <v>0</v>
      </c>
      <c r="W1733" t="s">
        <v>978</v>
      </c>
      <c r="X1733" t="s">
        <v>2425</v>
      </c>
      <c r="Y1733" t="s">
        <v>1697</v>
      </c>
      <c r="Z1733" t="s">
        <v>4007</v>
      </c>
      <c r="AA1733" t="s">
        <v>1620</v>
      </c>
      <c r="AB1733" t="s">
        <v>4238</v>
      </c>
      <c r="AC1733" t="s">
        <v>954</v>
      </c>
      <c r="AD1733">
        <v>0</v>
      </c>
      <c r="AE1733" t="s">
        <v>1847</v>
      </c>
      <c r="AF1733" t="s">
        <v>4254</v>
      </c>
      <c r="AG1733">
        <v>0</v>
      </c>
      <c r="AH1733" t="s">
        <v>1019</v>
      </c>
      <c r="AI1733">
        <v>0</v>
      </c>
      <c r="AJ1733">
        <v>0</v>
      </c>
      <c r="AK1733">
        <v>0</v>
      </c>
      <c r="AL1733">
        <v>0</v>
      </c>
      <c r="AM1733">
        <v>0</v>
      </c>
      <c r="AN1733">
        <v>0</v>
      </c>
      <c r="AO1733" t="s">
        <v>954</v>
      </c>
      <c r="AP1733" t="s">
        <v>1021</v>
      </c>
      <c r="AQ1733" t="s">
        <v>1021</v>
      </c>
      <c r="AR1733" t="s">
        <v>4255</v>
      </c>
      <c r="AS1733" t="s">
        <v>4352</v>
      </c>
    </row>
    <row r="1734" spans="2:45">
      <c r="B1734" s="356" t="b">
        <v>0</v>
      </c>
      <c r="C1734" s="356" t="s">
        <v>1039</v>
      </c>
      <c r="D1734" s="357" t="str">
        <f t="shared" si="80"/>
        <v>Cladding Work_-</v>
      </c>
      <c r="E1734" s="356" t="str">
        <f t="shared" si="81"/>
        <v>M2</v>
      </c>
      <c r="F1734" s="357" t="str">
        <f t="shared" si="82"/>
        <v>A05ZZ200-00086 Cladding Work - Sandwich Panel Corrugated Aluminum Sheet Sandwich Panel, Fire Protective Rating: 1-hr   Glass Wool (Fiberglass) for Roof w/ Accessories, Flashing  70mm≤THK&lt;100mm</v>
      </c>
      <c r="G1734" s="343" t="str" cm="1">
        <f t="array" ref="G1734:H1734">_xlfn.TEXTSPLIT(I1734,"-")</f>
        <v>A05ZZ200</v>
      </c>
      <c r="H1734" s="343" t="str">
        <v>00086</v>
      </c>
      <c r="I1734" t="s">
        <v>4353</v>
      </c>
      <c r="J1734" t="s">
        <v>946</v>
      </c>
      <c r="K1734" t="s">
        <v>4232</v>
      </c>
      <c r="L1734" t="s">
        <v>4233</v>
      </c>
      <c r="M1734" t="s">
        <v>949</v>
      </c>
      <c r="N1734" t="s">
        <v>771</v>
      </c>
      <c r="O1734" t="s">
        <v>4251</v>
      </c>
      <c r="P1734" t="s">
        <v>219</v>
      </c>
      <c r="Q1734" t="s">
        <v>4321</v>
      </c>
      <c r="R1734" t="s">
        <v>4322</v>
      </c>
      <c r="S1734" t="s">
        <v>954</v>
      </c>
      <c r="T1734">
        <v>0</v>
      </c>
      <c r="U1734" t="s">
        <v>954</v>
      </c>
      <c r="V1734">
        <v>0</v>
      </c>
      <c r="W1734" t="s">
        <v>978</v>
      </c>
      <c r="X1734" t="s">
        <v>2425</v>
      </c>
      <c r="Y1734" t="s">
        <v>1697</v>
      </c>
      <c r="Z1734" t="s">
        <v>4007</v>
      </c>
      <c r="AA1734" t="s">
        <v>1620</v>
      </c>
      <c r="AB1734" t="s">
        <v>4238</v>
      </c>
      <c r="AC1734" t="s">
        <v>954</v>
      </c>
      <c r="AD1734">
        <v>0</v>
      </c>
      <c r="AE1734" t="s">
        <v>1860</v>
      </c>
      <c r="AF1734" t="s">
        <v>4257</v>
      </c>
      <c r="AG1734">
        <v>0</v>
      </c>
      <c r="AH1734" t="s">
        <v>1019</v>
      </c>
      <c r="AI1734">
        <v>0</v>
      </c>
      <c r="AJ1734">
        <v>0</v>
      </c>
      <c r="AK1734">
        <v>0</v>
      </c>
      <c r="AL1734">
        <v>0</v>
      </c>
      <c r="AM1734">
        <v>0</v>
      </c>
      <c r="AN1734">
        <v>0</v>
      </c>
      <c r="AO1734" t="s">
        <v>954</v>
      </c>
      <c r="AP1734" t="s">
        <v>1021</v>
      </c>
      <c r="AQ1734" t="s">
        <v>1021</v>
      </c>
      <c r="AR1734" t="s">
        <v>4255</v>
      </c>
      <c r="AS1734" t="s">
        <v>4353</v>
      </c>
    </row>
    <row r="1735" spans="2:45">
      <c r="B1735" s="356" t="b">
        <v>0</v>
      </c>
      <c r="C1735" s="356" t="s">
        <v>1039</v>
      </c>
      <c r="D1735" s="357" t="str">
        <f t="shared" si="80"/>
        <v>Cladding Work_-</v>
      </c>
      <c r="E1735" s="356" t="str">
        <f t="shared" si="81"/>
        <v>M2</v>
      </c>
      <c r="F1735" s="357" t="str">
        <f t="shared" si="82"/>
        <v>A05ZZ200-00087 Cladding Work - Sandwich Panel Corrugated Aluminum Sheet Sandwich Panel, Fire Protective Rating: 1-hr   Glass Wool (Fiberglass) for Roof w/ Accessories, Flashing  100mm≤THK&lt;150mm</v>
      </c>
      <c r="G1735" s="343" t="str" cm="1">
        <f t="array" ref="G1735:H1735">_xlfn.TEXTSPLIT(I1735,"-")</f>
        <v>A05ZZ200</v>
      </c>
      <c r="H1735" s="343" t="str">
        <v>00087</v>
      </c>
      <c r="I1735" t="s">
        <v>4354</v>
      </c>
      <c r="J1735" t="s">
        <v>946</v>
      </c>
      <c r="K1735" t="s">
        <v>4232</v>
      </c>
      <c r="L1735" t="s">
        <v>4233</v>
      </c>
      <c r="M1735" t="s">
        <v>949</v>
      </c>
      <c r="N1735" t="s">
        <v>771</v>
      </c>
      <c r="O1735" t="s">
        <v>4251</v>
      </c>
      <c r="P1735" t="s">
        <v>219</v>
      </c>
      <c r="Q1735" t="s">
        <v>4321</v>
      </c>
      <c r="R1735" t="s">
        <v>4322</v>
      </c>
      <c r="S1735" t="s">
        <v>954</v>
      </c>
      <c r="T1735">
        <v>0</v>
      </c>
      <c r="U1735" t="s">
        <v>954</v>
      </c>
      <c r="V1735">
        <v>0</v>
      </c>
      <c r="W1735" t="s">
        <v>978</v>
      </c>
      <c r="X1735" t="s">
        <v>2425</v>
      </c>
      <c r="Y1735" t="s">
        <v>1697</v>
      </c>
      <c r="Z1735" t="s">
        <v>4007</v>
      </c>
      <c r="AA1735" t="s">
        <v>1620</v>
      </c>
      <c r="AB1735" t="s">
        <v>4238</v>
      </c>
      <c r="AC1735" t="s">
        <v>954</v>
      </c>
      <c r="AD1735">
        <v>0</v>
      </c>
      <c r="AE1735" t="s">
        <v>1085</v>
      </c>
      <c r="AF1735" t="s">
        <v>4259</v>
      </c>
      <c r="AG1735">
        <v>0</v>
      </c>
      <c r="AH1735" t="s">
        <v>1019</v>
      </c>
      <c r="AI1735">
        <v>0</v>
      </c>
      <c r="AJ1735">
        <v>0</v>
      </c>
      <c r="AK1735">
        <v>0</v>
      </c>
      <c r="AL1735">
        <v>0</v>
      </c>
      <c r="AM1735">
        <v>0</v>
      </c>
      <c r="AN1735">
        <v>0</v>
      </c>
      <c r="AO1735" t="s">
        <v>954</v>
      </c>
      <c r="AP1735" t="s">
        <v>1021</v>
      </c>
      <c r="AQ1735" t="s">
        <v>1021</v>
      </c>
      <c r="AR1735" t="s">
        <v>4255</v>
      </c>
      <c r="AS1735" t="s">
        <v>4354</v>
      </c>
    </row>
    <row r="1736" spans="2:45">
      <c r="B1736" s="356" t="b">
        <v>0</v>
      </c>
      <c r="C1736" s="356" t="s">
        <v>1039</v>
      </c>
      <c r="D1736" s="357" t="str">
        <f t="shared" ref="D1736:D1799" si="83">L1736&amp;"_"&amp;N1736</f>
        <v>Cladding Work_-</v>
      </c>
      <c r="E1736" s="356" t="str">
        <f t="shared" ref="E1736:E1799" si="84">AP1736</f>
        <v>M2</v>
      </c>
      <c r="F1736" s="357" t="str">
        <f t="shared" si="82"/>
        <v>A05ZZ200-00088 Cladding Work - Sandwich Panel Corrugated Aluminum Sheet Sandwich Panel, Fire Protective Rating: 1-hr   Glass Wool (Fiberglass) for Roof w/ Accessories, Flashing  150mm≤THK</v>
      </c>
      <c r="G1736" s="343" t="str" cm="1">
        <f t="array" ref="G1736:H1736">_xlfn.TEXTSPLIT(I1736,"-")</f>
        <v>A05ZZ200</v>
      </c>
      <c r="H1736" s="343" t="str">
        <v>00088</v>
      </c>
      <c r="I1736" t="s">
        <v>4355</v>
      </c>
      <c r="J1736" t="s">
        <v>946</v>
      </c>
      <c r="K1736" t="s">
        <v>4232</v>
      </c>
      <c r="L1736" t="s">
        <v>4233</v>
      </c>
      <c r="M1736" t="s">
        <v>949</v>
      </c>
      <c r="N1736" t="s">
        <v>771</v>
      </c>
      <c r="O1736" t="s">
        <v>4251</v>
      </c>
      <c r="P1736" t="s">
        <v>219</v>
      </c>
      <c r="Q1736" t="s">
        <v>4321</v>
      </c>
      <c r="R1736" t="s">
        <v>4322</v>
      </c>
      <c r="S1736" t="s">
        <v>954</v>
      </c>
      <c r="T1736">
        <v>0</v>
      </c>
      <c r="U1736" t="s">
        <v>954</v>
      </c>
      <c r="V1736">
        <v>0</v>
      </c>
      <c r="W1736" t="s">
        <v>978</v>
      </c>
      <c r="X1736" t="s">
        <v>2425</v>
      </c>
      <c r="Y1736" t="s">
        <v>1697</v>
      </c>
      <c r="Z1736" t="s">
        <v>4007</v>
      </c>
      <c r="AA1736" t="s">
        <v>1620</v>
      </c>
      <c r="AB1736" t="s">
        <v>4238</v>
      </c>
      <c r="AC1736" t="s">
        <v>954</v>
      </c>
      <c r="AD1736">
        <v>0</v>
      </c>
      <c r="AE1736" t="s">
        <v>1876</v>
      </c>
      <c r="AF1736" t="s">
        <v>4261</v>
      </c>
      <c r="AG1736">
        <v>0</v>
      </c>
      <c r="AH1736" t="s">
        <v>1019</v>
      </c>
      <c r="AI1736">
        <v>0</v>
      </c>
      <c r="AJ1736">
        <v>0</v>
      </c>
      <c r="AK1736">
        <v>0</v>
      </c>
      <c r="AL1736">
        <v>0</v>
      </c>
      <c r="AM1736">
        <v>0</v>
      </c>
      <c r="AN1736">
        <v>0</v>
      </c>
      <c r="AO1736" t="s">
        <v>954</v>
      </c>
      <c r="AP1736" t="s">
        <v>1021</v>
      </c>
      <c r="AQ1736" t="s">
        <v>1021</v>
      </c>
      <c r="AR1736" t="s">
        <v>4255</v>
      </c>
      <c r="AS1736" t="s">
        <v>4355</v>
      </c>
    </row>
    <row r="1737" spans="2:45">
      <c r="B1737" s="356" t="b">
        <v>0</v>
      </c>
      <c r="C1737" s="356" t="s">
        <v>1039</v>
      </c>
      <c r="D1737" s="357" t="str">
        <f t="shared" si="83"/>
        <v>Cladding Work_-</v>
      </c>
      <c r="E1737" s="356" t="str">
        <f t="shared" si="84"/>
        <v>M2</v>
      </c>
      <c r="F1737" s="357" t="str">
        <f t="shared" si="82"/>
        <v>A05ZZ200-00089 Cladding Work - Sandwich Panel Corrugated Aluminum Sheet Sandwich Panel, Fire Protective Rating: 2-hrs   Glass Wool (Fiberglass) for Wall w/ Accessories, Flashing  50mm≤THK&lt;70mm</v>
      </c>
      <c r="G1737" s="343" t="str" cm="1">
        <f t="array" ref="G1737:H1737">_xlfn.TEXTSPLIT(I1737,"-")</f>
        <v>A05ZZ200</v>
      </c>
      <c r="H1737" s="343" t="str">
        <v>00089</v>
      </c>
      <c r="I1737" t="s">
        <v>4356</v>
      </c>
      <c r="J1737" t="s">
        <v>946</v>
      </c>
      <c r="K1737" t="s">
        <v>4232</v>
      </c>
      <c r="L1737" t="s">
        <v>4233</v>
      </c>
      <c r="M1737" t="s">
        <v>949</v>
      </c>
      <c r="N1737" t="s">
        <v>771</v>
      </c>
      <c r="O1737" t="s">
        <v>4251</v>
      </c>
      <c r="P1737" t="s">
        <v>219</v>
      </c>
      <c r="Q1737" t="s">
        <v>4331</v>
      </c>
      <c r="R1737" t="s">
        <v>4332</v>
      </c>
      <c r="S1737" t="s">
        <v>954</v>
      </c>
      <c r="T1737">
        <v>0</v>
      </c>
      <c r="U1737" t="s">
        <v>954</v>
      </c>
      <c r="V1737">
        <v>0</v>
      </c>
      <c r="W1737" t="s">
        <v>978</v>
      </c>
      <c r="X1737" t="s">
        <v>2425</v>
      </c>
      <c r="Y1737" t="s">
        <v>960</v>
      </c>
      <c r="Z1737" t="s">
        <v>3516</v>
      </c>
      <c r="AA1737" t="s">
        <v>1620</v>
      </c>
      <c r="AB1737" t="s">
        <v>4238</v>
      </c>
      <c r="AC1737" t="s">
        <v>954</v>
      </c>
      <c r="AD1737">
        <v>0</v>
      </c>
      <c r="AE1737" t="s">
        <v>1847</v>
      </c>
      <c r="AF1737" t="s">
        <v>4254</v>
      </c>
      <c r="AG1737">
        <v>0</v>
      </c>
      <c r="AH1737" t="s">
        <v>1019</v>
      </c>
      <c r="AI1737">
        <v>0</v>
      </c>
      <c r="AJ1737">
        <v>0</v>
      </c>
      <c r="AK1737">
        <v>0</v>
      </c>
      <c r="AL1737">
        <v>0</v>
      </c>
      <c r="AM1737">
        <v>0</v>
      </c>
      <c r="AN1737">
        <v>0</v>
      </c>
      <c r="AO1737" t="s">
        <v>954</v>
      </c>
      <c r="AP1737" t="s">
        <v>1021</v>
      </c>
      <c r="AQ1737" t="s">
        <v>1021</v>
      </c>
      <c r="AR1737" t="s">
        <v>4255</v>
      </c>
      <c r="AS1737" t="s">
        <v>4356</v>
      </c>
    </row>
    <row r="1738" spans="2:45">
      <c r="B1738" s="356" t="b">
        <v>0</v>
      </c>
      <c r="C1738" s="356" t="s">
        <v>1039</v>
      </c>
      <c r="D1738" s="357" t="str">
        <f t="shared" si="83"/>
        <v>Cladding Work_-</v>
      </c>
      <c r="E1738" s="356" t="str">
        <f t="shared" si="84"/>
        <v>M2</v>
      </c>
      <c r="F1738" s="357" t="str">
        <f t="shared" si="82"/>
        <v>A05ZZ200-00090 Cladding Work - Sandwich Panel Corrugated Aluminum Sheet Sandwich Panel, Fire Protective Rating: 2-hrs   Glass Wool (Fiberglass) for Wall w/ Accessories, Flashing  70mm≤THK&lt;100mm</v>
      </c>
      <c r="G1738" s="343" t="str" cm="1">
        <f t="array" ref="G1738:H1738">_xlfn.TEXTSPLIT(I1738,"-")</f>
        <v>A05ZZ200</v>
      </c>
      <c r="H1738" s="343" t="str">
        <v>00090</v>
      </c>
      <c r="I1738" t="s">
        <v>4357</v>
      </c>
      <c r="J1738" t="s">
        <v>946</v>
      </c>
      <c r="K1738" t="s">
        <v>4232</v>
      </c>
      <c r="L1738" t="s">
        <v>4233</v>
      </c>
      <c r="M1738" t="s">
        <v>949</v>
      </c>
      <c r="N1738" t="s">
        <v>771</v>
      </c>
      <c r="O1738" t="s">
        <v>4251</v>
      </c>
      <c r="P1738" t="s">
        <v>219</v>
      </c>
      <c r="Q1738" t="s">
        <v>4331</v>
      </c>
      <c r="R1738" t="s">
        <v>4332</v>
      </c>
      <c r="S1738" t="s">
        <v>954</v>
      </c>
      <c r="T1738">
        <v>0</v>
      </c>
      <c r="U1738" t="s">
        <v>954</v>
      </c>
      <c r="V1738">
        <v>0</v>
      </c>
      <c r="W1738" t="s">
        <v>978</v>
      </c>
      <c r="X1738" t="s">
        <v>2425</v>
      </c>
      <c r="Y1738" t="s">
        <v>960</v>
      </c>
      <c r="Z1738" t="s">
        <v>3516</v>
      </c>
      <c r="AA1738" t="s">
        <v>1620</v>
      </c>
      <c r="AB1738" t="s">
        <v>4238</v>
      </c>
      <c r="AC1738" t="s">
        <v>954</v>
      </c>
      <c r="AD1738">
        <v>0</v>
      </c>
      <c r="AE1738" t="s">
        <v>1860</v>
      </c>
      <c r="AF1738" t="s">
        <v>4257</v>
      </c>
      <c r="AG1738">
        <v>0</v>
      </c>
      <c r="AH1738" t="s">
        <v>1019</v>
      </c>
      <c r="AI1738">
        <v>0</v>
      </c>
      <c r="AJ1738">
        <v>0</v>
      </c>
      <c r="AK1738">
        <v>0</v>
      </c>
      <c r="AL1738">
        <v>0</v>
      </c>
      <c r="AM1738">
        <v>0</v>
      </c>
      <c r="AN1738">
        <v>0</v>
      </c>
      <c r="AO1738" t="s">
        <v>954</v>
      </c>
      <c r="AP1738" t="s">
        <v>1021</v>
      </c>
      <c r="AQ1738" t="s">
        <v>1021</v>
      </c>
      <c r="AR1738" t="s">
        <v>4255</v>
      </c>
      <c r="AS1738" t="s">
        <v>4357</v>
      </c>
    </row>
    <row r="1739" spans="2:45">
      <c r="B1739" s="356" t="b">
        <v>0</v>
      </c>
      <c r="C1739" s="356" t="s">
        <v>1039</v>
      </c>
      <c r="D1739" s="357" t="str">
        <f t="shared" si="83"/>
        <v>Cladding Work_-</v>
      </c>
      <c r="E1739" s="356" t="str">
        <f t="shared" si="84"/>
        <v>M2</v>
      </c>
      <c r="F1739" s="357" t="str">
        <f t="shared" si="82"/>
        <v>A05ZZ200-00091 Cladding Work - Sandwich Panel Corrugated Aluminum Sheet Sandwich Panel, Fire Protective Rating: 2-hrs   Glass Wool (Fiberglass) for Wall w/ Accessories, Flashing  100mm≤THK&lt;150mm</v>
      </c>
      <c r="G1739" s="343" t="str" cm="1">
        <f t="array" ref="G1739:H1739">_xlfn.TEXTSPLIT(I1739,"-")</f>
        <v>A05ZZ200</v>
      </c>
      <c r="H1739" s="343" t="str">
        <v>00091</v>
      </c>
      <c r="I1739" t="s">
        <v>4358</v>
      </c>
      <c r="J1739" t="s">
        <v>946</v>
      </c>
      <c r="K1739" t="s">
        <v>4232</v>
      </c>
      <c r="L1739" t="s">
        <v>4233</v>
      </c>
      <c r="M1739" t="s">
        <v>949</v>
      </c>
      <c r="N1739" t="s">
        <v>771</v>
      </c>
      <c r="O1739" t="s">
        <v>4251</v>
      </c>
      <c r="P1739" t="s">
        <v>219</v>
      </c>
      <c r="Q1739" t="s">
        <v>4331</v>
      </c>
      <c r="R1739" t="s">
        <v>4332</v>
      </c>
      <c r="S1739" t="s">
        <v>954</v>
      </c>
      <c r="T1739">
        <v>0</v>
      </c>
      <c r="U1739" t="s">
        <v>954</v>
      </c>
      <c r="V1739">
        <v>0</v>
      </c>
      <c r="W1739" t="s">
        <v>978</v>
      </c>
      <c r="X1739" t="s">
        <v>2425</v>
      </c>
      <c r="Y1739" t="s">
        <v>960</v>
      </c>
      <c r="Z1739" t="s">
        <v>3516</v>
      </c>
      <c r="AA1739" t="s">
        <v>1620</v>
      </c>
      <c r="AB1739" t="s">
        <v>4238</v>
      </c>
      <c r="AC1739" t="s">
        <v>954</v>
      </c>
      <c r="AD1739">
        <v>0</v>
      </c>
      <c r="AE1739" t="s">
        <v>1085</v>
      </c>
      <c r="AF1739" t="s">
        <v>4259</v>
      </c>
      <c r="AG1739">
        <v>0</v>
      </c>
      <c r="AH1739" t="s">
        <v>1019</v>
      </c>
      <c r="AI1739">
        <v>0</v>
      </c>
      <c r="AJ1739">
        <v>0</v>
      </c>
      <c r="AK1739">
        <v>0</v>
      </c>
      <c r="AL1739">
        <v>0</v>
      </c>
      <c r="AM1739">
        <v>0</v>
      </c>
      <c r="AN1739">
        <v>0</v>
      </c>
      <c r="AO1739" t="s">
        <v>954</v>
      </c>
      <c r="AP1739" t="s">
        <v>1021</v>
      </c>
      <c r="AQ1739" t="s">
        <v>1021</v>
      </c>
      <c r="AR1739" t="s">
        <v>4255</v>
      </c>
      <c r="AS1739" t="s">
        <v>4358</v>
      </c>
    </row>
    <row r="1740" spans="2:45">
      <c r="B1740" s="356" t="b">
        <v>0</v>
      </c>
      <c r="C1740" s="356" t="s">
        <v>1039</v>
      </c>
      <c r="D1740" s="357" t="str">
        <f t="shared" si="83"/>
        <v>Cladding Work_-</v>
      </c>
      <c r="E1740" s="356" t="str">
        <f t="shared" si="84"/>
        <v>M2</v>
      </c>
      <c r="F1740" s="357" t="str">
        <f t="shared" si="82"/>
        <v>A05ZZ200-00092 Cladding Work - Sandwich Panel Corrugated Aluminum Sheet Sandwich Panel, Fire Protective Rating: 2-hrs   Glass Wool (Fiberglass) for Wall w/ Accessories, Flashing  150mm≤THK</v>
      </c>
      <c r="G1740" s="343" t="str" cm="1">
        <f t="array" ref="G1740:H1740">_xlfn.TEXTSPLIT(I1740,"-")</f>
        <v>A05ZZ200</v>
      </c>
      <c r="H1740" s="343" t="str">
        <v>00092</v>
      </c>
      <c r="I1740" t="s">
        <v>4359</v>
      </c>
      <c r="J1740" t="s">
        <v>946</v>
      </c>
      <c r="K1740" t="s">
        <v>4232</v>
      </c>
      <c r="L1740" t="s">
        <v>4233</v>
      </c>
      <c r="M1740" t="s">
        <v>949</v>
      </c>
      <c r="N1740" t="s">
        <v>771</v>
      </c>
      <c r="O1740" t="s">
        <v>4251</v>
      </c>
      <c r="P1740" t="s">
        <v>219</v>
      </c>
      <c r="Q1740" t="s">
        <v>4331</v>
      </c>
      <c r="R1740" t="s">
        <v>4332</v>
      </c>
      <c r="S1740" t="s">
        <v>954</v>
      </c>
      <c r="T1740">
        <v>0</v>
      </c>
      <c r="U1740" t="s">
        <v>954</v>
      </c>
      <c r="V1740">
        <v>0</v>
      </c>
      <c r="W1740" t="s">
        <v>978</v>
      </c>
      <c r="X1740" t="s">
        <v>2425</v>
      </c>
      <c r="Y1740" t="s">
        <v>960</v>
      </c>
      <c r="Z1740" t="s">
        <v>3516</v>
      </c>
      <c r="AA1740" t="s">
        <v>1620</v>
      </c>
      <c r="AB1740" t="s">
        <v>4238</v>
      </c>
      <c r="AC1740" t="s">
        <v>954</v>
      </c>
      <c r="AD1740">
        <v>0</v>
      </c>
      <c r="AE1740" t="s">
        <v>1876</v>
      </c>
      <c r="AF1740" t="s">
        <v>4261</v>
      </c>
      <c r="AG1740">
        <v>0</v>
      </c>
      <c r="AH1740" t="s">
        <v>1019</v>
      </c>
      <c r="AI1740">
        <v>0</v>
      </c>
      <c r="AJ1740">
        <v>0</v>
      </c>
      <c r="AK1740">
        <v>0</v>
      </c>
      <c r="AL1740">
        <v>0</v>
      </c>
      <c r="AM1740">
        <v>0</v>
      </c>
      <c r="AN1740">
        <v>0</v>
      </c>
      <c r="AO1740" t="s">
        <v>954</v>
      </c>
      <c r="AP1740" t="s">
        <v>1021</v>
      </c>
      <c r="AQ1740" t="s">
        <v>1021</v>
      </c>
      <c r="AR1740" t="s">
        <v>4255</v>
      </c>
      <c r="AS1740" t="s">
        <v>4359</v>
      </c>
    </row>
    <row r="1741" spans="2:45">
      <c r="B1741" s="356" t="b">
        <v>0</v>
      </c>
      <c r="C1741" s="356" t="s">
        <v>1039</v>
      </c>
      <c r="D1741" s="357" t="str">
        <f t="shared" si="83"/>
        <v>Cladding Work_-</v>
      </c>
      <c r="E1741" s="356" t="str">
        <f t="shared" si="84"/>
        <v>M2</v>
      </c>
      <c r="F1741" s="357" t="str">
        <f t="shared" si="82"/>
        <v>A05ZZ200-00093 Cladding Work - Sandwich Panel Corrugated Aluminum Sheet Sandwich Panel, Fire Protective Rating: 2-hrs   Glass Wool (Fiberglass) for Roof w/ Accessories, Flashing  50mm≤THK&lt;70mm</v>
      </c>
      <c r="G1741" s="343" t="str" cm="1">
        <f t="array" ref="G1741:H1741">_xlfn.TEXTSPLIT(I1741,"-")</f>
        <v>A05ZZ200</v>
      </c>
      <c r="H1741" s="343" t="str">
        <v>00093</v>
      </c>
      <c r="I1741" t="s">
        <v>4360</v>
      </c>
      <c r="J1741" t="s">
        <v>946</v>
      </c>
      <c r="K1741" t="s">
        <v>4232</v>
      </c>
      <c r="L1741" t="s">
        <v>4233</v>
      </c>
      <c r="M1741" t="s">
        <v>949</v>
      </c>
      <c r="N1741" t="s">
        <v>771</v>
      </c>
      <c r="O1741" t="s">
        <v>4251</v>
      </c>
      <c r="P1741" t="s">
        <v>219</v>
      </c>
      <c r="Q1741" t="s">
        <v>4331</v>
      </c>
      <c r="R1741" t="s">
        <v>4332</v>
      </c>
      <c r="S1741" t="s">
        <v>954</v>
      </c>
      <c r="T1741">
        <v>0</v>
      </c>
      <c r="U1741" t="s">
        <v>954</v>
      </c>
      <c r="V1741">
        <v>0</v>
      </c>
      <c r="W1741" t="s">
        <v>978</v>
      </c>
      <c r="X1741" t="s">
        <v>2425</v>
      </c>
      <c r="Y1741" t="s">
        <v>1697</v>
      </c>
      <c r="Z1741" t="s">
        <v>4007</v>
      </c>
      <c r="AA1741" t="s">
        <v>1620</v>
      </c>
      <c r="AB1741" t="s">
        <v>4238</v>
      </c>
      <c r="AC1741" t="s">
        <v>954</v>
      </c>
      <c r="AD1741">
        <v>0</v>
      </c>
      <c r="AE1741" t="s">
        <v>1847</v>
      </c>
      <c r="AF1741" t="s">
        <v>4254</v>
      </c>
      <c r="AG1741">
        <v>0</v>
      </c>
      <c r="AH1741" t="s">
        <v>1019</v>
      </c>
      <c r="AI1741">
        <v>0</v>
      </c>
      <c r="AJ1741">
        <v>0</v>
      </c>
      <c r="AK1741">
        <v>0</v>
      </c>
      <c r="AL1741">
        <v>0</v>
      </c>
      <c r="AM1741">
        <v>0</v>
      </c>
      <c r="AN1741">
        <v>0</v>
      </c>
      <c r="AO1741" t="s">
        <v>954</v>
      </c>
      <c r="AP1741" t="s">
        <v>1021</v>
      </c>
      <c r="AQ1741" t="s">
        <v>1021</v>
      </c>
      <c r="AR1741" t="s">
        <v>4255</v>
      </c>
      <c r="AS1741" t="s">
        <v>4360</v>
      </c>
    </row>
    <row r="1742" spans="2:45">
      <c r="B1742" s="356" t="b">
        <v>0</v>
      </c>
      <c r="C1742" s="356" t="s">
        <v>1039</v>
      </c>
      <c r="D1742" s="357" t="str">
        <f t="shared" si="83"/>
        <v>Cladding Work_-</v>
      </c>
      <c r="E1742" s="356" t="str">
        <f t="shared" si="84"/>
        <v>M2</v>
      </c>
      <c r="F1742" s="357" t="str">
        <f t="shared" si="82"/>
        <v>A05ZZ200-00094 Cladding Work - Sandwich Panel Corrugated Aluminum Sheet Sandwich Panel, Fire Protective Rating: 2-hrs   Glass Wool (Fiberglass) for Roof w/ Accessories, Flashing  70mm≤THK&lt;100mm</v>
      </c>
      <c r="G1742" s="343" t="str" cm="1">
        <f t="array" ref="G1742:H1742">_xlfn.TEXTSPLIT(I1742,"-")</f>
        <v>A05ZZ200</v>
      </c>
      <c r="H1742" s="343" t="str">
        <v>00094</v>
      </c>
      <c r="I1742" t="s">
        <v>4361</v>
      </c>
      <c r="J1742" t="s">
        <v>946</v>
      </c>
      <c r="K1742" t="s">
        <v>4232</v>
      </c>
      <c r="L1742" t="s">
        <v>4233</v>
      </c>
      <c r="M1742" t="s">
        <v>949</v>
      </c>
      <c r="N1742" t="s">
        <v>771</v>
      </c>
      <c r="O1742" t="s">
        <v>4251</v>
      </c>
      <c r="P1742" t="s">
        <v>219</v>
      </c>
      <c r="Q1742" t="s">
        <v>4331</v>
      </c>
      <c r="R1742" t="s">
        <v>4332</v>
      </c>
      <c r="S1742" t="s">
        <v>954</v>
      </c>
      <c r="T1742">
        <v>0</v>
      </c>
      <c r="U1742" t="s">
        <v>954</v>
      </c>
      <c r="V1742">
        <v>0</v>
      </c>
      <c r="W1742" t="s">
        <v>978</v>
      </c>
      <c r="X1742" t="s">
        <v>2425</v>
      </c>
      <c r="Y1742" t="s">
        <v>1697</v>
      </c>
      <c r="Z1742" t="s">
        <v>4007</v>
      </c>
      <c r="AA1742" t="s">
        <v>1620</v>
      </c>
      <c r="AB1742" t="s">
        <v>4238</v>
      </c>
      <c r="AC1742" t="s">
        <v>954</v>
      </c>
      <c r="AD1742">
        <v>0</v>
      </c>
      <c r="AE1742" t="s">
        <v>1860</v>
      </c>
      <c r="AF1742" t="s">
        <v>4257</v>
      </c>
      <c r="AG1742">
        <v>0</v>
      </c>
      <c r="AH1742" t="s">
        <v>1019</v>
      </c>
      <c r="AI1742">
        <v>0</v>
      </c>
      <c r="AJ1742">
        <v>0</v>
      </c>
      <c r="AK1742">
        <v>0</v>
      </c>
      <c r="AL1742">
        <v>0</v>
      </c>
      <c r="AM1742">
        <v>0</v>
      </c>
      <c r="AN1742">
        <v>0</v>
      </c>
      <c r="AO1742" t="s">
        <v>954</v>
      </c>
      <c r="AP1742" t="s">
        <v>1021</v>
      </c>
      <c r="AQ1742" t="s">
        <v>1021</v>
      </c>
      <c r="AR1742" t="s">
        <v>4255</v>
      </c>
      <c r="AS1742" t="s">
        <v>4361</v>
      </c>
    </row>
    <row r="1743" spans="2:45">
      <c r="B1743" s="356" t="b">
        <v>0</v>
      </c>
      <c r="C1743" s="356" t="s">
        <v>1039</v>
      </c>
      <c r="D1743" s="357" t="str">
        <f t="shared" si="83"/>
        <v>Cladding Work_-</v>
      </c>
      <c r="E1743" s="356" t="str">
        <f t="shared" si="84"/>
        <v>M2</v>
      </c>
      <c r="F1743" s="357" t="str">
        <f t="shared" si="82"/>
        <v>A05ZZ200-00095 Cladding Work - Sandwich Panel Corrugated Aluminum Sheet Sandwich Panel, Fire Protective Rating: 2-hrs   Glass Wool (Fiberglass) for Roof w/ Accessories, Flashing  100mm≤THK&lt;150mm</v>
      </c>
      <c r="G1743" s="343" t="str" cm="1">
        <f t="array" ref="G1743:H1743">_xlfn.TEXTSPLIT(I1743,"-")</f>
        <v>A05ZZ200</v>
      </c>
      <c r="H1743" s="343" t="str">
        <v>00095</v>
      </c>
      <c r="I1743" t="s">
        <v>4362</v>
      </c>
      <c r="J1743" t="s">
        <v>946</v>
      </c>
      <c r="K1743" t="s">
        <v>4232</v>
      </c>
      <c r="L1743" t="s">
        <v>4233</v>
      </c>
      <c r="M1743" t="s">
        <v>949</v>
      </c>
      <c r="N1743" t="s">
        <v>771</v>
      </c>
      <c r="O1743" t="s">
        <v>4251</v>
      </c>
      <c r="P1743" t="s">
        <v>219</v>
      </c>
      <c r="Q1743" t="s">
        <v>4331</v>
      </c>
      <c r="R1743" t="s">
        <v>4332</v>
      </c>
      <c r="S1743" t="s">
        <v>954</v>
      </c>
      <c r="T1743">
        <v>0</v>
      </c>
      <c r="U1743" t="s">
        <v>954</v>
      </c>
      <c r="V1743">
        <v>0</v>
      </c>
      <c r="W1743" t="s">
        <v>978</v>
      </c>
      <c r="X1743" t="s">
        <v>2425</v>
      </c>
      <c r="Y1743" t="s">
        <v>1697</v>
      </c>
      <c r="Z1743" t="s">
        <v>4007</v>
      </c>
      <c r="AA1743" t="s">
        <v>1620</v>
      </c>
      <c r="AB1743" t="s">
        <v>4238</v>
      </c>
      <c r="AC1743" t="s">
        <v>954</v>
      </c>
      <c r="AD1743">
        <v>0</v>
      </c>
      <c r="AE1743" t="s">
        <v>1085</v>
      </c>
      <c r="AF1743" t="s">
        <v>4259</v>
      </c>
      <c r="AG1743">
        <v>0</v>
      </c>
      <c r="AH1743" t="s">
        <v>1019</v>
      </c>
      <c r="AI1743">
        <v>0</v>
      </c>
      <c r="AJ1743">
        <v>0</v>
      </c>
      <c r="AK1743">
        <v>0</v>
      </c>
      <c r="AL1743">
        <v>0</v>
      </c>
      <c r="AM1743">
        <v>0</v>
      </c>
      <c r="AN1743">
        <v>0</v>
      </c>
      <c r="AO1743" t="s">
        <v>954</v>
      </c>
      <c r="AP1743" t="s">
        <v>1021</v>
      </c>
      <c r="AQ1743" t="s">
        <v>1021</v>
      </c>
      <c r="AR1743" t="s">
        <v>4255</v>
      </c>
      <c r="AS1743" t="s">
        <v>4362</v>
      </c>
    </row>
    <row r="1744" spans="2:45">
      <c r="B1744" s="356" t="b">
        <v>0</v>
      </c>
      <c r="C1744" s="356" t="s">
        <v>1039</v>
      </c>
      <c r="D1744" s="357" t="str">
        <f t="shared" si="83"/>
        <v>Cladding Work_-</v>
      </c>
      <c r="E1744" s="356" t="str">
        <f t="shared" si="84"/>
        <v>M2</v>
      </c>
      <c r="F1744" s="357" t="str">
        <f t="shared" si="82"/>
        <v>A05ZZ200-00096 Cladding Work - Sandwich Panel Corrugated Aluminum Sheet Sandwich Panel, Fire Protective Rating: 2-hrs   Glass Wool (Fiberglass) for Roof w/ Accessories, Flashing  150mm≤THK</v>
      </c>
      <c r="G1744" s="343" t="str" cm="1">
        <f t="array" ref="G1744:H1744">_xlfn.TEXTSPLIT(I1744,"-")</f>
        <v>A05ZZ200</v>
      </c>
      <c r="H1744" s="343" t="str">
        <v>00096</v>
      </c>
      <c r="I1744" t="s">
        <v>4363</v>
      </c>
      <c r="J1744" t="s">
        <v>946</v>
      </c>
      <c r="K1744" t="s">
        <v>4232</v>
      </c>
      <c r="L1744" t="s">
        <v>4233</v>
      </c>
      <c r="M1744" t="s">
        <v>949</v>
      </c>
      <c r="N1744" t="s">
        <v>771</v>
      </c>
      <c r="O1744" t="s">
        <v>4251</v>
      </c>
      <c r="P1744" t="s">
        <v>219</v>
      </c>
      <c r="Q1744" t="s">
        <v>4331</v>
      </c>
      <c r="R1744" t="s">
        <v>4332</v>
      </c>
      <c r="S1744" t="s">
        <v>954</v>
      </c>
      <c r="T1744">
        <v>0</v>
      </c>
      <c r="U1744" t="s">
        <v>954</v>
      </c>
      <c r="V1744">
        <v>0</v>
      </c>
      <c r="W1744" t="s">
        <v>978</v>
      </c>
      <c r="X1744" t="s">
        <v>2425</v>
      </c>
      <c r="Y1744" t="s">
        <v>1697</v>
      </c>
      <c r="Z1744" t="s">
        <v>4007</v>
      </c>
      <c r="AA1744" t="s">
        <v>1620</v>
      </c>
      <c r="AB1744" t="s">
        <v>4238</v>
      </c>
      <c r="AC1744" t="s">
        <v>954</v>
      </c>
      <c r="AD1744">
        <v>0</v>
      </c>
      <c r="AE1744" t="s">
        <v>1876</v>
      </c>
      <c r="AF1744" t="s">
        <v>4261</v>
      </c>
      <c r="AG1744">
        <v>0</v>
      </c>
      <c r="AH1744" t="s">
        <v>1019</v>
      </c>
      <c r="AI1744">
        <v>0</v>
      </c>
      <c r="AJ1744">
        <v>0</v>
      </c>
      <c r="AK1744">
        <v>0</v>
      </c>
      <c r="AL1744">
        <v>0</v>
      </c>
      <c r="AM1744">
        <v>0</v>
      </c>
      <c r="AN1744">
        <v>0</v>
      </c>
      <c r="AO1744" t="s">
        <v>954</v>
      </c>
      <c r="AP1744" t="s">
        <v>1021</v>
      </c>
      <c r="AQ1744" t="s">
        <v>1021</v>
      </c>
      <c r="AR1744" t="s">
        <v>4255</v>
      </c>
      <c r="AS1744" t="s">
        <v>4363</v>
      </c>
    </row>
    <row r="1745" spans="2:45">
      <c r="B1745" s="356" t="b">
        <v>0</v>
      </c>
      <c r="C1745" s="356" t="s">
        <v>1039</v>
      </c>
      <c r="D1745" s="357" t="str">
        <f t="shared" si="83"/>
        <v>Cladding Work_-</v>
      </c>
      <c r="E1745" s="356" t="str">
        <f t="shared" si="84"/>
        <v>M2</v>
      </c>
      <c r="F1745" s="357" t="str">
        <f t="shared" si="82"/>
        <v>A05ZZ200-00097 Cladding Work - Sandwich Panel Stainless Steel Sheet Sandwich Panel, Fire Protective Rating: N/A   Mineral Wool (Rock Wool) for Wall w/ Accessories, Flashing  50mm≤THK&lt;70mm</v>
      </c>
      <c r="G1745" s="343" t="str" cm="1">
        <f t="array" ref="G1745:H1745">_xlfn.TEXTSPLIT(I1745,"-")</f>
        <v>A05ZZ200</v>
      </c>
      <c r="H1745" s="343" t="str">
        <v>00097</v>
      </c>
      <c r="I1745" t="s">
        <v>4364</v>
      </c>
      <c r="J1745" t="s">
        <v>946</v>
      </c>
      <c r="K1745" t="s">
        <v>4232</v>
      </c>
      <c r="L1745" t="s">
        <v>4233</v>
      </c>
      <c r="M1745" t="s">
        <v>949</v>
      </c>
      <c r="N1745" t="s">
        <v>771</v>
      </c>
      <c r="O1745" t="s">
        <v>4251</v>
      </c>
      <c r="P1745" t="s">
        <v>219</v>
      </c>
      <c r="Q1745" t="s">
        <v>4365</v>
      </c>
      <c r="R1745" t="s">
        <v>4366</v>
      </c>
      <c r="S1745" t="s">
        <v>954</v>
      </c>
      <c r="T1745">
        <v>0</v>
      </c>
      <c r="U1745" t="s">
        <v>954</v>
      </c>
      <c r="V1745">
        <v>0</v>
      </c>
      <c r="W1745" t="s">
        <v>971</v>
      </c>
      <c r="X1745" t="s">
        <v>2418</v>
      </c>
      <c r="Y1745" t="s">
        <v>960</v>
      </c>
      <c r="Z1745" t="s">
        <v>3516</v>
      </c>
      <c r="AA1745" t="s">
        <v>1620</v>
      </c>
      <c r="AB1745" t="s">
        <v>4238</v>
      </c>
      <c r="AC1745" t="s">
        <v>954</v>
      </c>
      <c r="AD1745">
        <v>0</v>
      </c>
      <c r="AE1745" t="s">
        <v>1847</v>
      </c>
      <c r="AF1745" t="s">
        <v>4254</v>
      </c>
      <c r="AG1745">
        <v>0</v>
      </c>
      <c r="AH1745" t="s">
        <v>1019</v>
      </c>
      <c r="AI1745">
        <v>0</v>
      </c>
      <c r="AJ1745">
        <v>0</v>
      </c>
      <c r="AK1745">
        <v>0</v>
      </c>
      <c r="AL1745">
        <v>0</v>
      </c>
      <c r="AM1745">
        <v>0</v>
      </c>
      <c r="AN1745">
        <v>0</v>
      </c>
      <c r="AO1745" t="s">
        <v>954</v>
      </c>
      <c r="AP1745" t="s">
        <v>1021</v>
      </c>
      <c r="AQ1745" t="s">
        <v>1021</v>
      </c>
      <c r="AR1745" t="s">
        <v>4255</v>
      </c>
      <c r="AS1745" t="s">
        <v>4364</v>
      </c>
    </row>
    <row r="1746" spans="2:45">
      <c r="B1746" s="356" t="b">
        <v>0</v>
      </c>
      <c r="C1746" s="356" t="s">
        <v>1039</v>
      </c>
      <c r="D1746" s="357" t="str">
        <f t="shared" si="83"/>
        <v>Cladding Work_-</v>
      </c>
      <c r="E1746" s="356" t="str">
        <f t="shared" si="84"/>
        <v>M2</v>
      </c>
      <c r="F1746" s="357" t="str">
        <f t="shared" si="82"/>
        <v>A05ZZ200-00098 Cladding Work - Sandwich Panel Stainless Steel Sheet Sandwich Panel, Fire Protective Rating: N/A   Mineral Wool (Rock Wool) for Wall w/ Accessories, Flashing  70mm≤THK&lt;100mm</v>
      </c>
      <c r="G1746" s="343" t="str" cm="1">
        <f t="array" ref="G1746:H1746">_xlfn.TEXTSPLIT(I1746,"-")</f>
        <v>A05ZZ200</v>
      </c>
      <c r="H1746" s="343" t="str">
        <v>00098</v>
      </c>
      <c r="I1746" t="s">
        <v>4367</v>
      </c>
      <c r="J1746" t="s">
        <v>946</v>
      </c>
      <c r="K1746" t="s">
        <v>4232</v>
      </c>
      <c r="L1746" t="s">
        <v>4233</v>
      </c>
      <c r="M1746" t="s">
        <v>949</v>
      </c>
      <c r="N1746" t="s">
        <v>771</v>
      </c>
      <c r="O1746" t="s">
        <v>4251</v>
      </c>
      <c r="P1746" t="s">
        <v>219</v>
      </c>
      <c r="Q1746" t="s">
        <v>4365</v>
      </c>
      <c r="R1746" t="s">
        <v>4366</v>
      </c>
      <c r="S1746" t="s">
        <v>954</v>
      </c>
      <c r="T1746">
        <v>0</v>
      </c>
      <c r="U1746" t="s">
        <v>954</v>
      </c>
      <c r="V1746">
        <v>0</v>
      </c>
      <c r="W1746" t="s">
        <v>971</v>
      </c>
      <c r="X1746" t="s">
        <v>2418</v>
      </c>
      <c r="Y1746" t="s">
        <v>960</v>
      </c>
      <c r="Z1746" t="s">
        <v>3516</v>
      </c>
      <c r="AA1746" t="s">
        <v>1620</v>
      </c>
      <c r="AB1746" t="s">
        <v>4238</v>
      </c>
      <c r="AC1746" t="s">
        <v>954</v>
      </c>
      <c r="AD1746">
        <v>0</v>
      </c>
      <c r="AE1746" t="s">
        <v>1860</v>
      </c>
      <c r="AF1746" t="s">
        <v>4257</v>
      </c>
      <c r="AG1746">
        <v>0</v>
      </c>
      <c r="AH1746" t="s">
        <v>1019</v>
      </c>
      <c r="AI1746">
        <v>0</v>
      </c>
      <c r="AJ1746">
        <v>0</v>
      </c>
      <c r="AK1746">
        <v>0</v>
      </c>
      <c r="AL1746">
        <v>0</v>
      </c>
      <c r="AM1746">
        <v>0</v>
      </c>
      <c r="AN1746">
        <v>0</v>
      </c>
      <c r="AO1746" t="s">
        <v>954</v>
      </c>
      <c r="AP1746" t="s">
        <v>1021</v>
      </c>
      <c r="AQ1746" t="s">
        <v>1021</v>
      </c>
      <c r="AR1746" t="s">
        <v>4255</v>
      </c>
      <c r="AS1746" t="s">
        <v>4367</v>
      </c>
    </row>
    <row r="1747" spans="2:45">
      <c r="B1747" s="356" t="b">
        <v>0</v>
      </c>
      <c r="C1747" s="356" t="s">
        <v>1039</v>
      </c>
      <c r="D1747" s="357" t="str">
        <f t="shared" si="83"/>
        <v>Cladding Work_-</v>
      </c>
      <c r="E1747" s="356" t="str">
        <f t="shared" si="84"/>
        <v>M2</v>
      </c>
      <c r="F1747" s="357" t="str">
        <f t="shared" si="82"/>
        <v>A05ZZ200-00099 Cladding Work - Sandwich Panel Stainless Steel Sheet Sandwich Panel, Fire Protective Rating: N/A   Mineral Wool (Rock Wool) for Wall w/ Accessories, Flashing  100mm≤THK&lt;150mm</v>
      </c>
      <c r="G1747" s="343" t="str" cm="1">
        <f t="array" ref="G1747:H1747">_xlfn.TEXTSPLIT(I1747,"-")</f>
        <v>A05ZZ200</v>
      </c>
      <c r="H1747" s="343" t="str">
        <v>00099</v>
      </c>
      <c r="I1747" t="s">
        <v>4368</v>
      </c>
      <c r="J1747" t="s">
        <v>946</v>
      </c>
      <c r="K1747" t="s">
        <v>4232</v>
      </c>
      <c r="L1747" t="s">
        <v>4233</v>
      </c>
      <c r="M1747" t="s">
        <v>949</v>
      </c>
      <c r="N1747" t="s">
        <v>771</v>
      </c>
      <c r="O1747" t="s">
        <v>4251</v>
      </c>
      <c r="P1747" t="s">
        <v>219</v>
      </c>
      <c r="Q1747" t="s">
        <v>4365</v>
      </c>
      <c r="R1747" t="s">
        <v>4366</v>
      </c>
      <c r="S1747" t="s">
        <v>954</v>
      </c>
      <c r="T1747">
        <v>0</v>
      </c>
      <c r="U1747" t="s">
        <v>954</v>
      </c>
      <c r="V1747">
        <v>0</v>
      </c>
      <c r="W1747" t="s">
        <v>971</v>
      </c>
      <c r="X1747" t="s">
        <v>2418</v>
      </c>
      <c r="Y1747" t="s">
        <v>960</v>
      </c>
      <c r="Z1747" t="s">
        <v>3516</v>
      </c>
      <c r="AA1747" t="s">
        <v>1620</v>
      </c>
      <c r="AB1747" t="s">
        <v>4238</v>
      </c>
      <c r="AC1747" t="s">
        <v>954</v>
      </c>
      <c r="AD1747">
        <v>0</v>
      </c>
      <c r="AE1747" t="s">
        <v>1085</v>
      </c>
      <c r="AF1747" t="s">
        <v>4259</v>
      </c>
      <c r="AG1747">
        <v>0</v>
      </c>
      <c r="AH1747" t="s">
        <v>1019</v>
      </c>
      <c r="AI1747">
        <v>0</v>
      </c>
      <c r="AJ1747">
        <v>0</v>
      </c>
      <c r="AK1747">
        <v>0</v>
      </c>
      <c r="AL1747">
        <v>0</v>
      </c>
      <c r="AM1747">
        <v>0</v>
      </c>
      <c r="AN1747">
        <v>0</v>
      </c>
      <c r="AO1747" t="s">
        <v>954</v>
      </c>
      <c r="AP1747" t="s">
        <v>1021</v>
      </c>
      <c r="AQ1747" t="s">
        <v>1021</v>
      </c>
      <c r="AR1747" t="s">
        <v>4255</v>
      </c>
      <c r="AS1747" t="s">
        <v>4368</v>
      </c>
    </row>
    <row r="1748" spans="2:45">
      <c r="B1748" s="356" t="b">
        <v>0</v>
      </c>
      <c r="C1748" s="356" t="s">
        <v>1039</v>
      </c>
      <c r="D1748" s="357" t="str">
        <f t="shared" si="83"/>
        <v>Cladding Work_-</v>
      </c>
      <c r="E1748" s="356" t="str">
        <f t="shared" si="84"/>
        <v>M2</v>
      </c>
      <c r="F1748" s="357" t="str">
        <f t="shared" si="82"/>
        <v>A05ZZ200-00100 Cladding Work - Sandwich Panel Stainless Steel Sheet Sandwich Panel, Fire Protective Rating: N/A   Mineral Wool (Rock Wool) for Wall w/ Accessories, Flashing  150mm≤THK</v>
      </c>
      <c r="G1748" s="343" t="str" cm="1">
        <f t="array" ref="G1748:H1748">_xlfn.TEXTSPLIT(I1748,"-")</f>
        <v>A05ZZ200</v>
      </c>
      <c r="H1748" s="343" t="str">
        <v>00100</v>
      </c>
      <c r="I1748" t="s">
        <v>4369</v>
      </c>
      <c r="J1748" t="s">
        <v>946</v>
      </c>
      <c r="K1748" t="s">
        <v>4232</v>
      </c>
      <c r="L1748" t="s">
        <v>4233</v>
      </c>
      <c r="M1748" t="s">
        <v>949</v>
      </c>
      <c r="N1748" t="s">
        <v>771</v>
      </c>
      <c r="O1748" t="s">
        <v>4251</v>
      </c>
      <c r="P1748" t="s">
        <v>219</v>
      </c>
      <c r="Q1748" t="s">
        <v>4365</v>
      </c>
      <c r="R1748" t="s">
        <v>4366</v>
      </c>
      <c r="S1748" t="s">
        <v>954</v>
      </c>
      <c r="T1748">
        <v>0</v>
      </c>
      <c r="U1748" t="s">
        <v>954</v>
      </c>
      <c r="V1748">
        <v>0</v>
      </c>
      <c r="W1748" t="s">
        <v>971</v>
      </c>
      <c r="X1748" t="s">
        <v>2418</v>
      </c>
      <c r="Y1748" t="s">
        <v>960</v>
      </c>
      <c r="Z1748" t="s">
        <v>3516</v>
      </c>
      <c r="AA1748" t="s">
        <v>1620</v>
      </c>
      <c r="AB1748" t="s">
        <v>4238</v>
      </c>
      <c r="AC1748" t="s">
        <v>954</v>
      </c>
      <c r="AD1748">
        <v>0</v>
      </c>
      <c r="AE1748" t="s">
        <v>1876</v>
      </c>
      <c r="AF1748" t="s">
        <v>4261</v>
      </c>
      <c r="AG1748">
        <v>0</v>
      </c>
      <c r="AH1748" t="s">
        <v>1019</v>
      </c>
      <c r="AI1748">
        <v>0</v>
      </c>
      <c r="AJ1748">
        <v>0</v>
      </c>
      <c r="AK1748">
        <v>0</v>
      </c>
      <c r="AL1748">
        <v>0</v>
      </c>
      <c r="AM1748">
        <v>0</v>
      </c>
      <c r="AN1748">
        <v>0</v>
      </c>
      <c r="AO1748" t="s">
        <v>954</v>
      </c>
      <c r="AP1748" t="s">
        <v>1021</v>
      </c>
      <c r="AQ1748" t="s">
        <v>1021</v>
      </c>
      <c r="AR1748" t="s">
        <v>4255</v>
      </c>
      <c r="AS1748" t="s">
        <v>4369</v>
      </c>
    </row>
    <row r="1749" spans="2:45">
      <c r="B1749" s="356" t="b">
        <v>0</v>
      </c>
      <c r="C1749" s="356" t="s">
        <v>1039</v>
      </c>
      <c r="D1749" s="357" t="str">
        <f t="shared" si="83"/>
        <v>Cladding Work_-</v>
      </c>
      <c r="E1749" s="356" t="str">
        <f t="shared" si="84"/>
        <v>M2</v>
      </c>
      <c r="F1749" s="357" t="str">
        <f t="shared" si="82"/>
        <v>A05ZZ200-00101 Cladding Work - Sandwich Panel Stainless Steel Sheet Sandwich Panel, Fire Protective Rating: N/A   Mineral Wool (Rock Wool) for Roof w/ Accessories, Flashing  50mm≤THK&lt;70mm</v>
      </c>
      <c r="G1749" s="343" t="str" cm="1">
        <f t="array" ref="G1749:H1749">_xlfn.TEXTSPLIT(I1749,"-")</f>
        <v>A05ZZ200</v>
      </c>
      <c r="H1749" s="343" t="str">
        <v>00101</v>
      </c>
      <c r="I1749" t="s">
        <v>4370</v>
      </c>
      <c r="J1749" t="s">
        <v>946</v>
      </c>
      <c r="K1749" t="s">
        <v>4232</v>
      </c>
      <c r="L1749" t="s">
        <v>4233</v>
      </c>
      <c r="M1749" t="s">
        <v>949</v>
      </c>
      <c r="N1749" t="s">
        <v>771</v>
      </c>
      <c r="O1749" t="s">
        <v>4251</v>
      </c>
      <c r="P1749" t="s">
        <v>219</v>
      </c>
      <c r="Q1749" t="s">
        <v>4365</v>
      </c>
      <c r="R1749" t="s">
        <v>4366</v>
      </c>
      <c r="S1749" t="s">
        <v>954</v>
      </c>
      <c r="T1749">
        <v>0</v>
      </c>
      <c r="U1749" t="s">
        <v>954</v>
      </c>
      <c r="V1749">
        <v>0</v>
      </c>
      <c r="W1749" t="s">
        <v>971</v>
      </c>
      <c r="X1749" t="s">
        <v>2418</v>
      </c>
      <c r="Y1749" t="s">
        <v>1697</v>
      </c>
      <c r="Z1749" t="s">
        <v>4007</v>
      </c>
      <c r="AA1749" t="s">
        <v>1620</v>
      </c>
      <c r="AB1749" t="s">
        <v>4238</v>
      </c>
      <c r="AC1749" t="s">
        <v>954</v>
      </c>
      <c r="AD1749">
        <v>0</v>
      </c>
      <c r="AE1749" t="s">
        <v>1847</v>
      </c>
      <c r="AF1749" t="s">
        <v>4254</v>
      </c>
      <c r="AG1749">
        <v>0</v>
      </c>
      <c r="AH1749" t="s">
        <v>1019</v>
      </c>
      <c r="AI1749">
        <v>0</v>
      </c>
      <c r="AJ1749">
        <v>0</v>
      </c>
      <c r="AK1749">
        <v>0</v>
      </c>
      <c r="AL1749">
        <v>0</v>
      </c>
      <c r="AM1749">
        <v>0</v>
      </c>
      <c r="AN1749">
        <v>0</v>
      </c>
      <c r="AO1749" t="s">
        <v>954</v>
      </c>
      <c r="AP1749" t="s">
        <v>1021</v>
      </c>
      <c r="AQ1749" t="s">
        <v>1021</v>
      </c>
      <c r="AR1749" t="s">
        <v>4255</v>
      </c>
      <c r="AS1749" t="s">
        <v>4370</v>
      </c>
    </row>
    <row r="1750" spans="2:45">
      <c r="B1750" s="356" t="b">
        <v>0</v>
      </c>
      <c r="C1750" s="356" t="s">
        <v>1039</v>
      </c>
      <c r="D1750" s="357" t="str">
        <f t="shared" si="83"/>
        <v>Cladding Work_-</v>
      </c>
      <c r="E1750" s="356" t="str">
        <f t="shared" si="84"/>
        <v>M2</v>
      </c>
      <c r="F1750" s="357" t="str">
        <f t="shared" si="82"/>
        <v>A05ZZ200-00102 Cladding Work - Sandwich Panel Stainless Steel Sheet Sandwich Panel, Fire Protective Rating: N/A   Mineral Wool (Rock Wool) for Roof w/ Accessories, Flashing  70mm≤THK&lt;100mm</v>
      </c>
      <c r="G1750" s="343" t="str" cm="1">
        <f t="array" ref="G1750:H1750">_xlfn.TEXTSPLIT(I1750,"-")</f>
        <v>A05ZZ200</v>
      </c>
      <c r="H1750" s="343" t="str">
        <v>00102</v>
      </c>
      <c r="I1750" t="s">
        <v>4371</v>
      </c>
      <c r="J1750" t="s">
        <v>946</v>
      </c>
      <c r="K1750" t="s">
        <v>4232</v>
      </c>
      <c r="L1750" t="s">
        <v>4233</v>
      </c>
      <c r="M1750" t="s">
        <v>949</v>
      </c>
      <c r="N1750" t="s">
        <v>771</v>
      </c>
      <c r="O1750" t="s">
        <v>4251</v>
      </c>
      <c r="P1750" t="s">
        <v>219</v>
      </c>
      <c r="Q1750" t="s">
        <v>4365</v>
      </c>
      <c r="R1750" t="s">
        <v>4366</v>
      </c>
      <c r="S1750" t="s">
        <v>954</v>
      </c>
      <c r="T1750">
        <v>0</v>
      </c>
      <c r="U1750" t="s">
        <v>954</v>
      </c>
      <c r="V1750">
        <v>0</v>
      </c>
      <c r="W1750" t="s">
        <v>971</v>
      </c>
      <c r="X1750" t="s">
        <v>2418</v>
      </c>
      <c r="Y1750" t="s">
        <v>1697</v>
      </c>
      <c r="Z1750" t="s">
        <v>4007</v>
      </c>
      <c r="AA1750" t="s">
        <v>1620</v>
      </c>
      <c r="AB1750" t="s">
        <v>4238</v>
      </c>
      <c r="AC1750" t="s">
        <v>954</v>
      </c>
      <c r="AD1750">
        <v>0</v>
      </c>
      <c r="AE1750" t="s">
        <v>1860</v>
      </c>
      <c r="AF1750" t="s">
        <v>4257</v>
      </c>
      <c r="AG1750">
        <v>0</v>
      </c>
      <c r="AH1750" t="s">
        <v>1019</v>
      </c>
      <c r="AI1750">
        <v>0</v>
      </c>
      <c r="AJ1750">
        <v>0</v>
      </c>
      <c r="AK1750">
        <v>0</v>
      </c>
      <c r="AL1750">
        <v>0</v>
      </c>
      <c r="AM1750">
        <v>0</v>
      </c>
      <c r="AN1750">
        <v>0</v>
      </c>
      <c r="AO1750" t="s">
        <v>954</v>
      </c>
      <c r="AP1750" t="s">
        <v>1021</v>
      </c>
      <c r="AQ1750" t="s">
        <v>1021</v>
      </c>
      <c r="AR1750" t="s">
        <v>4255</v>
      </c>
      <c r="AS1750" t="s">
        <v>4371</v>
      </c>
    </row>
    <row r="1751" spans="2:45">
      <c r="B1751" s="356" t="b">
        <v>0</v>
      </c>
      <c r="C1751" s="356" t="s">
        <v>1039</v>
      </c>
      <c r="D1751" s="357" t="str">
        <f t="shared" si="83"/>
        <v>Cladding Work_-</v>
      </c>
      <c r="E1751" s="356" t="str">
        <f t="shared" si="84"/>
        <v>M2</v>
      </c>
      <c r="F1751" s="357" t="str">
        <f t="shared" si="82"/>
        <v>A05ZZ200-00103 Cladding Work - Sandwich Panel Stainless Steel Sheet Sandwich Panel, Fire Protective Rating: N/A   Mineral Wool (Rock Wool) for Roof w/ Accessories, Flashing  100mm≤THK&lt;150mm</v>
      </c>
      <c r="G1751" s="343" t="str" cm="1">
        <f t="array" ref="G1751:H1751">_xlfn.TEXTSPLIT(I1751,"-")</f>
        <v>A05ZZ200</v>
      </c>
      <c r="H1751" s="343" t="str">
        <v>00103</v>
      </c>
      <c r="I1751" t="s">
        <v>4372</v>
      </c>
      <c r="J1751" t="s">
        <v>946</v>
      </c>
      <c r="K1751" t="s">
        <v>4232</v>
      </c>
      <c r="L1751" t="s">
        <v>4233</v>
      </c>
      <c r="M1751" t="s">
        <v>949</v>
      </c>
      <c r="N1751" t="s">
        <v>771</v>
      </c>
      <c r="O1751" t="s">
        <v>4251</v>
      </c>
      <c r="P1751" t="s">
        <v>219</v>
      </c>
      <c r="Q1751" t="s">
        <v>4365</v>
      </c>
      <c r="R1751" t="s">
        <v>4366</v>
      </c>
      <c r="S1751" t="s">
        <v>954</v>
      </c>
      <c r="T1751">
        <v>0</v>
      </c>
      <c r="U1751" t="s">
        <v>954</v>
      </c>
      <c r="V1751">
        <v>0</v>
      </c>
      <c r="W1751" t="s">
        <v>971</v>
      </c>
      <c r="X1751" t="s">
        <v>2418</v>
      </c>
      <c r="Y1751" t="s">
        <v>1697</v>
      </c>
      <c r="Z1751" t="s">
        <v>4007</v>
      </c>
      <c r="AA1751" t="s">
        <v>1620</v>
      </c>
      <c r="AB1751" t="s">
        <v>4238</v>
      </c>
      <c r="AC1751" t="s">
        <v>954</v>
      </c>
      <c r="AD1751">
        <v>0</v>
      </c>
      <c r="AE1751" t="s">
        <v>1085</v>
      </c>
      <c r="AF1751" t="s">
        <v>4259</v>
      </c>
      <c r="AG1751">
        <v>0</v>
      </c>
      <c r="AH1751" t="s">
        <v>1019</v>
      </c>
      <c r="AI1751">
        <v>0</v>
      </c>
      <c r="AJ1751">
        <v>0</v>
      </c>
      <c r="AK1751">
        <v>0</v>
      </c>
      <c r="AL1751">
        <v>0</v>
      </c>
      <c r="AM1751">
        <v>0</v>
      </c>
      <c r="AN1751">
        <v>0</v>
      </c>
      <c r="AO1751" t="s">
        <v>954</v>
      </c>
      <c r="AP1751" t="s">
        <v>1021</v>
      </c>
      <c r="AQ1751" t="s">
        <v>1021</v>
      </c>
      <c r="AR1751" t="s">
        <v>4255</v>
      </c>
      <c r="AS1751" t="s">
        <v>4372</v>
      </c>
    </row>
    <row r="1752" spans="2:45">
      <c r="B1752" s="356" t="b">
        <v>0</v>
      </c>
      <c r="C1752" s="356" t="s">
        <v>1039</v>
      </c>
      <c r="D1752" s="357" t="str">
        <f t="shared" si="83"/>
        <v>Cladding Work_-</v>
      </c>
      <c r="E1752" s="356" t="str">
        <f t="shared" si="84"/>
        <v>M2</v>
      </c>
      <c r="F1752" s="357" t="str">
        <f t="shared" si="82"/>
        <v>A05ZZ200-00104 Cladding Work - Sandwich Panel Stainless Steel Sheet Sandwich Panel, Fire Protective Rating: N/A   Mineral Wool (Rock Wool) for Roof w/ Accessories, Flashing  150mm≤THK</v>
      </c>
      <c r="G1752" s="343" t="str" cm="1">
        <f t="array" ref="G1752:H1752">_xlfn.TEXTSPLIT(I1752,"-")</f>
        <v>A05ZZ200</v>
      </c>
      <c r="H1752" s="343" t="str">
        <v>00104</v>
      </c>
      <c r="I1752" t="s">
        <v>4373</v>
      </c>
      <c r="J1752" t="s">
        <v>946</v>
      </c>
      <c r="K1752" t="s">
        <v>4232</v>
      </c>
      <c r="L1752" t="s">
        <v>4233</v>
      </c>
      <c r="M1752" t="s">
        <v>949</v>
      </c>
      <c r="N1752" t="s">
        <v>771</v>
      </c>
      <c r="O1752" t="s">
        <v>4251</v>
      </c>
      <c r="P1752" t="s">
        <v>219</v>
      </c>
      <c r="Q1752" t="s">
        <v>4365</v>
      </c>
      <c r="R1752" t="s">
        <v>4366</v>
      </c>
      <c r="S1752" t="s">
        <v>954</v>
      </c>
      <c r="T1752">
        <v>0</v>
      </c>
      <c r="U1752" t="s">
        <v>954</v>
      </c>
      <c r="V1752">
        <v>0</v>
      </c>
      <c r="W1752" t="s">
        <v>971</v>
      </c>
      <c r="X1752" t="s">
        <v>2418</v>
      </c>
      <c r="Y1752" t="s">
        <v>1697</v>
      </c>
      <c r="Z1752" t="s">
        <v>4007</v>
      </c>
      <c r="AA1752" t="s">
        <v>1620</v>
      </c>
      <c r="AB1752" t="s">
        <v>4238</v>
      </c>
      <c r="AC1752" t="s">
        <v>954</v>
      </c>
      <c r="AD1752">
        <v>0</v>
      </c>
      <c r="AE1752" t="s">
        <v>1876</v>
      </c>
      <c r="AF1752" t="s">
        <v>4261</v>
      </c>
      <c r="AG1752">
        <v>0</v>
      </c>
      <c r="AH1752" t="s">
        <v>1019</v>
      </c>
      <c r="AI1752">
        <v>0</v>
      </c>
      <c r="AJ1752">
        <v>0</v>
      </c>
      <c r="AK1752">
        <v>0</v>
      </c>
      <c r="AL1752">
        <v>0</v>
      </c>
      <c r="AM1752">
        <v>0</v>
      </c>
      <c r="AN1752">
        <v>0</v>
      </c>
      <c r="AO1752" t="s">
        <v>954</v>
      </c>
      <c r="AP1752" t="s">
        <v>1021</v>
      </c>
      <c r="AQ1752" t="s">
        <v>1021</v>
      </c>
      <c r="AR1752" t="s">
        <v>4255</v>
      </c>
      <c r="AS1752" t="s">
        <v>4373</v>
      </c>
    </row>
    <row r="1753" spans="2:45">
      <c r="B1753" s="356" t="b">
        <v>0</v>
      </c>
      <c r="C1753" s="356" t="s">
        <v>1039</v>
      </c>
      <c r="D1753" s="357" t="str">
        <f t="shared" si="83"/>
        <v>Cladding Work_-</v>
      </c>
      <c r="E1753" s="356" t="str">
        <f t="shared" si="84"/>
        <v>M2</v>
      </c>
      <c r="F1753" s="357" t="str">
        <f t="shared" si="82"/>
        <v>A05ZZ200-00105 Cladding Work - Sandwich Panel Stainless Steel Sheet Sandwich Panel, Fire Protective Rating: 1-hr   Mineral Wool (Rock Wool) for Wall w/ Accessories, Flashing  50mm≤THK&lt;70mm</v>
      </c>
      <c r="G1753" s="343" t="str" cm="1">
        <f t="array" ref="G1753:H1753">_xlfn.TEXTSPLIT(I1753,"-")</f>
        <v>A05ZZ200</v>
      </c>
      <c r="H1753" s="343" t="str">
        <v>00105</v>
      </c>
      <c r="I1753" t="s">
        <v>4374</v>
      </c>
      <c r="J1753" t="s">
        <v>946</v>
      </c>
      <c r="K1753" t="s">
        <v>4232</v>
      </c>
      <c r="L1753" t="s">
        <v>4233</v>
      </c>
      <c r="M1753" t="s">
        <v>949</v>
      </c>
      <c r="N1753" t="s">
        <v>771</v>
      </c>
      <c r="O1753" t="s">
        <v>4251</v>
      </c>
      <c r="P1753" t="s">
        <v>219</v>
      </c>
      <c r="Q1753" t="s">
        <v>4375</v>
      </c>
      <c r="R1753" t="s">
        <v>4376</v>
      </c>
      <c r="S1753" t="s">
        <v>954</v>
      </c>
      <c r="T1753">
        <v>0</v>
      </c>
      <c r="U1753" t="s">
        <v>954</v>
      </c>
      <c r="V1753">
        <v>0</v>
      </c>
      <c r="W1753" t="s">
        <v>971</v>
      </c>
      <c r="X1753" t="s">
        <v>2418</v>
      </c>
      <c r="Y1753" t="s">
        <v>960</v>
      </c>
      <c r="Z1753" t="s">
        <v>3516</v>
      </c>
      <c r="AA1753" t="s">
        <v>1620</v>
      </c>
      <c r="AB1753" t="s">
        <v>4238</v>
      </c>
      <c r="AC1753" t="s">
        <v>954</v>
      </c>
      <c r="AD1753">
        <v>0</v>
      </c>
      <c r="AE1753" t="s">
        <v>1847</v>
      </c>
      <c r="AF1753" t="s">
        <v>4254</v>
      </c>
      <c r="AG1753">
        <v>0</v>
      </c>
      <c r="AH1753" t="s">
        <v>1019</v>
      </c>
      <c r="AI1753">
        <v>0</v>
      </c>
      <c r="AJ1753">
        <v>0</v>
      </c>
      <c r="AK1753">
        <v>0</v>
      </c>
      <c r="AL1753">
        <v>0</v>
      </c>
      <c r="AM1753">
        <v>0</v>
      </c>
      <c r="AN1753">
        <v>0</v>
      </c>
      <c r="AO1753" t="s">
        <v>954</v>
      </c>
      <c r="AP1753" t="s">
        <v>1021</v>
      </c>
      <c r="AQ1753" t="s">
        <v>1021</v>
      </c>
      <c r="AR1753" t="s">
        <v>4255</v>
      </c>
      <c r="AS1753" t="s">
        <v>4374</v>
      </c>
    </row>
    <row r="1754" spans="2:45">
      <c r="B1754" s="356" t="b">
        <v>0</v>
      </c>
      <c r="C1754" s="356" t="s">
        <v>1039</v>
      </c>
      <c r="D1754" s="357" t="str">
        <f t="shared" si="83"/>
        <v>Cladding Work_-</v>
      </c>
      <c r="E1754" s="356" t="str">
        <f t="shared" si="84"/>
        <v>M2</v>
      </c>
      <c r="F1754" s="357" t="str">
        <f t="shared" si="82"/>
        <v>A05ZZ200-00106 Cladding Work - Sandwich Panel Stainless Steel Sheet Sandwich Panel, Fire Protective Rating: 1-hr   Mineral Wool (Rock Wool) for Wall w/ Accessories, Flashing  70mm≤THK&lt;100mm</v>
      </c>
      <c r="G1754" s="343" t="str" cm="1">
        <f t="array" ref="G1754:H1754">_xlfn.TEXTSPLIT(I1754,"-")</f>
        <v>A05ZZ200</v>
      </c>
      <c r="H1754" s="343" t="str">
        <v>00106</v>
      </c>
      <c r="I1754" t="s">
        <v>4377</v>
      </c>
      <c r="J1754" t="s">
        <v>946</v>
      </c>
      <c r="K1754" t="s">
        <v>4232</v>
      </c>
      <c r="L1754" t="s">
        <v>4233</v>
      </c>
      <c r="M1754" t="s">
        <v>949</v>
      </c>
      <c r="N1754" t="s">
        <v>771</v>
      </c>
      <c r="O1754" t="s">
        <v>4251</v>
      </c>
      <c r="P1754" t="s">
        <v>219</v>
      </c>
      <c r="Q1754" t="s">
        <v>4375</v>
      </c>
      <c r="R1754" t="s">
        <v>4376</v>
      </c>
      <c r="S1754" t="s">
        <v>954</v>
      </c>
      <c r="T1754">
        <v>0</v>
      </c>
      <c r="U1754" t="s">
        <v>954</v>
      </c>
      <c r="V1754">
        <v>0</v>
      </c>
      <c r="W1754" t="s">
        <v>971</v>
      </c>
      <c r="X1754" t="s">
        <v>2418</v>
      </c>
      <c r="Y1754" t="s">
        <v>960</v>
      </c>
      <c r="Z1754" t="s">
        <v>3516</v>
      </c>
      <c r="AA1754" t="s">
        <v>1620</v>
      </c>
      <c r="AB1754" t="s">
        <v>4238</v>
      </c>
      <c r="AC1754" t="s">
        <v>954</v>
      </c>
      <c r="AD1754">
        <v>0</v>
      </c>
      <c r="AE1754" t="s">
        <v>1860</v>
      </c>
      <c r="AF1754" t="s">
        <v>4257</v>
      </c>
      <c r="AG1754">
        <v>0</v>
      </c>
      <c r="AH1754" t="s">
        <v>1019</v>
      </c>
      <c r="AI1754">
        <v>0</v>
      </c>
      <c r="AJ1754">
        <v>0</v>
      </c>
      <c r="AK1754">
        <v>0</v>
      </c>
      <c r="AL1754">
        <v>0</v>
      </c>
      <c r="AM1754">
        <v>0</v>
      </c>
      <c r="AN1754">
        <v>0</v>
      </c>
      <c r="AO1754" t="s">
        <v>954</v>
      </c>
      <c r="AP1754" t="s">
        <v>1021</v>
      </c>
      <c r="AQ1754" t="s">
        <v>1021</v>
      </c>
      <c r="AR1754" t="s">
        <v>4255</v>
      </c>
      <c r="AS1754" t="s">
        <v>4377</v>
      </c>
    </row>
    <row r="1755" spans="2:45">
      <c r="B1755" s="356" t="b">
        <v>0</v>
      </c>
      <c r="C1755" s="356" t="s">
        <v>1039</v>
      </c>
      <c r="D1755" s="357" t="str">
        <f t="shared" si="83"/>
        <v>Cladding Work_-</v>
      </c>
      <c r="E1755" s="356" t="str">
        <f t="shared" si="84"/>
        <v>M2</v>
      </c>
      <c r="F1755" s="357" t="str">
        <f t="shared" si="82"/>
        <v>A05ZZ200-00107 Cladding Work - Sandwich Panel Stainless Steel Sheet Sandwich Panel, Fire Protective Rating: 1-hr   Mineral Wool (Rock Wool) for Wall w/ Accessories, Flashing  100mm≤THK&lt;150mm</v>
      </c>
      <c r="G1755" s="343" t="str" cm="1">
        <f t="array" ref="G1755:H1755">_xlfn.TEXTSPLIT(I1755,"-")</f>
        <v>A05ZZ200</v>
      </c>
      <c r="H1755" s="343" t="str">
        <v>00107</v>
      </c>
      <c r="I1755" t="s">
        <v>4378</v>
      </c>
      <c r="J1755" t="s">
        <v>946</v>
      </c>
      <c r="K1755" t="s">
        <v>4232</v>
      </c>
      <c r="L1755" t="s">
        <v>4233</v>
      </c>
      <c r="M1755" t="s">
        <v>949</v>
      </c>
      <c r="N1755" t="s">
        <v>771</v>
      </c>
      <c r="O1755" t="s">
        <v>4251</v>
      </c>
      <c r="P1755" t="s">
        <v>219</v>
      </c>
      <c r="Q1755" t="s">
        <v>4375</v>
      </c>
      <c r="R1755" t="s">
        <v>4376</v>
      </c>
      <c r="S1755" t="s">
        <v>954</v>
      </c>
      <c r="T1755">
        <v>0</v>
      </c>
      <c r="U1755" t="s">
        <v>954</v>
      </c>
      <c r="V1755">
        <v>0</v>
      </c>
      <c r="W1755" t="s">
        <v>971</v>
      </c>
      <c r="X1755" t="s">
        <v>2418</v>
      </c>
      <c r="Y1755" t="s">
        <v>960</v>
      </c>
      <c r="Z1755" t="s">
        <v>3516</v>
      </c>
      <c r="AA1755" t="s">
        <v>1620</v>
      </c>
      <c r="AB1755" t="s">
        <v>4238</v>
      </c>
      <c r="AC1755" t="s">
        <v>954</v>
      </c>
      <c r="AD1755">
        <v>0</v>
      </c>
      <c r="AE1755" t="s">
        <v>1085</v>
      </c>
      <c r="AF1755" t="s">
        <v>4259</v>
      </c>
      <c r="AG1755">
        <v>0</v>
      </c>
      <c r="AH1755" t="s">
        <v>1019</v>
      </c>
      <c r="AI1755">
        <v>0</v>
      </c>
      <c r="AJ1755">
        <v>0</v>
      </c>
      <c r="AK1755">
        <v>0</v>
      </c>
      <c r="AL1755">
        <v>0</v>
      </c>
      <c r="AM1755">
        <v>0</v>
      </c>
      <c r="AN1755">
        <v>0</v>
      </c>
      <c r="AO1755" t="s">
        <v>954</v>
      </c>
      <c r="AP1755" t="s">
        <v>1021</v>
      </c>
      <c r="AQ1755" t="s">
        <v>1021</v>
      </c>
      <c r="AR1755" t="s">
        <v>4255</v>
      </c>
      <c r="AS1755" t="s">
        <v>4378</v>
      </c>
    </row>
    <row r="1756" spans="2:45">
      <c r="B1756" s="356" t="b">
        <v>0</v>
      </c>
      <c r="C1756" s="356" t="s">
        <v>1039</v>
      </c>
      <c r="D1756" s="357" t="str">
        <f t="shared" si="83"/>
        <v>Cladding Work_-</v>
      </c>
      <c r="E1756" s="356" t="str">
        <f t="shared" si="84"/>
        <v>M2</v>
      </c>
      <c r="F1756" s="357" t="str">
        <f t="shared" si="82"/>
        <v>A05ZZ200-00108 Cladding Work - Sandwich Panel Stainless Steel Sheet Sandwich Panel, Fire Protective Rating: 1-hr   Mineral Wool (Rock Wool) for Wall w/ Accessories, Flashing  150mm≤THK</v>
      </c>
      <c r="G1756" s="343" t="str" cm="1">
        <f t="array" ref="G1756:H1756">_xlfn.TEXTSPLIT(I1756,"-")</f>
        <v>A05ZZ200</v>
      </c>
      <c r="H1756" s="343" t="str">
        <v>00108</v>
      </c>
      <c r="I1756" t="s">
        <v>4379</v>
      </c>
      <c r="J1756" t="s">
        <v>946</v>
      </c>
      <c r="K1756" t="s">
        <v>4232</v>
      </c>
      <c r="L1756" t="s">
        <v>4233</v>
      </c>
      <c r="M1756" t="s">
        <v>949</v>
      </c>
      <c r="N1756" t="s">
        <v>771</v>
      </c>
      <c r="O1756" t="s">
        <v>4251</v>
      </c>
      <c r="P1756" t="s">
        <v>219</v>
      </c>
      <c r="Q1756" t="s">
        <v>4375</v>
      </c>
      <c r="R1756" t="s">
        <v>4376</v>
      </c>
      <c r="S1756" t="s">
        <v>954</v>
      </c>
      <c r="T1756">
        <v>0</v>
      </c>
      <c r="U1756" t="s">
        <v>954</v>
      </c>
      <c r="V1756">
        <v>0</v>
      </c>
      <c r="W1756" t="s">
        <v>971</v>
      </c>
      <c r="X1756" t="s">
        <v>2418</v>
      </c>
      <c r="Y1756" t="s">
        <v>960</v>
      </c>
      <c r="Z1756" t="s">
        <v>3516</v>
      </c>
      <c r="AA1756" t="s">
        <v>1620</v>
      </c>
      <c r="AB1756" t="s">
        <v>4238</v>
      </c>
      <c r="AC1756" t="s">
        <v>954</v>
      </c>
      <c r="AD1756">
        <v>0</v>
      </c>
      <c r="AE1756" t="s">
        <v>1876</v>
      </c>
      <c r="AF1756" t="s">
        <v>4261</v>
      </c>
      <c r="AG1756">
        <v>0</v>
      </c>
      <c r="AH1756" t="s">
        <v>1019</v>
      </c>
      <c r="AI1756">
        <v>0</v>
      </c>
      <c r="AJ1756">
        <v>0</v>
      </c>
      <c r="AK1756">
        <v>0</v>
      </c>
      <c r="AL1756">
        <v>0</v>
      </c>
      <c r="AM1756">
        <v>0</v>
      </c>
      <c r="AN1756">
        <v>0</v>
      </c>
      <c r="AO1756" t="s">
        <v>954</v>
      </c>
      <c r="AP1756" t="s">
        <v>1021</v>
      </c>
      <c r="AQ1756" t="s">
        <v>1021</v>
      </c>
      <c r="AR1756" t="s">
        <v>4255</v>
      </c>
      <c r="AS1756" t="s">
        <v>4379</v>
      </c>
    </row>
    <row r="1757" spans="2:45">
      <c r="B1757" s="356" t="b">
        <v>0</v>
      </c>
      <c r="C1757" s="356" t="s">
        <v>1039</v>
      </c>
      <c r="D1757" s="357" t="str">
        <f t="shared" si="83"/>
        <v>Cladding Work_-</v>
      </c>
      <c r="E1757" s="356" t="str">
        <f t="shared" si="84"/>
        <v>M2</v>
      </c>
      <c r="F1757" s="357" t="str">
        <f t="shared" si="82"/>
        <v>A05ZZ200-00109 Cladding Work - Sandwich Panel Stainless Steel Sheet Sandwich Panel, Fire Protective Rating: 1-hr   Mineral Wool (Rock Wool) for Roof w/ Accessories, Flashing  50mm≤THK&lt;70mm</v>
      </c>
      <c r="G1757" s="343" t="str" cm="1">
        <f t="array" ref="G1757:H1757">_xlfn.TEXTSPLIT(I1757,"-")</f>
        <v>A05ZZ200</v>
      </c>
      <c r="H1757" s="343" t="str">
        <v>00109</v>
      </c>
      <c r="I1757" t="s">
        <v>4380</v>
      </c>
      <c r="J1757" t="s">
        <v>946</v>
      </c>
      <c r="K1757" t="s">
        <v>4232</v>
      </c>
      <c r="L1757" t="s">
        <v>4233</v>
      </c>
      <c r="M1757" t="s">
        <v>949</v>
      </c>
      <c r="N1757" t="s">
        <v>771</v>
      </c>
      <c r="O1757" t="s">
        <v>4251</v>
      </c>
      <c r="P1757" t="s">
        <v>219</v>
      </c>
      <c r="Q1757" t="s">
        <v>4375</v>
      </c>
      <c r="R1757" t="s">
        <v>4376</v>
      </c>
      <c r="S1757" t="s">
        <v>954</v>
      </c>
      <c r="T1757">
        <v>0</v>
      </c>
      <c r="U1757" t="s">
        <v>954</v>
      </c>
      <c r="V1757">
        <v>0</v>
      </c>
      <c r="W1757" t="s">
        <v>971</v>
      </c>
      <c r="X1757" t="s">
        <v>2418</v>
      </c>
      <c r="Y1757" t="s">
        <v>1697</v>
      </c>
      <c r="Z1757" t="s">
        <v>4007</v>
      </c>
      <c r="AA1757" t="s">
        <v>1620</v>
      </c>
      <c r="AB1757" t="s">
        <v>4238</v>
      </c>
      <c r="AC1757" t="s">
        <v>954</v>
      </c>
      <c r="AD1757">
        <v>0</v>
      </c>
      <c r="AE1757" t="s">
        <v>1847</v>
      </c>
      <c r="AF1757" t="s">
        <v>4254</v>
      </c>
      <c r="AG1757">
        <v>0</v>
      </c>
      <c r="AH1757" t="s">
        <v>1019</v>
      </c>
      <c r="AI1757">
        <v>0</v>
      </c>
      <c r="AJ1757">
        <v>0</v>
      </c>
      <c r="AK1757">
        <v>0</v>
      </c>
      <c r="AL1757">
        <v>0</v>
      </c>
      <c r="AM1757">
        <v>0</v>
      </c>
      <c r="AN1757">
        <v>0</v>
      </c>
      <c r="AO1757" t="s">
        <v>954</v>
      </c>
      <c r="AP1757" t="s">
        <v>1021</v>
      </c>
      <c r="AQ1757" t="s">
        <v>1021</v>
      </c>
      <c r="AR1757" t="s">
        <v>4255</v>
      </c>
      <c r="AS1757" t="s">
        <v>4380</v>
      </c>
    </row>
    <row r="1758" spans="2:45">
      <c r="B1758" s="356" t="b">
        <v>0</v>
      </c>
      <c r="C1758" s="356" t="s">
        <v>1039</v>
      </c>
      <c r="D1758" s="357" t="str">
        <f t="shared" si="83"/>
        <v>Cladding Work_-</v>
      </c>
      <c r="E1758" s="356" t="str">
        <f t="shared" si="84"/>
        <v>M2</v>
      </c>
      <c r="F1758" s="357" t="str">
        <f t="shared" si="82"/>
        <v>A05ZZ200-00110 Cladding Work - Sandwich Panel Stainless Steel Sheet Sandwich Panel, Fire Protective Rating: 1-hr   Mineral Wool (Rock Wool) for Roof w/ Accessories, Flashing  70mm≤THK&lt;100mm</v>
      </c>
      <c r="G1758" s="343" t="str" cm="1">
        <f t="array" ref="G1758:H1758">_xlfn.TEXTSPLIT(I1758,"-")</f>
        <v>A05ZZ200</v>
      </c>
      <c r="H1758" s="343" t="str">
        <v>00110</v>
      </c>
      <c r="I1758" t="s">
        <v>4381</v>
      </c>
      <c r="J1758" t="s">
        <v>946</v>
      </c>
      <c r="K1758" t="s">
        <v>4232</v>
      </c>
      <c r="L1758" t="s">
        <v>4233</v>
      </c>
      <c r="M1758" t="s">
        <v>949</v>
      </c>
      <c r="N1758" t="s">
        <v>771</v>
      </c>
      <c r="O1758" t="s">
        <v>4251</v>
      </c>
      <c r="P1758" t="s">
        <v>219</v>
      </c>
      <c r="Q1758" t="s">
        <v>4375</v>
      </c>
      <c r="R1758" t="s">
        <v>4376</v>
      </c>
      <c r="S1758" t="s">
        <v>954</v>
      </c>
      <c r="T1758">
        <v>0</v>
      </c>
      <c r="U1758" t="s">
        <v>954</v>
      </c>
      <c r="V1758">
        <v>0</v>
      </c>
      <c r="W1758" t="s">
        <v>971</v>
      </c>
      <c r="X1758" t="s">
        <v>2418</v>
      </c>
      <c r="Y1758" t="s">
        <v>1697</v>
      </c>
      <c r="Z1758" t="s">
        <v>4007</v>
      </c>
      <c r="AA1758" t="s">
        <v>1620</v>
      </c>
      <c r="AB1758" t="s">
        <v>4238</v>
      </c>
      <c r="AC1758" t="s">
        <v>954</v>
      </c>
      <c r="AD1758">
        <v>0</v>
      </c>
      <c r="AE1758" t="s">
        <v>1860</v>
      </c>
      <c r="AF1758" t="s">
        <v>4257</v>
      </c>
      <c r="AG1758">
        <v>0</v>
      </c>
      <c r="AH1758" t="s">
        <v>1019</v>
      </c>
      <c r="AI1758">
        <v>0</v>
      </c>
      <c r="AJ1758">
        <v>0</v>
      </c>
      <c r="AK1758">
        <v>0</v>
      </c>
      <c r="AL1758">
        <v>0</v>
      </c>
      <c r="AM1758">
        <v>0</v>
      </c>
      <c r="AN1758">
        <v>0</v>
      </c>
      <c r="AO1758" t="s">
        <v>954</v>
      </c>
      <c r="AP1758" t="s">
        <v>1021</v>
      </c>
      <c r="AQ1758" t="s">
        <v>1021</v>
      </c>
      <c r="AR1758" t="s">
        <v>4255</v>
      </c>
      <c r="AS1758" t="s">
        <v>4381</v>
      </c>
    </row>
    <row r="1759" spans="2:45">
      <c r="B1759" s="356" t="b">
        <v>0</v>
      </c>
      <c r="C1759" s="356" t="s">
        <v>1039</v>
      </c>
      <c r="D1759" s="357" t="str">
        <f t="shared" si="83"/>
        <v>Cladding Work_-</v>
      </c>
      <c r="E1759" s="356" t="str">
        <f t="shared" si="84"/>
        <v>M2</v>
      </c>
      <c r="F1759" s="357" t="str">
        <f t="shared" si="82"/>
        <v>A05ZZ200-00111 Cladding Work - Sandwich Panel Stainless Steel Sheet Sandwich Panel, Fire Protective Rating: 1-hr   Mineral Wool (Rock Wool) for Roof w/ Accessories, Flashing  100mm≤THK&lt;150mm</v>
      </c>
      <c r="G1759" s="343" t="str" cm="1">
        <f t="array" ref="G1759:H1759">_xlfn.TEXTSPLIT(I1759,"-")</f>
        <v>A05ZZ200</v>
      </c>
      <c r="H1759" s="343" t="str">
        <v>00111</v>
      </c>
      <c r="I1759" t="s">
        <v>4382</v>
      </c>
      <c r="J1759" t="s">
        <v>946</v>
      </c>
      <c r="K1759" t="s">
        <v>4232</v>
      </c>
      <c r="L1759" t="s">
        <v>4233</v>
      </c>
      <c r="M1759" t="s">
        <v>949</v>
      </c>
      <c r="N1759" t="s">
        <v>771</v>
      </c>
      <c r="O1759" t="s">
        <v>4251</v>
      </c>
      <c r="P1759" t="s">
        <v>219</v>
      </c>
      <c r="Q1759" t="s">
        <v>4375</v>
      </c>
      <c r="R1759" t="s">
        <v>4376</v>
      </c>
      <c r="S1759" t="s">
        <v>954</v>
      </c>
      <c r="T1759">
        <v>0</v>
      </c>
      <c r="U1759" t="s">
        <v>954</v>
      </c>
      <c r="V1759">
        <v>0</v>
      </c>
      <c r="W1759" t="s">
        <v>971</v>
      </c>
      <c r="X1759" t="s">
        <v>2418</v>
      </c>
      <c r="Y1759" t="s">
        <v>1697</v>
      </c>
      <c r="Z1759" t="s">
        <v>4007</v>
      </c>
      <c r="AA1759" t="s">
        <v>1620</v>
      </c>
      <c r="AB1759" t="s">
        <v>4238</v>
      </c>
      <c r="AC1759" t="s">
        <v>954</v>
      </c>
      <c r="AD1759">
        <v>0</v>
      </c>
      <c r="AE1759" t="s">
        <v>1085</v>
      </c>
      <c r="AF1759" t="s">
        <v>4259</v>
      </c>
      <c r="AG1759">
        <v>0</v>
      </c>
      <c r="AH1759" t="s">
        <v>1019</v>
      </c>
      <c r="AI1759">
        <v>0</v>
      </c>
      <c r="AJ1759">
        <v>0</v>
      </c>
      <c r="AK1759">
        <v>0</v>
      </c>
      <c r="AL1759">
        <v>0</v>
      </c>
      <c r="AM1759">
        <v>0</v>
      </c>
      <c r="AN1759">
        <v>0</v>
      </c>
      <c r="AO1759" t="s">
        <v>954</v>
      </c>
      <c r="AP1759" t="s">
        <v>1021</v>
      </c>
      <c r="AQ1759" t="s">
        <v>1021</v>
      </c>
      <c r="AR1759" t="s">
        <v>4255</v>
      </c>
      <c r="AS1759" t="s">
        <v>4382</v>
      </c>
    </row>
    <row r="1760" spans="2:45">
      <c r="B1760" s="356" t="b">
        <v>0</v>
      </c>
      <c r="C1760" s="356" t="s">
        <v>1039</v>
      </c>
      <c r="D1760" s="357" t="str">
        <f t="shared" si="83"/>
        <v>Cladding Work_-</v>
      </c>
      <c r="E1760" s="356" t="str">
        <f t="shared" si="84"/>
        <v>M2</v>
      </c>
      <c r="F1760" s="357" t="str">
        <f t="shared" si="82"/>
        <v>A05ZZ200-00112 Cladding Work - Sandwich Panel Stainless Steel Sheet Sandwich Panel, Fire Protective Rating: 1-hr   Mineral Wool (Rock Wool) for Roof w/ Accessories, Flashing  150mm≤THK</v>
      </c>
      <c r="G1760" s="343" t="str" cm="1">
        <f t="array" ref="G1760:H1760">_xlfn.TEXTSPLIT(I1760,"-")</f>
        <v>A05ZZ200</v>
      </c>
      <c r="H1760" s="343" t="str">
        <v>00112</v>
      </c>
      <c r="I1760" t="s">
        <v>4383</v>
      </c>
      <c r="J1760" t="s">
        <v>946</v>
      </c>
      <c r="K1760" t="s">
        <v>4232</v>
      </c>
      <c r="L1760" t="s">
        <v>4233</v>
      </c>
      <c r="M1760" t="s">
        <v>949</v>
      </c>
      <c r="N1760" t="s">
        <v>771</v>
      </c>
      <c r="O1760" t="s">
        <v>4251</v>
      </c>
      <c r="P1760" t="s">
        <v>219</v>
      </c>
      <c r="Q1760" t="s">
        <v>4375</v>
      </c>
      <c r="R1760" t="s">
        <v>4376</v>
      </c>
      <c r="S1760" t="s">
        <v>954</v>
      </c>
      <c r="T1760">
        <v>0</v>
      </c>
      <c r="U1760" t="s">
        <v>954</v>
      </c>
      <c r="V1760">
        <v>0</v>
      </c>
      <c r="W1760" t="s">
        <v>971</v>
      </c>
      <c r="X1760" t="s">
        <v>2418</v>
      </c>
      <c r="Y1760" t="s">
        <v>1697</v>
      </c>
      <c r="Z1760" t="s">
        <v>4007</v>
      </c>
      <c r="AA1760" t="s">
        <v>1620</v>
      </c>
      <c r="AB1760" t="s">
        <v>4238</v>
      </c>
      <c r="AC1760" t="s">
        <v>954</v>
      </c>
      <c r="AD1760">
        <v>0</v>
      </c>
      <c r="AE1760" t="s">
        <v>1876</v>
      </c>
      <c r="AF1760" t="s">
        <v>4261</v>
      </c>
      <c r="AG1760">
        <v>0</v>
      </c>
      <c r="AH1760" t="s">
        <v>1019</v>
      </c>
      <c r="AI1760">
        <v>0</v>
      </c>
      <c r="AJ1760">
        <v>0</v>
      </c>
      <c r="AK1760">
        <v>0</v>
      </c>
      <c r="AL1760">
        <v>0</v>
      </c>
      <c r="AM1760">
        <v>0</v>
      </c>
      <c r="AN1760">
        <v>0</v>
      </c>
      <c r="AO1760" t="s">
        <v>954</v>
      </c>
      <c r="AP1760" t="s">
        <v>1021</v>
      </c>
      <c r="AQ1760" t="s">
        <v>1021</v>
      </c>
      <c r="AR1760" t="s">
        <v>4255</v>
      </c>
      <c r="AS1760" t="s">
        <v>4383</v>
      </c>
    </row>
    <row r="1761" spans="2:45">
      <c r="B1761" s="356" t="b">
        <v>0</v>
      </c>
      <c r="C1761" s="356" t="s">
        <v>1039</v>
      </c>
      <c r="D1761" s="357" t="str">
        <f t="shared" si="83"/>
        <v>Cladding Work_-</v>
      </c>
      <c r="E1761" s="356" t="str">
        <f t="shared" si="84"/>
        <v>M2</v>
      </c>
      <c r="F1761" s="357" t="str">
        <f t="shared" si="82"/>
        <v>A05ZZ200-00113 Cladding Work - Sandwich Panel Stainless Steel Sheet Sandwich Panel, Fire Protective Rating: 2-hrs   Mineral Wool (Rock Wool) for Wall w/ Accessories, Flashing  50mm≤THK&lt;70mm</v>
      </c>
      <c r="G1761" s="343" t="str" cm="1">
        <f t="array" ref="G1761:H1761">_xlfn.TEXTSPLIT(I1761,"-")</f>
        <v>A05ZZ200</v>
      </c>
      <c r="H1761" s="343" t="str">
        <v>00113</v>
      </c>
      <c r="I1761" t="s">
        <v>4384</v>
      </c>
      <c r="J1761" t="s">
        <v>946</v>
      </c>
      <c r="K1761" t="s">
        <v>4232</v>
      </c>
      <c r="L1761" t="s">
        <v>4233</v>
      </c>
      <c r="M1761" t="s">
        <v>949</v>
      </c>
      <c r="N1761" t="s">
        <v>771</v>
      </c>
      <c r="O1761" t="s">
        <v>4251</v>
      </c>
      <c r="P1761" t="s">
        <v>219</v>
      </c>
      <c r="Q1761" t="s">
        <v>4385</v>
      </c>
      <c r="R1761" t="s">
        <v>4386</v>
      </c>
      <c r="S1761" t="s">
        <v>954</v>
      </c>
      <c r="T1761">
        <v>0</v>
      </c>
      <c r="U1761" t="s">
        <v>954</v>
      </c>
      <c r="V1761">
        <v>0</v>
      </c>
      <c r="W1761" t="s">
        <v>971</v>
      </c>
      <c r="X1761" t="s">
        <v>2418</v>
      </c>
      <c r="Y1761" t="s">
        <v>960</v>
      </c>
      <c r="Z1761" t="s">
        <v>3516</v>
      </c>
      <c r="AA1761" t="s">
        <v>1620</v>
      </c>
      <c r="AB1761" t="s">
        <v>4238</v>
      </c>
      <c r="AC1761" t="s">
        <v>954</v>
      </c>
      <c r="AD1761">
        <v>0</v>
      </c>
      <c r="AE1761" t="s">
        <v>1847</v>
      </c>
      <c r="AF1761" t="s">
        <v>4254</v>
      </c>
      <c r="AG1761">
        <v>0</v>
      </c>
      <c r="AH1761" t="s">
        <v>1019</v>
      </c>
      <c r="AI1761">
        <v>0</v>
      </c>
      <c r="AJ1761">
        <v>0</v>
      </c>
      <c r="AK1761">
        <v>0</v>
      </c>
      <c r="AL1761">
        <v>0</v>
      </c>
      <c r="AM1761">
        <v>0</v>
      </c>
      <c r="AN1761">
        <v>0</v>
      </c>
      <c r="AO1761" t="s">
        <v>954</v>
      </c>
      <c r="AP1761" t="s">
        <v>1021</v>
      </c>
      <c r="AQ1761" t="s">
        <v>1021</v>
      </c>
      <c r="AR1761" t="s">
        <v>4255</v>
      </c>
      <c r="AS1761" t="s">
        <v>4384</v>
      </c>
    </row>
    <row r="1762" spans="2:45">
      <c r="B1762" s="356" t="b">
        <v>0</v>
      </c>
      <c r="C1762" s="356" t="s">
        <v>1039</v>
      </c>
      <c r="D1762" s="357" t="str">
        <f t="shared" si="83"/>
        <v>Cladding Work_-</v>
      </c>
      <c r="E1762" s="356" t="str">
        <f t="shared" si="84"/>
        <v>M2</v>
      </c>
      <c r="F1762" s="357" t="str">
        <f t="shared" si="82"/>
        <v>A05ZZ200-00114 Cladding Work - Sandwich Panel Stainless Steel Sheet Sandwich Panel, Fire Protective Rating: 2-hrs   Mineral Wool (Rock Wool) for Wall w/ Accessories, Flashing  70mm≤THK&lt;100mm</v>
      </c>
      <c r="G1762" s="343" t="str" cm="1">
        <f t="array" ref="G1762:H1762">_xlfn.TEXTSPLIT(I1762,"-")</f>
        <v>A05ZZ200</v>
      </c>
      <c r="H1762" s="343" t="str">
        <v>00114</v>
      </c>
      <c r="I1762" t="s">
        <v>4387</v>
      </c>
      <c r="J1762" t="s">
        <v>946</v>
      </c>
      <c r="K1762" t="s">
        <v>4232</v>
      </c>
      <c r="L1762" t="s">
        <v>4233</v>
      </c>
      <c r="M1762" t="s">
        <v>949</v>
      </c>
      <c r="N1762" t="s">
        <v>771</v>
      </c>
      <c r="O1762" t="s">
        <v>4251</v>
      </c>
      <c r="P1762" t="s">
        <v>219</v>
      </c>
      <c r="Q1762" t="s">
        <v>4385</v>
      </c>
      <c r="R1762" t="s">
        <v>4386</v>
      </c>
      <c r="S1762" t="s">
        <v>954</v>
      </c>
      <c r="T1762">
        <v>0</v>
      </c>
      <c r="U1762" t="s">
        <v>954</v>
      </c>
      <c r="V1762">
        <v>0</v>
      </c>
      <c r="W1762" t="s">
        <v>971</v>
      </c>
      <c r="X1762" t="s">
        <v>2418</v>
      </c>
      <c r="Y1762" t="s">
        <v>960</v>
      </c>
      <c r="Z1762" t="s">
        <v>3516</v>
      </c>
      <c r="AA1762" t="s">
        <v>1620</v>
      </c>
      <c r="AB1762" t="s">
        <v>4238</v>
      </c>
      <c r="AC1762" t="s">
        <v>954</v>
      </c>
      <c r="AD1762">
        <v>0</v>
      </c>
      <c r="AE1762" t="s">
        <v>1860</v>
      </c>
      <c r="AF1762" t="s">
        <v>4257</v>
      </c>
      <c r="AG1762">
        <v>0</v>
      </c>
      <c r="AH1762" t="s">
        <v>1019</v>
      </c>
      <c r="AI1762">
        <v>0</v>
      </c>
      <c r="AJ1762">
        <v>0</v>
      </c>
      <c r="AK1762">
        <v>0</v>
      </c>
      <c r="AL1762">
        <v>0</v>
      </c>
      <c r="AM1762">
        <v>0</v>
      </c>
      <c r="AN1762">
        <v>0</v>
      </c>
      <c r="AO1762" t="s">
        <v>954</v>
      </c>
      <c r="AP1762" t="s">
        <v>1021</v>
      </c>
      <c r="AQ1762" t="s">
        <v>1021</v>
      </c>
      <c r="AR1762" t="s">
        <v>4255</v>
      </c>
      <c r="AS1762" t="s">
        <v>4387</v>
      </c>
    </row>
    <row r="1763" spans="2:45">
      <c r="B1763" s="356" t="b">
        <v>0</v>
      </c>
      <c r="C1763" s="356" t="s">
        <v>1039</v>
      </c>
      <c r="D1763" s="357" t="str">
        <f t="shared" si="83"/>
        <v>Cladding Work_-</v>
      </c>
      <c r="E1763" s="356" t="str">
        <f t="shared" si="84"/>
        <v>M2</v>
      </c>
      <c r="F1763" s="357" t="str">
        <f t="shared" si="82"/>
        <v>A05ZZ200-00115 Cladding Work - Sandwich Panel Stainless Steel Sheet Sandwich Panel, Fire Protective Rating: 2-hrs   Mineral Wool (Rock Wool) for Wall w/ Accessories, Flashing  100mm≤THK&lt;150mm</v>
      </c>
      <c r="G1763" s="343" t="str" cm="1">
        <f t="array" ref="G1763:H1763">_xlfn.TEXTSPLIT(I1763,"-")</f>
        <v>A05ZZ200</v>
      </c>
      <c r="H1763" s="343" t="str">
        <v>00115</v>
      </c>
      <c r="I1763" t="s">
        <v>4388</v>
      </c>
      <c r="J1763" t="s">
        <v>946</v>
      </c>
      <c r="K1763" t="s">
        <v>4232</v>
      </c>
      <c r="L1763" t="s">
        <v>4233</v>
      </c>
      <c r="M1763" t="s">
        <v>949</v>
      </c>
      <c r="N1763" t="s">
        <v>771</v>
      </c>
      <c r="O1763" t="s">
        <v>4251</v>
      </c>
      <c r="P1763" t="s">
        <v>219</v>
      </c>
      <c r="Q1763" t="s">
        <v>4385</v>
      </c>
      <c r="R1763" t="s">
        <v>4386</v>
      </c>
      <c r="S1763" t="s">
        <v>954</v>
      </c>
      <c r="T1763">
        <v>0</v>
      </c>
      <c r="U1763" t="s">
        <v>954</v>
      </c>
      <c r="V1763">
        <v>0</v>
      </c>
      <c r="W1763" t="s">
        <v>971</v>
      </c>
      <c r="X1763" t="s">
        <v>2418</v>
      </c>
      <c r="Y1763" t="s">
        <v>960</v>
      </c>
      <c r="Z1763" t="s">
        <v>3516</v>
      </c>
      <c r="AA1763" t="s">
        <v>1620</v>
      </c>
      <c r="AB1763" t="s">
        <v>4238</v>
      </c>
      <c r="AC1763" t="s">
        <v>954</v>
      </c>
      <c r="AD1763">
        <v>0</v>
      </c>
      <c r="AE1763" t="s">
        <v>1085</v>
      </c>
      <c r="AF1763" t="s">
        <v>4259</v>
      </c>
      <c r="AG1763">
        <v>0</v>
      </c>
      <c r="AH1763" t="s">
        <v>1019</v>
      </c>
      <c r="AI1763">
        <v>0</v>
      </c>
      <c r="AJ1763">
        <v>0</v>
      </c>
      <c r="AK1763">
        <v>0</v>
      </c>
      <c r="AL1763">
        <v>0</v>
      </c>
      <c r="AM1763">
        <v>0</v>
      </c>
      <c r="AN1763">
        <v>0</v>
      </c>
      <c r="AO1763" t="s">
        <v>954</v>
      </c>
      <c r="AP1763" t="s">
        <v>1021</v>
      </c>
      <c r="AQ1763" t="s">
        <v>1021</v>
      </c>
      <c r="AR1763" t="s">
        <v>4255</v>
      </c>
      <c r="AS1763" t="s">
        <v>4388</v>
      </c>
    </row>
    <row r="1764" spans="2:45">
      <c r="B1764" s="356" t="b">
        <v>0</v>
      </c>
      <c r="C1764" s="356" t="s">
        <v>1039</v>
      </c>
      <c r="D1764" s="357" t="str">
        <f t="shared" si="83"/>
        <v>Cladding Work_-</v>
      </c>
      <c r="E1764" s="356" t="str">
        <f t="shared" si="84"/>
        <v>M2</v>
      </c>
      <c r="F1764" s="357" t="str">
        <f t="shared" si="82"/>
        <v>A05ZZ200-00116 Cladding Work - Sandwich Panel Stainless Steel Sheet Sandwich Panel, Fire Protective Rating: 2-hrs   Mineral Wool (Rock Wool) for Wall w/ Accessories, Flashing  150mm≤THK</v>
      </c>
      <c r="G1764" s="343" t="str" cm="1">
        <f t="array" ref="G1764:H1764">_xlfn.TEXTSPLIT(I1764,"-")</f>
        <v>A05ZZ200</v>
      </c>
      <c r="H1764" s="343" t="str">
        <v>00116</v>
      </c>
      <c r="I1764" t="s">
        <v>4389</v>
      </c>
      <c r="J1764" t="s">
        <v>946</v>
      </c>
      <c r="K1764" t="s">
        <v>4232</v>
      </c>
      <c r="L1764" t="s">
        <v>4233</v>
      </c>
      <c r="M1764" t="s">
        <v>949</v>
      </c>
      <c r="N1764" t="s">
        <v>771</v>
      </c>
      <c r="O1764" t="s">
        <v>4251</v>
      </c>
      <c r="P1764" t="s">
        <v>219</v>
      </c>
      <c r="Q1764" t="s">
        <v>4385</v>
      </c>
      <c r="R1764" t="s">
        <v>4386</v>
      </c>
      <c r="S1764" t="s">
        <v>954</v>
      </c>
      <c r="T1764">
        <v>0</v>
      </c>
      <c r="U1764" t="s">
        <v>954</v>
      </c>
      <c r="V1764">
        <v>0</v>
      </c>
      <c r="W1764" t="s">
        <v>971</v>
      </c>
      <c r="X1764" t="s">
        <v>2418</v>
      </c>
      <c r="Y1764" t="s">
        <v>960</v>
      </c>
      <c r="Z1764" t="s">
        <v>3516</v>
      </c>
      <c r="AA1764" t="s">
        <v>1620</v>
      </c>
      <c r="AB1764" t="s">
        <v>4238</v>
      </c>
      <c r="AC1764" t="s">
        <v>954</v>
      </c>
      <c r="AD1764">
        <v>0</v>
      </c>
      <c r="AE1764" t="s">
        <v>1876</v>
      </c>
      <c r="AF1764" t="s">
        <v>4261</v>
      </c>
      <c r="AG1764">
        <v>0</v>
      </c>
      <c r="AH1764" t="s">
        <v>1019</v>
      </c>
      <c r="AI1764">
        <v>0</v>
      </c>
      <c r="AJ1764">
        <v>0</v>
      </c>
      <c r="AK1764">
        <v>0</v>
      </c>
      <c r="AL1764">
        <v>0</v>
      </c>
      <c r="AM1764">
        <v>0</v>
      </c>
      <c r="AN1764">
        <v>0</v>
      </c>
      <c r="AO1764" t="s">
        <v>954</v>
      </c>
      <c r="AP1764" t="s">
        <v>1021</v>
      </c>
      <c r="AQ1764" t="s">
        <v>1021</v>
      </c>
      <c r="AR1764" t="s">
        <v>4255</v>
      </c>
      <c r="AS1764" t="s">
        <v>4389</v>
      </c>
    </row>
    <row r="1765" spans="2:45">
      <c r="B1765" s="356" t="b">
        <v>0</v>
      </c>
      <c r="C1765" s="356" t="s">
        <v>1039</v>
      </c>
      <c r="D1765" s="357" t="str">
        <f t="shared" si="83"/>
        <v>Cladding Work_-</v>
      </c>
      <c r="E1765" s="356" t="str">
        <f t="shared" si="84"/>
        <v>M2</v>
      </c>
      <c r="F1765" s="357" t="str">
        <f t="shared" si="82"/>
        <v>A05ZZ200-00117 Cladding Work - Sandwich Panel Stainless Steel Sheet Sandwich Panel, Fire Protective Rating: 2-hrs   Mineral Wool (Rock Wool) for Roof w/ Accessories, Flashing  50mm≤THK&lt;70mm</v>
      </c>
      <c r="G1765" s="343" t="str" cm="1">
        <f t="array" ref="G1765:H1765">_xlfn.TEXTSPLIT(I1765,"-")</f>
        <v>A05ZZ200</v>
      </c>
      <c r="H1765" s="343" t="str">
        <v>00117</v>
      </c>
      <c r="I1765" t="s">
        <v>4390</v>
      </c>
      <c r="J1765" t="s">
        <v>946</v>
      </c>
      <c r="K1765" t="s">
        <v>4232</v>
      </c>
      <c r="L1765" t="s">
        <v>4233</v>
      </c>
      <c r="M1765" t="s">
        <v>949</v>
      </c>
      <c r="N1765" t="s">
        <v>771</v>
      </c>
      <c r="O1765" t="s">
        <v>4251</v>
      </c>
      <c r="P1765" t="s">
        <v>219</v>
      </c>
      <c r="Q1765" t="s">
        <v>4385</v>
      </c>
      <c r="R1765" t="s">
        <v>4386</v>
      </c>
      <c r="S1765" t="s">
        <v>954</v>
      </c>
      <c r="T1765">
        <v>0</v>
      </c>
      <c r="U1765" t="s">
        <v>954</v>
      </c>
      <c r="V1765">
        <v>0</v>
      </c>
      <c r="W1765" t="s">
        <v>971</v>
      </c>
      <c r="X1765" t="s">
        <v>2418</v>
      </c>
      <c r="Y1765" t="s">
        <v>1697</v>
      </c>
      <c r="Z1765" t="s">
        <v>4007</v>
      </c>
      <c r="AA1765" t="s">
        <v>1620</v>
      </c>
      <c r="AB1765" t="s">
        <v>4238</v>
      </c>
      <c r="AC1765" t="s">
        <v>954</v>
      </c>
      <c r="AD1765">
        <v>0</v>
      </c>
      <c r="AE1765" t="s">
        <v>1847</v>
      </c>
      <c r="AF1765" t="s">
        <v>4254</v>
      </c>
      <c r="AG1765">
        <v>0</v>
      </c>
      <c r="AH1765" t="s">
        <v>1019</v>
      </c>
      <c r="AI1765">
        <v>0</v>
      </c>
      <c r="AJ1765">
        <v>0</v>
      </c>
      <c r="AK1765">
        <v>0</v>
      </c>
      <c r="AL1765">
        <v>0</v>
      </c>
      <c r="AM1765">
        <v>0</v>
      </c>
      <c r="AN1765">
        <v>0</v>
      </c>
      <c r="AO1765" t="s">
        <v>954</v>
      </c>
      <c r="AP1765" t="s">
        <v>1021</v>
      </c>
      <c r="AQ1765" t="s">
        <v>1021</v>
      </c>
      <c r="AR1765" t="s">
        <v>4255</v>
      </c>
      <c r="AS1765" t="s">
        <v>4390</v>
      </c>
    </row>
    <row r="1766" spans="2:45">
      <c r="B1766" s="356" t="b">
        <v>0</v>
      </c>
      <c r="C1766" s="356" t="s">
        <v>1039</v>
      </c>
      <c r="D1766" s="357" t="str">
        <f t="shared" si="83"/>
        <v>Cladding Work_-</v>
      </c>
      <c r="E1766" s="356" t="str">
        <f t="shared" si="84"/>
        <v>M2</v>
      </c>
      <c r="F1766" s="357" t="str">
        <f t="shared" si="82"/>
        <v>A05ZZ200-00118 Cladding Work - Sandwich Panel Stainless Steel Sheet Sandwich Panel, Fire Protective Rating: 2-hrs   Mineral Wool (Rock Wool) for Roof w/ Accessories, Flashing  70mm≤THK&lt;100mm</v>
      </c>
      <c r="G1766" s="343" t="str" cm="1">
        <f t="array" ref="G1766:H1766">_xlfn.TEXTSPLIT(I1766,"-")</f>
        <v>A05ZZ200</v>
      </c>
      <c r="H1766" s="343" t="str">
        <v>00118</v>
      </c>
      <c r="I1766" t="s">
        <v>4391</v>
      </c>
      <c r="J1766" t="s">
        <v>946</v>
      </c>
      <c r="K1766" t="s">
        <v>4232</v>
      </c>
      <c r="L1766" t="s">
        <v>4233</v>
      </c>
      <c r="M1766" t="s">
        <v>949</v>
      </c>
      <c r="N1766" t="s">
        <v>771</v>
      </c>
      <c r="O1766" t="s">
        <v>4251</v>
      </c>
      <c r="P1766" t="s">
        <v>219</v>
      </c>
      <c r="Q1766" t="s">
        <v>4385</v>
      </c>
      <c r="R1766" t="s">
        <v>4386</v>
      </c>
      <c r="S1766" t="s">
        <v>954</v>
      </c>
      <c r="T1766">
        <v>0</v>
      </c>
      <c r="U1766" t="s">
        <v>954</v>
      </c>
      <c r="V1766">
        <v>0</v>
      </c>
      <c r="W1766" t="s">
        <v>971</v>
      </c>
      <c r="X1766" t="s">
        <v>2418</v>
      </c>
      <c r="Y1766" t="s">
        <v>1697</v>
      </c>
      <c r="Z1766" t="s">
        <v>4007</v>
      </c>
      <c r="AA1766" t="s">
        <v>1620</v>
      </c>
      <c r="AB1766" t="s">
        <v>4238</v>
      </c>
      <c r="AC1766" t="s">
        <v>954</v>
      </c>
      <c r="AD1766">
        <v>0</v>
      </c>
      <c r="AE1766" t="s">
        <v>1860</v>
      </c>
      <c r="AF1766" t="s">
        <v>4257</v>
      </c>
      <c r="AG1766">
        <v>0</v>
      </c>
      <c r="AH1766" t="s">
        <v>1019</v>
      </c>
      <c r="AI1766">
        <v>0</v>
      </c>
      <c r="AJ1766">
        <v>0</v>
      </c>
      <c r="AK1766">
        <v>0</v>
      </c>
      <c r="AL1766">
        <v>0</v>
      </c>
      <c r="AM1766">
        <v>0</v>
      </c>
      <c r="AN1766">
        <v>0</v>
      </c>
      <c r="AO1766" t="s">
        <v>954</v>
      </c>
      <c r="AP1766" t="s">
        <v>1021</v>
      </c>
      <c r="AQ1766" t="s">
        <v>1021</v>
      </c>
      <c r="AR1766" t="s">
        <v>4255</v>
      </c>
      <c r="AS1766" t="s">
        <v>4391</v>
      </c>
    </row>
    <row r="1767" spans="2:45">
      <c r="B1767" s="356" t="b">
        <v>0</v>
      </c>
      <c r="C1767" s="356" t="s">
        <v>1039</v>
      </c>
      <c r="D1767" s="357" t="str">
        <f t="shared" si="83"/>
        <v>Cladding Work_-</v>
      </c>
      <c r="E1767" s="356" t="str">
        <f t="shared" si="84"/>
        <v>M2</v>
      </c>
      <c r="F1767" s="357" t="str">
        <f t="shared" si="82"/>
        <v>A05ZZ200-00119 Cladding Work - Sandwich Panel Stainless Steel Sheet Sandwich Panel, Fire Protective Rating: 2-hrs   Mineral Wool (Rock Wool) for Roof w/ Accessories, Flashing  100mm≤THK&lt;150mm</v>
      </c>
      <c r="G1767" s="343" t="str" cm="1">
        <f t="array" ref="G1767:H1767">_xlfn.TEXTSPLIT(I1767,"-")</f>
        <v>A05ZZ200</v>
      </c>
      <c r="H1767" s="343" t="str">
        <v>00119</v>
      </c>
      <c r="I1767" t="s">
        <v>4392</v>
      </c>
      <c r="J1767" t="s">
        <v>946</v>
      </c>
      <c r="K1767" t="s">
        <v>4232</v>
      </c>
      <c r="L1767" t="s">
        <v>4233</v>
      </c>
      <c r="M1767" t="s">
        <v>949</v>
      </c>
      <c r="N1767" t="s">
        <v>771</v>
      </c>
      <c r="O1767" t="s">
        <v>4251</v>
      </c>
      <c r="P1767" t="s">
        <v>219</v>
      </c>
      <c r="Q1767" t="s">
        <v>4385</v>
      </c>
      <c r="R1767" t="s">
        <v>4386</v>
      </c>
      <c r="S1767" t="s">
        <v>954</v>
      </c>
      <c r="T1767">
        <v>0</v>
      </c>
      <c r="U1767" t="s">
        <v>954</v>
      </c>
      <c r="V1767">
        <v>0</v>
      </c>
      <c r="W1767" t="s">
        <v>971</v>
      </c>
      <c r="X1767" t="s">
        <v>2418</v>
      </c>
      <c r="Y1767" t="s">
        <v>1697</v>
      </c>
      <c r="Z1767" t="s">
        <v>4007</v>
      </c>
      <c r="AA1767" t="s">
        <v>1620</v>
      </c>
      <c r="AB1767" t="s">
        <v>4238</v>
      </c>
      <c r="AC1767" t="s">
        <v>954</v>
      </c>
      <c r="AD1767">
        <v>0</v>
      </c>
      <c r="AE1767" t="s">
        <v>1085</v>
      </c>
      <c r="AF1767" t="s">
        <v>4259</v>
      </c>
      <c r="AG1767">
        <v>0</v>
      </c>
      <c r="AH1767" t="s">
        <v>1019</v>
      </c>
      <c r="AI1767">
        <v>0</v>
      </c>
      <c r="AJ1767">
        <v>0</v>
      </c>
      <c r="AK1767">
        <v>0</v>
      </c>
      <c r="AL1767">
        <v>0</v>
      </c>
      <c r="AM1767">
        <v>0</v>
      </c>
      <c r="AN1767">
        <v>0</v>
      </c>
      <c r="AO1767" t="s">
        <v>954</v>
      </c>
      <c r="AP1767" t="s">
        <v>1021</v>
      </c>
      <c r="AQ1767" t="s">
        <v>1021</v>
      </c>
      <c r="AR1767" t="s">
        <v>4255</v>
      </c>
      <c r="AS1767" t="s">
        <v>4392</v>
      </c>
    </row>
    <row r="1768" spans="2:45">
      <c r="B1768" s="356" t="b">
        <v>0</v>
      </c>
      <c r="C1768" s="356" t="s">
        <v>1039</v>
      </c>
      <c r="D1768" s="357" t="str">
        <f t="shared" si="83"/>
        <v>Cladding Work_-</v>
      </c>
      <c r="E1768" s="356" t="str">
        <f t="shared" si="84"/>
        <v>M2</v>
      </c>
      <c r="F1768" s="357" t="str">
        <f t="shared" si="82"/>
        <v>A05ZZ200-00120 Cladding Work - Sandwich Panel Stainless Steel Sheet Sandwich Panel, Fire Protective Rating: 2-hrs   Mineral Wool (Rock Wool) for Roof w/ Accessories, Flashing  150mm≤THK</v>
      </c>
      <c r="G1768" s="343" t="str" cm="1">
        <f t="array" ref="G1768:H1768">_xlfn.TEXTSPLIT(I1768,"-")</f>
        <v>A05ZZ200</v>
      </c>
      <c r="H1768" s="343" t="str">
        <v>00120</v>
      </c>
      <c r="I1768" t="s">
        <v>4393</v>
      </c>
      <c r="J1768" t="s">
        <v>946</v>
      </c>
      <c r="K1768" t="s">
        <v>4232</v>
      </c>
      <c r="L1768" t="s">
        <v>4233</v>
      </c>
      <c r="M1768" t="s">
        <v>949</v>
      </c>
      <c r="N1768" t="s">
        <v>771</v>
      </c>
      <c r="O1768" t="s">
        <v>4251</v>
      </c>
      <c r="P1768" t="s">
        <v>219</v>
      </c>
      <c r="Q1768" t="s">
        <v>4385</v>
      </c>
      <c r="R1768" t="s">
        <v>4386</v>
      </c>
      <c r="S1768" t="s">
        <v>954</v>
      </c>
      <c r="T1768">
        <v>0</v>
      </c>
      <c r="U1768" t="s">
        <v>954</v>
      </c>
      <c r="V1768">
        <v>0</v>
      </c>
      <c r="W1768" t="s">
        <v>971</v>
      </c>
      <c r="X1768" t="s">
        <v>2418</v>
      </c>
      <c r="Y1768" t="s">
        <v>1697</v>
      </c>
      <c r="Z1768" t="s">
        <v>4007</v>
      </c>
      <c r="AA1768" t="s">
        <v>1620</v>
      </c>
      <c r="AB1768" t="s">
        <v>4238</v>
      </c>
      <c r="AC1768" t="s">
        <v>954</v>
      </c>
      <c r="AD1768">
        <v>0</v>
      </c>
      <c r="AE1768" t="s">
        <v>1876</v>
      </c>
      <c r="AF1768" t="s">
        <v>4261</v>
      </c>
      <c r="AG1768">
        <v>0</v>
      </c>
      <c r="AH1768" t="s">
        <v>1019</v>
      </c>
      <c r="AI1768">
        <v>0</v>
      </c>
      <c r="AJ1768">
        <v>0</v>
      </c>
      <c r="AK1768">
        <v>0</v>
      </c>
      <c r="AL1768">
        <v>0</v>
      </c>
      <c r="AM1768">
        <v>0</v>
      </c>
      <c r="AN1768">
        <v>0</v>
      </c>
      <c r="AO1768" t="s">
        <v>954</v>
      </c>
      <c r="AP1768" t="s">
        <v>1021</v>
      </c>
      <c r="AQ1768" t="s">
        <v>1021</v>
      </c>
      <c r="AR1768" t="s">
        <v>4255</v>
      </c>
      <c r="AS1768" t="s">
        <v>4393</v>
      </c>
    </row>
    <row r="1769" spans="2:45">
      <c r="B1769" s="356" t="b">
        <v>0</v>
      </c>
      <c r="C1769" s="356" t="s">
        <v>1039</v>
      </c>
      <c r="D1769" s="357" t="str">
        <f t="shared" si="83"/>
        <v>Cladding Work_-</v>
      </c>
      <c r="E1769" s="356" t="str">
        <f t="shared" si="84"/>
        <v>M2</v>
      </c>
      <c r="F1769" s="357" t="str">
        <f t="shared" si="82"/>
        <v>A05ZZ200-00121 Cladding Work - Sandwich Panel Stainless Steel Sheet Sandwich Panel, Fire Protective Rating: N/A   Glass Wool (Fiberglass) for Wall w/ Accessories, Flashing  50mm≤THK&lt;70mm</v>
      </c>
      <c r="G1769" s="343" t="str" cm="1">
        <f t="array" ref="G1769:H1769">_xlfn.TEXTSPLIT(I1769,"-")</f>
        <v>A05ZZ200</v>
      </c>
      <c r="H1769" s="343" t="str">
        <v>00121</v>
      </c>
      <c r="I1769" t="s">
        <v>4394</v>
      </c>
      <c r="J1769" t="s">
        <v>946</v>
      </c>
      <c r="K1769" t="s">
        <v>4232</v>
      </c>
      <c r="L1769" t="s">
        <v>4233</v>
      </c>
      <c r="M1769" t="s">
        <v>949</v>
      </c>
      <c r="N1769" t="s">
        <v>771</v>
      </c>
      <c r="O1769" t="s">
        <v>4251</v>
      </c>
      <c r="P1769" t="s">
        <v>219</v>
      </c>
      <c r="Q1769" t="s">
        <v>4365</v>
      </c>
      <c r="R1769" t="s">
        <v>4366</v>
      </c>
      <c r="S1769" t="s">
        <v>954</v>
      </c>
      <c r="T1769">
        <v>0</v>
      </c>
      <c r="U1769" t="s">
        <v>954</v>
      </c>
      <c r="V1769">
        <v>0</v>
      </c>
      <c r="W1769" t="s">
        <v>978</v>
      </c>
      <c r="X1769" t="s">
        <v>2425</v>
      </c>
      <c r="Y1769" t="s">
        <v>960</v>
      </c>
      <c r="Z1769" t="s">
        <v>3516</v>
      </c>
      <c r="AA1769" t="s">
        <v>1620</v>
      </c>
      <c r="AB1769" t="s">
        <v>4238</v>
      </c>
      <c r="AC1769" t="s">
        <v>954</v>
      </c>
      <c r="AD1769">
        <v>0</v>
      </c>
      <c r="AE1769" t="s">
        <v>1847</v>
      </c>
      <c r="AF1769" t="s">
        <v>4254</v>
      </c>
      <c r="AG1769">
        <v>0</v>
      </c>
      <c r="AH1769" t="s">
        <v>1019</v>
      </c>
      <c r="AI1769">
        <v>0</v>
      </c>
      <c r="AJ1769">
        <v>0</v>
      </c>
      <c r="AK1769">
        <v>0</v>
      </c>
      <c r="AL1769">
        <v>0</v>
      </c>
      <c r="AM1769">
        <v>0</v>
      </c>
      <c r="AN1769">
        <v>0</v>
      </c>
      <c r="AO1769" t="s">
        <v>954</v>
      </c>
      <c r="AP1769" t="s">
        <v>1021</v>
      </c>
      <c r="AQ1769" t="s">
        <v>1021</v>
      </c>
      <c r="AR1769" t="s">
        <v>4255</v>
      </c>
      <c r="AS1769" t="s">
        <v>4394</v>
      </c>
    </row>
    <row r="1770" spans="2:45">
      <c r="B1770" s="356" t="b">
        <v>0</v>
      </c>
      <c r="C1770" s="356" t="s">
        <v>1039</v>
      </c>
      <c r="D1770" s="357" t="str">
        <f t="shared" si="83"/>
        <v>Cladding Work_-</v>
      </c>
      <c r="E1770" s="356" t="str">
        <f t="shared" si="84"/>
        <v>M2</v>
      </c>
      <c r="F1770" s="357" t="str">
        <f t="shared" si="82"/>
        <v>A05ZZ200-00122 Cladding Work - Sandwich Panel Stainless Steel Sheet Sandwich Panel, Fire Protective Rating: N/A   Glass Wool (Fiberglass) for Wall w/ Accessories, Flashing  70mm≤THK&lt;100mm</v>
      </c>
      <c r="G1770" s="343" t="str" cm="1">
        <f t="array" ref="G1770:H1770">_xlfn.TEXTSPLIT(I1770,"-")</f>
        <v>A05ZZ200</v>
      </c>
      <c r="H1770" s="343" t="str">
        <v>00122</v>
      </c>
      <c r="I1770" t="s">
        <v>4395</v>
      </c>
      <c r="J1770" t="s">
        <v>946</v>
      </c>
      <c r="K1770" t="s">
        <v>4232</v>
      </c>
      <c r="L1770" t="s">
        <v>4233</v>
      </c>
      <c r="M1770" t="s">
        <v>949</v>
      </c>
      <c r="N1770" t="s">
        <v>771</v>
      </c>
      <c r="O1770" t="s">
        <v>4251</v>
      </c>
      <c r="P1770" t="s">
        <v>219</v>
      </c>
      <c r="Q1770" t="s">
        <v>4365</v>
      </c>
      <c r="R1770" t="s">
        <v>4366</v>
      </c>
      <c r="S1770" t="s">
        <v>954</v>
      </c>
      <c r="T1770">
        <v>0</v>
      </c>
      <c r="U1770" t="s">
        <v>954</v>
      </c>
      <c r="V1770">
        <v>0</v>
      </c>
      <c r="W1770" t="s">
        <v>978</v>
      </c>
      <c r="X1770" t="s">
        <v>2425</v>
      </c>
      <c r="Y1770" t="s">
        <v>960</v>
      </c>
      <c r="Z1770" t="s">
        <v>3516</v>
      </c>
      <c r="AA1770" t="s">
        <v>1620</v>
      </c>
      <c r="AB1770" t="s">
        <v>4238</v>
      </c>
      <c r="AC1770" t="s">
        <v>954</v>
      </c>
      <c r="AD1770">
        <v>0</v>
      </c>
      <c r="AE1770" t="s">
        <v>1860</v>
      </c>
      <c r="AF1770" t="s">
        <v>4257</v>
      </c>
      <c r="AG1770">
        <v>0</v>
      </c>
      <c r="AH1770" t="s">
        <v>1019</v>
      </c>
      <c r="AI1770">
        <v>0</v>
      </c>
      <c r="AJ1770">
        <v>0</v>
      </c>
      <c r="AK1770">
        <v>0</v>
      </c>
      <c r="AL1770">
        <v>0</v>
      </c>
      <c r="AM1770">
        <v>0</v>
      </c>
      <c r="AN1770">
        <v>0</v>
      </c>
      <c r="AO1770" t="s">
        <v>954</v>
      </c>
      <c r="AP1770" t="s">
        <v>1021</v>
      </c>
      <c r="AQ1770" t="s">
        <v>1021</v>
      </c>
      <c r="AR1770" t="s">
        <v>4255</v>
      </c>
      <c r="AS1770" t="s">
        <v>4395</v>
      </c>
    </row>
    <row r="1771" spans="2:45">
      <c r="B1771" s="356" t="b">
        <v>0</v>
      </c>
      <c r="C1771" s="356" t="s">
        <v>1039</v>
      </c>
      <c r="D1771" s="357" t="str">
        <f t="shared" si="83"/>
        <v>Cladding Work_-</v>
      </c>
      <c r="E1771" s="356" t="str">
        <f t="shared" si="84"/>
        <v>M2</v>
      </c>
      <c r="F1771" s="357" t="str">
        <f t="shared" si="82"/>
        <v>A05ZZ200-00123 Cladding Work - Sandwich Panel Stainless Steel Sheet Sandwich Panel, Fire Protective Rating: N/A   Glass Wool (Fiberglass) for Wall w/ Accessories, Flashing  100mm≤THK&lt;150mm</v>
      </c>
      <c r="G1771" s="343" t="str" cm="1">
        <f t="array" ref="G1771:H1771">_xlfn.TEXTSPLIT(I1771,"-")</f>
        <v>A05ZZ200</v>
      </c>
      <c r="H1771" s="343" t="str">
        <v>00123</v>
      </c>
      <c r="I1771" t="s">
        <v>4396</v>
      </c>
      <c r="J1771" t="s">
        <v>946</v>
      </c>
      <c r="K1771" t="s">
        <v>4232</v>
      </c>
      <c r="L1771" t="s">
        <v>4233</v>
      </c>
      <c r="M1771" t="s">
        <v>949</v>
      </c>
      <c r="N1771" t="s">
        <v>771</v>
      </c>
      <c r="O1771" t="s">
        <v>4251</v>
      </c>
      <c r="P1771" t="s">
        <v>219</v>
      </c>
      <c r="Q1771" t="s">
        <v>4365</v>
      </c>
      <c r="R1771" t="s">
        <v>4366</v>
      </c>
      <c r="S1771" t="s">
        <v>954</v>
      </c>
      <c r="T1771">
        <v>0</v>
      </c>
      <c r="U1771" t="s">
        <v>954</v>
      </c>
      <c r="V1771">
        <v>0</v>
      </c>
      <c r="W1771" t="s">
        <v>978</v>
      </c>
      <c r="X1771" t="s">
        <v>2425</v>
      </c>
      <c r="Y1771" t="s">
        <v>960</v>
      </c>
      <c r="Z1771" t="s">
        <v>3516</v>
      </c>
      <c r="AA1771" t="s">
        <v>1620</v>
      </c>
      <c r="AB1771" t="s">
        <v>4238</v>
      </c>
      <c r="AC1771" t="s">
        <v>954</v>
      </c>
      <c r="AD1771">
        <v>0</v>
      </c>
      <c r="AE1771" t="s">
        <v>1085</v>
      </c>
      <c r="AF1771" t="s">
        <v>4259</v>
      </c>
      <c r="AG1771">
        <v>0</v>
      </c>
      <c r="AH1771" t="s">
        <v>1019</v>
      </c>
      <c r="AI1771">
        <v>0</v>
      </c>
      <c r="AJ1771">
        <v>0</v>
      </c>
      <c r="AK1771">
        <v>0</v>
      </c>
      <c r="AL1771">
        <v>0</v>
      </c>
      <c r="AM1771">
        <v>0</v>
      </c>
      <c r="AN1771">
        <v>0</v>
      </c>
      <c r="AO1771" t="s">
        <v>954</v>
      </c>
      <c r="AP1771" t="s">
        <v>1021</v>
      </c>
      <c r="AQ1771" t="s">
        <v>1021</v>
      </c>
      <c r="AR1771" t="s">
        <v>4255</v>
      </c>
      <c r="AS1771" t="s">
        <v>4396</v>
      </c>
    </row>
    <row r="1772" spans="2:45">
      <c r="B1772" s="356" t="b">
        <v>0</v>
      </c>
      <c r="C1772" s="356" t="s">
        <v>1039</v>
      </c>
      <c r="D1772" s="357" t="str">
        <f t="shared" si="83"/>
        <v>Cladding Work_-</v>
      </c>
      <c r="E1772" s="356" t="str">
        <f t="shared" si="84"/>
        <v>M2</v>
      </c>
      <c r="F1772" s="357"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3" t="str" cm="1">
        <f t="array" ref="G1772:H1772">_xlfn.TEXTSPLIT(I1772,"-")</f>
        <v>A05ZZ200</v>
      </c>
      <c r="H1772" s="343" t="str">
        <v>00124</v>
      </c>
      <c r="I1772" t="s">
        <v>4397</v>
      </c>
      <c r="J1772" t="s">
        <v>946</v>
      </c>
      <c r="K1772" t="s">
        <v>4232</v>
      </c>
      <c r="L1772" t="s">
        <v>4233</v>
      </c>
      <c r="M1772" t="s">
        <v>949</v>
      </c>
      <c r="N1772" t="s">
        <v>771</v>
      </c>
      <c r="O1772" t="s">
        <v>4251</v>
      </c>
      <c r="P1772" t="s">
        <v>219</v>
      </c>
      <c r="Q1772" t="s">
        <v>4365</v>
      </c>
      <c r="R1772" t="s">
        <v>4366</v>
      </c>
      <c r="S1772" t="s">
        <v>954</v>
      </c>
      <c r="T1772">
        <v>0</v>
      </c>
      <c r="U1772" t="s">
        <v>954</v>
      </c>
      <c r="V1772">
        <v>0</v>
      </c>
      <c r="W1772" t="s">
        <v>978</v>
      </c>
      <c r="X1772" t="s">
        <v>2425</v>
      </c>
      <c r="Y1772" t="s">
        <v>960</v>
      </c>
      <c r="Z1772" t="s">
        <v>3516</v>
      </c>
      <c r="AA1772" t="s">
        <v>1620</v>
      </c>
      <c r="AB1772" t="s">
        <v>4238</v>
      </c>
      <c r="AC1772" t="s">
        <v>954</v>
      </c>
      <c r="AD1772">
        <v>0</v>
      </c>
      <c r="AE1772" t="s">
        <v>1876</v>
      </c>
      <c r="AF1772" t="s">
        <v>4261</v>
      </c>
      <c r="AG1772">
        <v>0</v>
      </c>
      <c r="AH1772" t="s">
        <v>1019</v>
      </c>
      <c r="AI1772">
        <v>0</v>
      </c>
      <c r="AJ1772">
        <v>0</v>
      </c>
      <c r="AK1772">
        <v>0</v>
      </c>
      <c r="AL1772">
        <v>0</v>
      </c>
      <c r="AM1772">
        <v>0</v>
      </c>
      <c r="AN1772">
        <v>0</v>
      </c>
      <c r="AO1772" t="s">
        <v>954</v>
      </c>
      <c r="AP1772" t="s">
        <v>1021</v>
      </c>
      <c r="AQ1772" t="s">
        <v>1021</v>
      </c>
      <c r="AR1772" t="s">
        <v>4255</v>
      </c>
      <c r="AS1772" t="s">
        <v>4397</v>
      </c>
    </row>
    <row r="1773" spans="2:45">
      <c r="B1773" s="356" t="b">
        <v>0</v>
      </c>
      <c r="C1773" s="356" t="s">
        <v>1039</v>
      </c>
      <c r="D1773" s="357" t="str">
        <f t="shared" si="83"/>
        <v>Cladding Work_-</v>
      </c>
      <c r="E1773" s="356" t="str">
        <f t="shared" si="84"/>
        <v>M2</v>
      </c>
      <c r="F1773" s="357" t="str">
        <f t="shared" si="85"/>
        <v>A05ZZ200-00125 Cladding Work - Sandwich Panel Stainless Steel Sheet Sandwich Panel, Fire Protective Rating: N/A   Glass Wool (Fiberglass) for Roof w/ Accessories, Flashing  50mm≤THK&lt;70mm</v>
      </c>
      <c r="G1773" s="343" t="str" cm="1">
        <f t="array" ref="G1773:H1773">_xlfn.TEXTSPLIT(I1773,"-")</f>
        <v>A05ZZ200</v>
      </c>
      <c r="H1773" s="343" t="str">
        <v>00125</v>
      </c>
      <c r="I1773" t="s">
        <v>4398</v>
      </c>
      <c r="J1773" t="s">
        <v>946</v>
      </c>
      <c r="K1773" t="s">
        <v>4232</v>
      </c>
      <c r="L1773" t="s">
        <v>4233</v>
      </c>
      <c r="M1773" t="s">
        <v>949</v>
      </c>
      <c r="N1773" t="s">
        <v>771</v>
      </c>
      <c r="O1773" t="s">
        <v>4251</v>
      </c>
      <c r="P1773" t="s">
        <v>219</v>
      </c>
      <c r="Q1773" t="s">
        <v>4365</v>
      </c>
      <c r="R1773" t="s">
        <v>4366</v>
      </c>
      <c r="S1773" t="s">
        <v>954</v>
      </c>
      <c r="T1773">
        <v>0</v>
      </c>
      <c r="U1773" t="s">
        <v>954</v>
      </c>
      <c r="V1773">
        <v>0</v>
      </c>
      <c r="W1773" t="s">
        <v>978</v>
      </c>
      <c r="X1773" t="s">
        <v>2425</v>
      </c>
      <c r="Y1773" t="s">
        <v>1697</v>
      </c>
      <c r="Z1773" t="s">
        <v>4007</v>
      </c>
      <c r="AA1773" t="s">
        <v>1620</v>
      </c>
      <c r="AB1773" t="s">
        <v>4238</v>
      </c>
      <c r="AC1773" t="s">
        <v>954</v>
      </c>
      <c r="AD1773">
        <v>0</v>
      </c>
      <c r="AE1773" t="s">
        <v>1847</v>
      </c>
      <c r="AF1773" t="s">
        <v>4254</v>
      </c>
      <c r="AG1773">
        <v>0</v>
      </c>
      <c r="AH1773" t="s">
        <v>1019</v>
      </c>
      <c r="AI1773">
        <v>0</v>
      </c>
      <c r="AJ1773">
        <v>0</v>
      </c>
      <c r="AK1773">
        <v>0</v>
      </c>
      <c r="AL1773">
        <v>0</v>
      </c>
      <c r="AM1773">
        <v>0</v>
      </c>
      <c r="AN1773">
        <v>0</v>
      </c>
      <c r="AO1773" t="s">
        <v>954</v>
      </c>
      <c r="AP1773" t="s">
        <v>1021</v>
      </c>
      <c r="AQ1773" t="s">
        <v>1021</v>
      </c>
      <c r="AR1773" t="s">
        <v>4255</v>
      </c>
      <c r="AS1773" t="s">
        <v>4398</v>
      </c>
    </row>
    <row r="1774" spans="2:45">
      <c r="B1774" s="356" t="b">
        <v>0</v>
      </c>
      <c r="C1774" s="356" t="s">
        <v>1039</v>
      </c>
      <c r="D1774" s="357" t="str">
        <f t="shared" si="83"/>
        <v>Cladding Work_-</v>
      </c>
      <c r="E1774" s="356" t="str">
        <f t="shared" si="84"/>
        <v>M2</v>
      </c>
      <c r="F1774" s="357" t="str">
        <f t="shared" si="85"/>
        <v>A05ZZ200-00126 Cladding Work - Sandwich Panel Stainless Steel Sheet Sandwich Panel, Fire Protective Rating: N/A   Glass Wool (Fiberglass) for Roof w/ Accessories, Flashing  70mm≤THK&lt;100mm</v>
      </c>
      <c r="G1774" s="343" t="str" cm="1">
        <f t="array" ref="G1774:H1774">_xlfn.TEXTSPLIT(I1774,"-")</f>
        <v>A05ZZ200</v>
      </c>
      <c r="H1774" s="343" t="str">
        <v>00126</v>
      </c>
      <c r="I1774" t="s">
        <v>4399</v>
      </c>
      <c r="J1774" t="s">
        <v>946</v>
      </c>
      <c r="K1774" t="s">
        <v>4232</v>
      </c>
      <c r="L1774" t="s">
        <v>4233</v>
      </c>
      <c r="M1774" t="s">
        <v>949</v>
      </c>
      <c r="N1774" t="s">
        <v>771</v>
      </c>
      <c r="O1774" t="s">
        <v>4251</v>
      </c>
      <c r="P1774" t="s">
        <v>219</v>
      </c>
      <c r="Q1774" t="s">
        <v>4365</v>
      </c>
      <c r="R1774" t="s">
        <v>4366</v>
      </c>
      <c r="S1774" t="s">
        <v>954</v>
      </c>
      <c r="T1774">
        <v>0</v>
      </c>
      <c r="U1774" t="s">
        <v>954</v>
      </c>
      <c r="V1774">
        <v>0</v>
      </c>
      <c r="W1774" t="s">
        <v>978</v>
      </c>
      <c r="X1774" t="s">
        <v>2425</v>
      </c>
      <c r="Y1774" t="s">
        <v>1697</v>
      </c>
      <c r="Z1774" t="s">
        <v>4007</v>
      </c>
      <c r="AA1774" t="s">
        <v>1620</v>
      </c>
      <c r="AB1774" t="s">
        <v>4238</v>
      </c>
      <c r="AC1774" t="s">
        <v>954</v>
      </c>
      <c r="AD1774">
        <v>0</v>
      </c>
      <c r="AE1774" t="s">
        <v>1860</v>
      </c>
      <c r="AF1774" t="s">
        <v>4257</v>
      </c>
      <c r="AG1774">
        <v>0</v>
      </c>
      <c r="AH1774" t="s">
        <v>1019</v>
      </c>
      <c r="AI1774">
        <v>0</v>
      </c>
      <c r="AJ1774">
        <v>0</v>
      </c>
      <c r="AK1774">
        <v>0</v>
      </c>
      <c r="AL1774">
        <v>0</v>
      </c>
      <c r="AM1774">
        <v>0</v>
      </c>
      <c r="AN1774">
        <v>0</v>
      </c>
      <c r="AO1774" t="s">
        <v>954</v>
      </c>
      <c r="AP1774" t="s">
        <v>1021</v>
      </c>
      <c r="AQ1774" t="s">
        <v>1021</v>
      </c>
      <c r="AR1774" t="s">
        <v>4255</v>
      </c>
      <c r="AS1774" t="s">
        <v>4399</v>
      </c>
    </row>
    <row r="1775" spans="2:45">
      <c r="B1775" s="356" t="b">
        <v>0</v>
      </c>
      <c r="C1775" s="356" t="s">
        <v>1039</v>
      </c>
      <c r="D1775" s="357" t="str">
        <f t="shared" si="83"/>
        <v>Cladding Work_-</v>
      </c>
      <c r="E1775" s="356" t="str">
        <f t="shared" si="84"/>
        <v>M2</v>
      </c>
      <c r="F1775" s="357" t="str">
        <f t="shared" si="85"/>
        <v>A05ZZ200-00127 Cladding Work - Sandwich Panel Stainless Steel Sheet Sandwich Panel, Fire Protective Rating: N/A   Glass Wool (Fiberglass) for Roof w/ Accessories, Flashing  100mm≤THK&lt;150mm</v>
      </c>
      <c r="G1775" s="343" t="str" cm="1">
        <f t="array" ref="G1775:H1775">_xlfn.TEXTSPLIT(I1775,"-")</f>
        <v>A05ZZ200</v>
      </c>
      <c r="H1775" s="343" t="str">
        <v>00127</v>
      </c>
      <c r="I1775" t="s">
        <v>4400</v>
      </c>
      <c r="J1775" t="s">
        <v>946</v>
      </c>
      <c r="K1775" t="s">
        <v>4232</v>
      </c>
      <c r="L1775" t="s">
        <v>4233</v>
      </c>
      <c r="M1775" t="s">
        <v>949</v>
      </c>
      <c r="N1775" t="s">
        <v>771</v>
      </c>
      <c r="O1775" t="s">
        <v>4251</v>
      </c>
      <c r="P1775" t="s">
        <v>219</v>
      </c>
      <c r="Q1775" t="s">
        <v>4365</v>
      </c>
      <c r="R1775" t="s">
        <v>4366</v>
      </c>
      <c r="S1775" t="s">
        <v>954</v>
      </c>
      <c r="T1775">
        <v>0</v>
      </c>
      <c r="U1775" t="s">
        <v>954</v>
      </c>
      <c r="V1775">
        <v>0</v>
      </c>
      <c r="W1775" t="s">
        <v>978</v>
      </c>
      <c r="X1775" t="s">
        <v>2425</v>
      </c>
      <c r="Y1775" t="s">
        <v>1697</v>
      </c>
      <c r="Z1775" t="s">
        <v>4007</v>
      </c>
      <c r="AA1775" t="s">
        <v>1620</v>
      </c>
      <c r="AB1775" t="s">
        <v>4238</v>
      </c>
      <c r="AC1775" t="s">
        <v>954</v>
      </c>
      <c r="AD1775">
        <v>0</v>
      </c>
      <c r="AE1775" t="s">
        <v>1085</v>
      </c>
      <c r="AF1775" t="s">
        <v>4259</v>
      </c>
      <c r="AG1775">
        <v>0</v>
      </c>
      <c r="AH1775" t="s">
        <v>1019</v>
      </c>
      <c r="AI1775">
        <v>0</v>
      </c>
      <c r="AJ1775">
        <v>0</v>
      </c>
      <c r="AK1775">
        <v>0</v>
      </c>
      <c r="AL1775">
        <v>0</v>
      </c>
      <c r="AM1775">
        <v>0</v>
      </c>
      <c r="AN1775">
        <v>0</v>
      </c>
      <c r="AO1775" t="s">
        <v>954</v>
      </c>
      <c r="AP1775" t="s">
        <v>1021</v>
      </c>
      <c r="AQ1775" t="s">
        <v>1021</v>
      </c>
      <c r="AR1775" t="s">
        <v>4255</v>
      </c>
      <c r="AS1775" t="s">
        <v>4400</v>
      </c>
    </row>
    <row r="1776" spans="2:45">
      <c r="B1776" s="356" t="b">
        <v>0</v>
      </c>
      <c r="C1776" s="356" t="s">
        <v>1039</v>
      </c>
      <c r="D1776" s="357" t="str">
        <f t="shared" si="83"/>
        <v>Cladding Work_-</v>
      </c>
      <c r="E1776" s="356" t="str">
        <f t="shared" si="84"/>
        <v>M2</v>
      </c>
      <c r="F1776" s="357" t="str">
        <f t="shared" si="85"/>
        <v>A05ZZ200-00128 Cladding Work - Sandwich Panel Stainless Steel Sheet Sandwich Panel, Fire Protective Rating: N/A   Glass Wool (Fiberglass) for Roof w/ Accessories, Flashing  150mm≤THK</v>
      </c>
      <c r="G1776" s="343" t="str" cm="1">
        <f t="array" ref="G1776:H1776">_xlfn.TEXTSPLIT(I1776,"-")</f>
        <v>A05ZZ200</v>
      </c>
      <c r="H1776" s="343" t="str">
        <v>00128</v>
      </c>
      <c r="I1776" t="s">
        <v>4401</v>
      </c>
      <c r="J1776" t="s">
        <v>946</v>
      </c>
      <c r="K1776" t="s">
        <v>4232</v>
      </c>
      <c r="L1776" t="s">
        <v>4233</v>
      </c>
      <c r="M1776" t="s">
        <v>949</v>
      </c>
      <c r="N1776" t="s">
        <v>771</v>
      </c>
      <c r="O1776" t="s">
        <v>4251</v>
      </c>
      <c r="P1776" t="s">
        <v>219</v>
      </c>
      <c r="Q1776" t="s">
        <v>4365</v>
      </c>
      <c r="R1776" t="s">
        <v>4366</v>
      </c>
      <c r="S1776" t="s">
        <v>954</v>
      </c>
      <c r="T1776">
        <v>0</v>
      </c>
      <c r="U1776" t="s">
        <v>954</v>
      </c>
      <c r="V1776">
        <v>0</v>
      </c>
      <c r="W1776" t="s">
        <v>978</v>
      </c>
      <c r="X1776" t="s">
        <v>2425</v>
      </c>
      <c r="Y1776" t="s">
        <v>1697</v>
      </c>
      <c r="Z1776" t="s">
        <v>4007</v>
      </c>
      <c r="AA1776" t="s">
        <v>1620</v>
      </c>
      <c r="AB1776" t="s">
        <v>4238</v>
      </c>
      <c r="AC1776" t="s">
        <v>954</v>
      </c>
      <c r="AD1776">
        <v>0</v>
      </c>
      <c r="AE1776" t="s">
        <v>1876</v>
      </c>
      <c r="AF1776" t="s">
        <v>4261</v>
      </c>
      <c r="AG1776">
        <v>0</v>
      </c>
      <c r="AH1776" t="s">
        <v>1019</v>
      </c>
      <c r="AI1776">
        <v>0</v>
      </c>
      <c r="AJ1776">
        <v>0</v>
      </c>
      <c r="AK1776">
        <v>0</v>
      </c>
      <c r="AL1776">
        <v>0</v>
      </c>
      <c r="AM1776">
        <v>0</v>
      </c>
      <c r="AN1776">
        <v>0</v>
      </c>
      <c r="AO1776" t="s">
        <v>954</v>
      </c>
      <c r="AP1776" t="s">
        <v>1021</v>
      </c>
      <c r="AQ1776" t="s">
        <v>1021</v>
      </c>
      <c r="AR1776" t="s">
        <v>4255</v>
      </c>
      <c r="AS1776" t="s">
        <v>4401</v>
      </c>
    </row>
    <row r="1777" spans="2:45">
      <c r="B1777" s="356" t="b">
        <v>0</v>
      </c>
      <c r="C1777" s="356" t="s">
        <v>1039</v>
      </c>
      <c r="D1777" s="357" t="str">
        <f t="shared" si="83"/>
        <v>Cladding Work_-</v>
      </c>
      <c r="E1777" s="356" t="str">
        <f t="shared" si="84"/>
        <v>M2</v>
      </c>
      <c r="F1777" s="357" t="str">
        <f t="shared" si="85"/>
        <v>A05ZZ200-00129 Cladding Work - Sandwich Panel Stainless Steel Sheet Sandwich Panel, Fire Protective Rating: 1-hr   Glass Wool (Fiberglass) for Wall w/ Accessories, Flashing  50mm≤THK&lt;70mm</v>
      </c>
      <c r="G1777" s="343" t="str" cm="1">
        <f t="array" ref="G1777:H1777">_xlfn.TEXTSPLIT(I1777,"-")</f>
        <v>A05ZZ200</v>
      </c>
      <c r="H1777" s="343" t="str">
        <v>00129</v>
      </c>
      <c r="I1777" t="s">
        <v>4402</v>
      </c>
      <c r="J1777" t="s">
        <v>946</v>
      </c>
      <c r="K1777" t="s">
        <v>4232</v>
      </c>
      <c r="L1777" t="s">
        <v>4233</v>
      </c>
      <c r="M1777" t="s">
        <v>949</v>
      </c>
      <c r="N1777" t="s">
        <v>771</v>
      </c>
      <c r="O1777" t="s">
        <v>4251</v>
      </c>
      <c r="P1777" t="s">
        <v>219</v>
      </c>
      <c r="Q1777" t="s">
        <v>4375</v>
      </c>
      <c r="R1777" t="s">
        <v>4376</v>
      </c>
      <c r="S1777" t="s">
        <v>954</v>
      </c>
      <c r="T1777">
        <v>0</v>
      </c>
      <c r="U1777" t="s">
        <v>954</v>
      </c>
      <c r="V1777">
        <v>0</v>
      </c>
      <c r="W1777" t="s">
        <v>978</v>
      </c>
      <c r="X1777" t="s">
        <v>2425</v>
      </c>
      <c r="Y1777" t="s">
        <v>960</v>
      </c>
      <c r="Z1777" t="s">
        <v>3516</v>
      </c>
      <c r="AA1777" t="s">
        <v>1620</v>
      </c>
      <c r="AB1777" t="s">
        <v>4238</v>
      </c>
      <c r="AC1777" t="s">
        <v>954</v>
      </c>
      <c r="AD1777">
        <v>0</v>
      </c>
      <c r="AE1777" t="s">
        <v>1847</v>
      </c>
      <c r="AF1777" t="s">
        <v>4254</v>
      </c>
      <c r="AG1777">
        <v>0</v>
      </c>
      <c r="AH1777" t="s">
        <v>1019</v>
      </c>
      <c r="AI1777">
        <v>0</v>
      </c>
      <c r="AJ1777">
        <v>0</v>
      </c>
      <c r="AK1777">
        <v>0</v>
      </c>
      <c r="AL1777">
        <v>0</v>
      </c>
      <c r="AM1777">
        <v>0</v>
      </c>
      <c r="AN1777">
        <v>0</v>
      </c>
      <c r="AO1777" t="s">
        <v>954</v>
      </c>
      <c r="AP1777" t="s">
        <v>1021</v>
      </c>
      <c r="AQ1777" t="s">
        <v>1021</v>
      </c>
      <c r="AR1777" t="s">
        <v>4255</v>
      </c>
      <c r="AS1777" t="s">
        <v>4402</v>
      </c>
    </row>
    <row r="1778" spans="2:45">
      <c r="B1778" s="356" t="b">
        <v>0</v>
      </c>
      <c r="C1778" s="356" t="s">
        <v>1039</v>
      </c>
      <c r="D1778" s="357" t="str">
        <f t="shared" si="83"/>
        <v>Cladding Work_-</v>
      </c>
      <c r="E1778" s="356" t="str">
        <f t="shared" si="84"/>
        <v>M2</v>
      </c>
      <c r="F1778" s="357" t="str">
        <f t="shared" si="85"/>
        <v>A05ZZ200-00130 Cladding Work - Sandwich Panel Stainless Steel Sheet Sandwich Panel, Fire Protective Rating: 1-hr   Glass Wool (Fiberglass) for Wall w/ Accessories, Flashing  70mm≤THK&lt;100mm</v>
      </c>
      <c r="G1778" s="343" t="str" cm="1">
        <f t="array" ref="G1778:H1778">_xlfn.TEXTSPLIT(I1778,"-")</f>
        <v>A05ZZ200</v>
      </c>
      <c r="H1778" s="343" t="str">
        <v>00130</v>
      </c>
      <c r="I1778" t="s">
        <v>4403</v>
      </c>
      <c r="J1778" t="s">
        <v>946</v>
      </c>
      <c r="K1778" t="s">
        <v>4232</v>
      </c>
      <c r="L1778" t="s">
        <v>4233</v>
      </c>
      <c r="M1778" t="s">
        <v>949</v>
      </c>
      <c r="N1778" t="s">
        <v>771</v>
      </c>
      <c r="O1778" t="s">
        <v>4251</v>
      </c>
      <c r="P1778" t="s">
        <v>219</v>
      </c>
      <c r="Q1778" t="s">
        <v>4375</v>
      </c>
      <c r="R1778" t="s">
        <v>4376</v>
      </c>
      <c r="S1778" t="s">
        <v>954</v>
      </c>
      <c r="T1778">
        <v>0</v>
      </c>
      <c r="U1778" t="s">
        <v>954</v>
      </c>
      <c r="V1778">
        <v>0</v>
      </c>
      <c r="W1778" t="s">
        <v>978</v>
      </c>
      <c r="X1778" t="s">
        <v>2425</v>
      </c>
      <c r="Y1778" t="s">
        <v>960</v>
      </c>
      <c r="Z1778" t="s">
        <v>3516</v>
      </c>
      <c r="AA1778" t="s">
        <v>1620</v>
      </c>
      <c r="AB1778" t="s">
        <v>4238</v>
      </c>
      <c r="AC1778" t="s">
        <v>954</v>
      </c>
      <c r="AD1778">
        <v>0</v>
      </c>
      <c r="AE1778" t="s">
        <v>1860</v>
      </c>
      <c r="AF1778" t="s">
        <v>4257</v>
      </c>
      <c r="AG1778">
        <v>0</v>
      </c>
      <c r="AH1778" t="s">
        <v>1019</v>
      </c>
      <c r="AI1778">
        <v>0</v>
      </c>
      <c r="AJ1778">
        <v>0</v>
      </c>
      <c r="AK1778">
        <v>0</v>
      </c>
      <c r="AL1778">
        <v>0</v>
      </c>
      <c r="AM1778">
        <v>0</v>
      </c>
      <c r="AN1778">
        <v>0</v>
      </c>
      <c r="AO1778" t="s">
        <v>954</v>
      </c>
      <c r="AP1778" t="s">
        <v>1021</v>
      </c>
      <c r="AQ1778" t="s">
        <v>1021</v>
      </c>
      <c r="AR1778" t="s">
        <v>4255</v>
      </c>
      <c r="AS1778" t="s">
        <v>4403</v>
      </c>
    </row>
    <row r="1779" spans="2:45">
      <c r="B1779" s="356" t="b">
        <v>0</v>
      </c>
      <c r="C1779" s="356" t="s">
        <v>1039</v>
      </c>
      <c r="D1779" s="357" t="str">
        <f t="shared" si="83"/>
        <v>Cladding Work_-</v>
      </c>
      <c r="E1779" s="356" t="str">
        <f t="shared" si="84"/>
        <v>M2</v>
      </c>
      <c r="F1779" s="357" t="str">
        <f t="shared" si="85"/>
        <v>A05ZZ200-00131 Cladding Work - Sandwich Panel Stainless Steel Sheet Sandwich Panel, Fire Protective Rating: 1-hr   Glass Wool (Fiberglass) for Wall w/ Accessories, Flashing  100mm≤THK&lt;150mm</v>
      </c>
      <c r="G1779" s="343" t="str" cm="1">
        <f t="array" ref="G1779:H1779">_xlfn.TEXTSPLIT(I1779,"-")</f>
        <v>A05ZZ200</v>
      </c>
      <c r="H1779" s="343" t="str">
        <v>00131</v>
      </c>
      <c r="I1779" t="s">
        <v>4404</v>
      </c>
      <c r="J1779" t="s">
        <v>946</v>
      </c>
      <c r="K1779" t="s">
        <v>4232</v>
      </c>
      <c r="L1779" t="s">
        <v>4233</v>
      </c>
      <c r="M1779" t="s">
        <v>949</v>
      </c>
      <c r="N1779" t="s">
        <v>771</v>
      </c>
      <c r="O1779" t="s">
        <v>4251</v>
      </c>
      <c r="P1779" t="s">
        <v>219</v>
      </c>
      <c r="Q1779" t="s">
        <v>4375</v>
      </c>
      <c r="R1779" t="s">
        <v>4376</v>
      </c>
      <c r="S1779" t="s">
        <v>954</v>
      </c>
      <c r="T1779">
        <v>0</v>
      </c>
      <c r="U1779" t="s">
        <v>954</v>
      </c>
      <c r="V1779">
        <v>0</v>
      </c>
      <c r="W1779" t="s">
        <v>978</v>
      </c>
      <c r="X1779" t="s">
        <v>2425</v>
      </c>
      <c r="Y1779" t="s">
        <v>960</v>
      </c>
      <c r="Z1779" t="s">
        <v>3516</v>
      </c>
      <c r="AA1779" t="s">
        <v>1620</v>
      </c>
      <c r="AB1779" t="s">
        <v>4238</v>
      </c>
      <c r="AC1779" t="s">
        <v>954</v>
      </c>
      <c r="AD1779">
        <v>0</v>
      </c>
      <c r="AE1779" t="s">
        <v>1085</v>
      </c>
      <c r="AF1779" t="s">
        <v>4259</v>
      </c>
      <c r="AG1779">
        <v>0</v>
      </c>
      <c r="AH1779" t="s">
        <v>1019</v>
      </c>
      <c r="AI1779">
        <v>0</v>
      </c>
      <c r="AJ1779">
        <v>0</v>
      </c>
      <c r="AK1779">
        <v>0</v>
      </c>
      <c r="AL1779">
        <v>0</v>
      </c>
      <c r="AM1779">
        <v>0</v>
      </c>
      <c r="AN1779">
        <v>0</v>
      </c>
      <c r="AO1779" t="s">
        <v>954</v>
      </c>
      <c r="AP1779" t="s">
        <v>1021</v>
      </c>
      <c r="AQ1779" t="s">
        <v>1021</v>
      </c>
      <c r="AR1779" t="s">
        <v>4255</v>
      </c>
      <c r="AS1779" t="s">
        <v>4404</v>
      </c>
    </row>
    <row r="1780" spans="2:45">
      <c r="B1780" s="356" t="b">
        <v>0</v>
      </c>
      <c r="C1780" s="356" t="s">
        <v>1039</v>
      </c>
      <c r="D1780" s="357" t="str">
        <f t="shared" si="83"/>
        <v>Cladding Work_-</v>
      </c>
      <c r="E1780" s="356" t="str">
        <f t="shared" si="84"/>
        <v>M2</v>
      </c>
      <c r="F1780" s="357" t="str">
        <f t="shared" si="85"/>
        <v>A05ZZ200-00132 Cladding Work - Sandwich Panel Stainless Steel Sheet Sandwich Panel, Fire Protective Rating: 1-hr   Glass Wool (Fiberglass) for Wall w/ Accessories, Flashing  150mm≤THK</v>
      </c>
      <c r="G1780" s="343" t="str" cm="1">
        <f t="array" ref="G1780:H1780">_xlfn.TEXTSPLIT(I1780,"-")</f>
        <v>A05ZZ200</v>
      </c>
      <c r="H1780" s="343" t="str">
        <v>00132</v>
      </c>
      <c r="I1780" t="s">
        <v>4405</v>
      </c>
      <c r="J1780" t="s">
        <v>946</v>
      </c>
      <c r="K1780" t="s">
        <v>4232</v>
      </c>
      <c r="L1780" t="s">
        <v>4233</v>
      </c>
      <c r="M1780" t="s">
        <v>949</v>
      </c>
      <c r="N1780" t="s">
        <v>771</v>
      </c>
      <c r="O1780" t="s">
        <v>4251</v>
      </c>
      <c r="P1780" t="s">
        <v>219</v>
      </c>
      <c r="Q1780" t="s">
        <v>4375</v>
      </c>
      <c r="R1780" t="s">
        <v>4376</v>
      </c>
      <c r="S1780" t="s">
        <v>954</v>
      </c>
      <c r="T1780">
        <v>0</v>
      </c>
      <c r="U1780" t="s">
        <v>954</v>
      </c>
      <c r="V1780">
        <v>0</v>
      </c>
      <c r="W1780" t="s">
        <v>978</v>
      </c>
      <c r="X1780" t="s">
        <v>2425</v>
      </c>
      <c r="Y1780" t="s">
        <v>960</v>
      </c>
      <c r="Z1780" t="s">
        <v>3516</v>
      </c>
      <c r="AA1780" t="s">
        <v>1620</v>
      </c>
      <c r="AB1780" t="s">
        <v>4238</v>
      </c>
      <c r="AC1780" t="s">
        <v>954</v>
      </c>
      <c r="AD1780">
        <v>0</v>
      </c>
      <c r="AE1780" t="s">
        <v>1876</v>
      </c>
      <c r="AF1780" t="s">
        <v>4261</v>
      </c>
      <c r="AG1780">
        <v>0</v>
      </c>
      <c r="AH1780" t="s">
        <v>1019</v>
      </c>
      <c r="AI1780">
        <v>0</v>
      </c>
      <c r="AJ1780">
        <v>0</v>
      </c>
      <c r="AK1780">
        <v>0</v>
      </c>
      <c r="AL1780">
        <v>0</v>
      </c>
      <c r="AM1780">
        <v>0</v>
      </c>
      <c r="AN1780">
        <v>0</v>
      </c>
      <c r="AO1780" t="s">
        <v>954</v>
      </c>
      <c r="AP1780" t="s">
        <v>1021</v>
      </c>
      <c r="AQ1780" t="s">
        <v>1021</v>
      </c>
      <c r="AR1780" t="s">
        <v>4255</v>
      </c>
      <c r="AS1780" t="s">
        <v>4405</v>
      </c>
    </row>
    <row r="1781" spans="2:45">
      <c r="B1781" s="356" t="b">
        <v>0</v>
      </c>
      <c r="C1781" s="356" t="s">
        <v>1039</v>
      </c>
      <c r="D1781" s="357" t="str">
        <f t="shared" si="83"/>
        <v>Cladding Work_-</v>
      </c>
      <c r="E1781" s="356" t="str">
        <f t="shared" si="84"/>
        <v>M2</v>
      </c>
      <c r="F1781" s="357" t="str">
        <f t="shared" si="85"/>
        <v>A05ZZ200-00133 Cladding Work - Sandwich Panel Stainless Steel Sheet Sandwich Panel, Fire Protective Rating: 1-hr   Glass Wool (Fiberglass) for Roof w/ Accessories, Flashing  50mm≤THK&lt;70mm</v>
      </c>
      <c r="G1781" s="343" t="str" cm="1">
        <f t="array" ref="G1781:H1781">_xlfn.TEXTSPLIT(I1781,"-")</f>
        <v>A05ZZ200</v>
      </c>
      <c r="H1781" s="343" t="str">
        <v>00133</v>
      </c>
      <c r="I1781" t="s">
        <v>4406</v>
      </c>
      <c r="J1781" t="s">
        <v>946</v>
      </c>
      <c r="K1781" t="s">
        <v>4232</v>
      </c>
      <c r="L1781" t="s">
        <v>4233</v>
      </c>
      <c r="M1781" t="s">
        <v>949</v>
      </c>
      <c r="N1781" t="s">
        <v>771</v>
      </c>
      <c r="O1781" t="s">
        <v>4251</v>
      </c>
      <c r="P1781" t="s">
        <v>219</v>
      </c>
      <c r="Q1781" t="s">
        <v>4375</v>
      </c>
      <c r="R1781" t="s">
        <v>4376</v>
      </c>
      <c r="S1781" t="s">
        <v>954</v>
      </c>
      <c r="T1781">
        <v>0</v>
      </c>
      <c r="U1781" t="s">
        <v>954</v>
      </c>
      <c r="V1781">
        <v>0</v>
      </c>
      <c r="W1781" t="s">
        <v>978</v>
      </c>
      <c r="X1781" t="s">
        <v>2425</v>
      </c>
      <c r="Y1781" t="s">
        <v>1697</v>
      </c>
      <c r="Z1781" t="s">
        <v>4007</v>
      </c>
      <c r="AA1781" t="s">
        <v>1620</v>
      </c>
      <c r="AB1781" t="s">
        <v>4238</v>
      </c>
      <c r="AC1781" t="s">
        <v>954</v>
      </c>
      <c r="AD1781">
        <v>0</v>
      </c>
      <c r="AE1781" t="s">
        <v>1847</v>
      </c>
      <c r="AF1781" t="s">
        <v>4254</v>
      </c>
      <c r="AG1781">
        <v>0</v>
      </c>
      <c r="AH1781" t="s">
        <v>1019</v>
      </c>
      <c r="AI1781">
        <v>0</v>
      </c>
      <c r="AJ1781">
        <v>0</v>
      </c>
      <c r="AK1781">
        <v>0</v>
      </c>
      <c r="AL1781">
        <v>0</v>
      </c>
      <c r="AM1781">
        <v>0</v>
      </c>
      <c r="AN1781">
        <v>0</v>
      </c>
      <c r="AO1781" t="s">
        <v>954</v>
      </c>
      <c r="AP1781" t="s">
        <v>1021</v>
      </c>
      <c r="AQ1781" t="s">
        <v>1021</v>
      </c>
      <c r="AR1781" t="s">
        <v>4255</v>
      </c>
      <c r="AS1781" t="s">
        <v>4406</v>
      </c>
    </row>
    <row r="1782" spans="2:45">
      <c r="B1782" s="356" t="b">
        <v>0</v>
      </c>
      <c r="C1782" s="356" t="s">
        <v>1039</v>
      </c>
      <c r="D1782" s="357" t="str">
        <f t="shared" si="83"/>
        <v>Cladding Work_-</v>
      </c>
      <c r="E1782" s="356" t="str">
        <f t="shared" si="84"/>
        <v>M2</v>
      </c>
      <c r="F1782" s="357" t="str">
        <f t="shared" si="85"/>
        <v>A05ZZ200-00134 Cladding Work - Sandwich Panel Stainless Steel Sheet Sandwich Panel, Fire Protective Rating: 1-hr   Glass Wool (Fiberglass) for Roof w/ Accessories, Flashing  70mm≤THK&lt;100mm</v>
      </c>
      <c r="G1782" s="343" t="str" cm="1">
        <f t="array" ref="G1782:H1782">_xlfn.TEXTSPLIT(I1782,"-")</f>
        <v>A05ZZ200</v>
      </c>
      <c r="H1782" s="343" t="str">
        <v>00134</v>
      </c>
      <c r="I1782" t="s">
        <v>4407</v>
      </c>
      <c r="J1782" t="s">
        <v>946</v>
      </c>
      <c r="K1782" t="s">
        <v>4232</v>
      </c>
      <c r="L1782" t="s">
        <v>4233</v>
      </c>
      <c r="M1782" t="s">
        <v>949</v>
      </c>
      <c r="N1782" t="s">
        <v>771</v>
      </c>
      <c r="O1782" t="s">
        <v>4251</v>
      </c>
      <c r="P1782" t="s">
        <v>219</v>
      </c>
      <c r="Q1782" t="s">
        <v>4375</v>
      </c>
      <c r="R1782" t="s">
        <v>4376</v>
      </c>
      <c r="S1782" t="s">
        <v>954</v>
      </c>
      <c r="T1782">
        <v>0</v>
      </c>
      <c r="U1782" t="s">
        <v>954</v>
      </c>
      <c r="V1782">
        <v>0</v>
      </c>
      <c r="W1782" t="s">
        <v>978</v>
      </c>
      <c r="X1782" t="s">
        <v>2425</v>
      </c>
      <c r="Y1782" t="s">
        <v>1697</v>
      </c>
      <c r="Z1782" t="s">
        <v>4007</v>
      </c>
      <c r="AA1782" t="s">
        <v>1620</v>
      </c>
      <c r="AB1782" t="s">
        <v>4238</v>
      </c>
      <c r="AC1782" t="s">
        <v>954</v>
      </c>
      <c r="AD1782">
        <v>0</v>
      </c>
      <c r="AE1782" t="s">
        <v>1860</v>
      </c>
      <c r="AF1782" t="s">
        <v>4257</v>
      </c>
      <c r="AG1782">
        <v>0</v>
      </c>
      <c r="AH1782" t="s">
        <v>1019</v>
      </c>
      <c r="AI1782">
        <v>0</v>
      </c>
      <c r="AJ1782">
        <v>0</v>
      </c>
      <c r="AK1782">
        <v>0</v>
      </c>
      <c r="AL1782">
        <v>0</v>
      </c>
      <c r="AM1782">
        <v>0</v>
      </c>
      <c r="AN1782">
        <v>0</v>
      </c>
      <c r="AO1782" t="s">
        <v>954</v>
      </c>
      <c r="AP1782" t="s">
        <v>1021</v>
      </c>
      <c r="AQ1782" t="s">
        <v>1021</v>
      </c>
      <c r="AR1782" t="s">
        <v>4255</v>
      </c>
      <c r="AS1782" t="s">
        <v>4407</v>
      </c>
    </row>
    <row r="1783" spans="2:45">
      <c r="B1783" s="356" t="b">
        <v>0</v>
      </c>
      <c r="C1783" s="356" t="s">
        <v>1039</v>
      </c>
      <c r="D1783" s="357" t="str">
        <f t="shared" si="83"/>
        <v>Cladding Work_-</v>
      </c>
      <c r="E1783" s="356" t="str">
        <f t="shared" si="84"/>
        <v>M2</v>
      </c>
      <c r="F1783" s="357" t="str">
        <f t="shared" si="85"/>
        <v>A05ZZ200-00135 Cladding Work - Sandwich Panel Stainless Steel Sheet Sandwich Panel, Fire Protective Rating: 1-hr   Glass Wool (Fiberglass) for Roof w/ Accessories, Flashing  100mm≤THK&lt;150mm</v>
      </c>
      <c r="G1783" s="343" t="str" cm="1">
        <f t="array" ref="G1783:H1783">_xlfn.TEXTSPLIT(I1783,"-")</f>
        <v>A05ZZ200</v>
      </c>
      <c r="H1783" s="343" t="str">
        <v>00135</v>
      </c>
      <c r="I1783" t="s">
        <v>4408</v>
      </c>
      <c r="J1783" t="s">
        <v>946</v>
      </c>
      <c r="K1783" t="s">
        <v>4232</v>
      </c>
      <c r="L1783" t="s">
        <v>4233</v>
      </c>
      <c r="M1783" t="s">
        <v>949</v>
      </c>
      <c r="N1783" t="s">
        <v>771</v>
      </c>
      <c r="O1783" t="s">
        <v>4251</v>
      </c>
      <c r="P1783" t="s">
        <v>219</v>
      </c>
      <c r="Q1783" t="s">
        <v>4375</v>
      </c>
      <c r="R1783" t="s">
        <v>4376</v>
      </c>
      <c r="S1783" t="s">
        <v>954</v>
      </c>
      <c r="T1783">
        <v>0</v>
      </c>
      <c r="U1783" t="s">
        <v>954</v>
      </c>
      <c r="V1783">
        <v>0</v>
      </c>
      <c r="W1783" t="s">
        <v>978</v>
      </c>
      <c r="X1783" t="s">
        <v>2425</v>
      </c>
      <c r="Y1783" t="s">
        <v>1697</v>
      </c>
      <c r="Z1783" t="s">
        <v>4007</v>
      </c>
      <c r="AA1783" t="s">
        <v>1620</v>
      </c>
      <c r="AB1783" t="s">
        <v>4238</v>
      </c>
      <c r="AC1783" t="s">
        <v>954</v>
      </c>
      <c r="AD1783">
        <v>0</v>
      </c>
      <c r="AE1783" t="s">
        <v>1085</v>
      </c>
      <c r="AF1783" t="s">
        <v>4259</v>
      </c>
      <c r="AG1783">
        <v>0</v>
      </c>
      <c r="AH1783" t="s">
        <v>1019</v>
      </c>
      <c r="AI1783">
        <v>0</v>
      </c>
      <c r="AJ1783">
        <v>0</v>
      </c>
      <c r="AK1783">
        <v>0</v>
      </c>
      <c r="AL1783">
        <v>0</v>
      </c>
      <c r="AM1783">
        <v>0</v>
      </c>
      <c r="AN1783">
        <v>0</v>
      </c>
      <c r="AO1783" t="s">
        <v>954</v>
      </c>
      <c r="AP1783" t="s">
        <v>1021</v>
      </c>
      <c r="AQ1783" t="s">
        <v>1021</v>
      </c>
      <c r="AR1783" t="s">
        <v>4255</v>
      </c>
      <c r="AS1783" t="s">
        <v>4408</v>
      </c>
    </row>
    <row r="1784" spans="2:45">
      <c r="B1784" s="356" t="b">
        <v>0</v>
      </c>
      <c r="C1784" s="356" t="s">
        <v>1039</v>
      </c>
      <c r="D1784" s="357" t="str">
        <f t="shared" si="83"/>
        <v>Cladding Work_-</v>
      </c>
      <c r="E1784" s="356" t="str">
        <f t="shared" si="84"/>
        <v>M2</v>
      </c>
      <c r="F1784" s="357" t="str">
        <f t="shared" si="85"/>
        <v>A05ZZ200-00136 Cladding Work - Sandwich Panel Stainless Steel Sheet Sandwich Panel, Fire Protective Rating: 1-hr   Glass Wool (Fiberglass) for Roof w/ Accessories, Flashing  150mm≤THK</v>
      </c>
      <c r="G1784" s="343" t="str" cm="1">
        <f t="array" ref="G1784:H1784">_xlfn.TEXTSPLIT(I1784,"-")</f>
        <v>A05ZZ200</v>
      </c>
      <c r="H1784" s="343" t="str">
        <v>00136</v>
      </c>
      <c r="I1784" t="s">
        <v>4409</v>
      </c>
      <c r="J1784" t="s">
        <v>946</v>
      </c>
      <c r="K1784" t="s">
        <v>4232</v>
      </c>
      <c r="L1784" t="s">
        <v>4233</v>
      </c>
      <c r="M1784" t="s">
        <v>949</v>
      </c>
      <c r="N1784" t="s">
        <v>771</v>
      </c>
      <c r="O1784" t="s">
        <v>4251</v>
      </c>
      <c r="P1784" t="s">
        <v>219</v>
      </c>
      <c r="Q1784" t="s">
        <v>4375</v>
      </c>
      <c r="R1784" t="s">
        <v>4376</v>
      </c>
      <c r="S1784" t="s">
        <v>954</v>
      </c>
      <c r="T1784">
        <v>0</v>
      </c>
      <c r="U1784" t="s">
        <v>954</v>
      </c>
      <c r="V1784">
        <v>0</v>
      </c>
      <c r="W1784" t="s">
        <v>978</v>
      </c>
      <c r="X1784" t="s">
        <v>2425</v>
      </c>
      <c r="Y1784" t="s">
        <v>1697</v>
      </c>
      <c r="Z1784" t="s">
        <v>4007</v>
      </c>
      <c r="AA1784" t="s">
        <v>1620</v>
      </c>
      <c r="AB1784" t="s">
        <v>4238</v>
      </c>
      <c r="AC1784" t="s">
        <v>954</v>
      </c>
      <c r="AD1784">
        <v>0</v>
      </c>
      <c r="AE1784" t="s">
        <v>1876</v>
      </c>
      <c r="AF1784" t="s">
        <v>4261</v>
      </c>
      <c r="AG1784">
        <v>0</v>
      </c>
      <c r="AH1784" t="s">
        <v>1019</v>
      </c>
      <c r="AI1784">
        <v>0</v>
      </c>
      <c r="AJ1784">
        <v>0</v>
      </c>
      <c r="AK1784">
        <v>0</v>
      </c>
      <c r="AL1784">
        <v>0</v>
      </c>
      <c r="AM1784">
        <v>0</v>
      </c>
      <c r="AN1784">
        <v>0</v>
      </c>
      <c r="AO1784" t="s">
        <v>954</v>
      </c>
      <c r="AP1784" t="s">
        <v>1021</v>
      </c>
      <c r="AQ1784" t="s">
        <v>1021</v>
      </c>
      <c r="AR1784" t="s">
        <v>4255</v>
      </c>
      <c r="AS1784" t="s">
        <v>4409</v>
      </c>
    </row>
    <row r="1785" spans="2:45">
      <c r="B1785" s="356" t="b">
        <v>0</v>
      </c>
      <c r="C1785" s="356" t="s">
        <v>1039</v>
      </c>
      <c r="D1785" s="357" t="str">
        <f t="shared" si="83"/>
        <v>Cladding Work_-</v>
      </c>
      <c r="E1785" s="356" t="str">
        <f t="shared" si="84"/>
        <v>M2</v>
      </c>
      <c r="F1785" s="357" t="str">
        <f t="shared" si="85"/>
        <v>A05ZZ200-00137 Cladding Work - Sandwich Panel Stainless Steel Sheet Sandwich Panel, Fire Protective Rating: 2-hrs   Glass Wool (Fiberglass) for Wall w/ Accessories, Flashing  50mm≤THK&lt;70mm</v>
      </c>
      <c r="G1785" s="343" t="str" cm="1">
        <f t="array" ref="G1785:H1785">_xlfn.TEXTSPLIT(I1785,"-")</f>
        <v>A05ZZ200</v>
      </c>
      <c r="H1785" s="343" t="str">
        <v>00137</v>
      </c>
      <c r="I1785" t="s">
        <v>4410</v>
      </c>
      <c r="J1785" t="s">
        <v>946</v>
      </c>
      <c r="K1785" t="s">
        <v>4232</v>
      </c>
      <c r="L1785" t="s">
        <v>4233</v>
      </c>
      <c r="M1785" t="s">
        <v>949</v>
      </c>
      <c r="N1785" t="s">
        <v>771</v>
      </c>
      <c r="O1785" t="s">
        <v>4251</v>
      </c>
      <c r="P1785" t="s">
        <v>219</v>
      </c>
      <c r="Q1785" t="s">
        <v>4385</v>
      </c>
      <c r="R1785" t="s">
        <v>4386</v>
      </c>
      <c r="S1785" t="s">
        <v>954</v>
      </c>
      <c r="T1785">
        <v>0</v>
      </c>
      <c r="U1785" t="s">
        <v>954</v>
      </c>
      <c r="V1785">
        <v>0</v>
      </c>
      <c r="W1785" t="s">
        <v>978</v>
      </c>
      <c r="X1785" t="s">
        <v>2425</v>
      </c>
      <c r="Y1785" t="s">
        <v>960</v>
      </c>
      <c r="Z1785" t="s">
        <v>3516</v>
      </c>
      <c r="AA1785" t="s">
        <v>1620</v>
      </c>
      <c r="AB1785" t="s">
        <v>4238</v>
      </c>
      <c r="AC1785" t="s">
        <v>954</v>
      </c>
      <c r="AD1785">
        <v>0</v>
      </c>
      <c r="AE1785" t="s">
        <v>1847</v>
      </c>
      <c r="AF1785" t="s">
        <v>4254</v>
      </c>
      <c r="AG1785">
        <v>0</v>
      </c>
      <c r="AH1785" t="s">
        <v>1019</v>
      </c>
      <c r="AI1785">
        <v>0</v>
      </c>
      <c r="AJ1785">
        <v>0</v>
      </c>
      <c r="AK1785">
        <v>0</v>
      </c>
      <c r="AL1785">
        <v>0</v>
      </c>
      <c r="AM1785">
        <v>0</v>
      </c>
      <c r="AN1785">
        <v>0</v>
      </c>
      <c r="AO1785" t="s">
        <v>954</v>
      </c>
      <c r="AP1785" t="s">
        <v>1021</v>
      </c>
      <c r="AQ1785" t="s">
        <v>1021</v>
      </c>
      <c r="AR1785" t="s">
        <v>4255</v>
      </c>
      <c r="AS1785" t="s">
        <v>4410</v>
      </c>
    </row>
    <row r="1786" spans="2:45">
      <c r="B1786" s="356" t="b">
        <v>0</v>
      </c>
      <c r="C1786" s="356" t="s">
        <v>1039</v>
      </c>
      <c r="D1786" s="357" t="str">
        <f t="shared" si="83"/>
        <v>Cladding Work_-</v>
      </c>
      <c r="E1786" s="356" t="str">
        <f t="shared" si="84"/>
        <v>M2</v>
      </c>
      <c r="F1786" s="357" t="str">
        <f t="shared" si="85"/>
        <v>A05ZZ200-00138 Cladding Work - Sandwich Panel Stainless Steel Sheet Sandwich Panel, Fire Protective Rating: 2-hrs   Glass Wool (Fiberglass) for Wall w/ Accessories, Flashing  70mm≤THK&lt;100mm</v>
      </c>
      <c r="G1786" s="343" t="str" cm="1">
        <f t="array" ref="G1786:H1786">_xlfn.TEXTSPLIT(I1786,"-")</f>
        <v>A05ZZ200</v>
      </c>
      <c r="H1786" s="343" t="str">
        <v>00138</v>
      </c>
      <c r="I1786" t="s">
        <v>4411</v>
      </c>
      <c r="J1786" t="s">
        <v>946</v>
      </c>
      <c r="K1786" t="s">
        <v>4232</v>
      </c>
      <c r="L1786" t="s">
        <v>4233</v>
      </c>
      <c r="M1786" t="s">
        <v>949</v>
      </c>
      <c r="N1786" t="s">
        <v>771</v>
      </c>
      <c r="O1786" t="s">
        <v>4251</v>
      </c>
      <c r="P1786" t="s">
        <v>219</v>
      </c>
      <c r="Q1786" t="s">
        <v>4385</v>
      </c>
      <c r="R1786" t="s">
        <v>4386</v>
      </c>
      <c r="S1786" t="s">
        <v>954</v>
      </c>
      <c r="T1786">
        <v>0</v>
      </c>
      <c r="U1786" t="s">
        <v>954</v>
      </c>
      <c r="V1786">
        <v>0</v>
      </c>
      <c r="W1786" t="s">
        <v>978</v>
      </c>
      <c r="X1786" t="s">
        <v>2425</v>
      </c>
      <c r="Y1786" t="s">
        <v>960</v>
      </c>
      <c r="Z1786" t="s">
        <v>3516</v>
      </c>
      <c r="AA1786" t="s">
        <v>1620</v>
      </c>
      <c r="AB1786" t="s">
        <v>4238</v>
      </c>
      <c r="AC1786" t="s">
        <v>954</v>
      </c>
      <c r="AD1786">
        <v>0</v>
      </c>
      <c r="AE1786" t="s">
        <v>1860</v>
      </c>
      <c r="AF1786" t="s">
        <v>4257</v>
      </c>
      <c r="AG1786">
        <v>0</v>
      </c>
      <c r="AH1786" t="s">
        <v>1019</v>
      </c>
      <c r="AI1786">
        <v>0</v>
      </c>
      <c r="AJ1786">
        <v>0</v>
      </c>
      <c r="AK1786">
        <v>0</v>
      </c>
      <c r="AL1786">
        <v>0</v>
      </c>
      <c r="AM1786">
        <v>0</v>
      </c>
      <c r="AN1786">
        <v>0</v>
      </c>
      <c r="AO1786" t="s">
        <v>954</v>
      </c>
      <c r="AP1786" t="s">
        <v>1021</v>
      </c>
      <c r="AQ1786" t="s">
        <v>1021</v>
      </c>
      <c r="AR1786" t="s">
        <v>4255</v>
      </c>
      <c r="AS1786" t="s">
        <v>4411</v>
      </c>
    </row>
    <row r="1787" spans="2:45">
      <c r="B1787" s="356" t="b">
        <v>0</v>
      </c>
      <c r="C1787" s="356" t="s">
        <v>1039</v>
      </c>
      <c r="D1787" s="357" t="str">
        <f t="shared" si="83"/>
        <v>Cladding Work_-</v>
      </c>
      <c r="E1787" s="356" t="str">
        <f t="shared" si="84"/>
        <v>M2</v>
      </c>
      <c r="F1787" s="357" t="str">
        <f t="shared" si="85"/>
        <v>A05ZZ200-00139 Cladding Work - Sandwich Panel Stainless Steel Sheet Sandwich Panel, Fire Protective Rating: 2-hrs   Glass Wool (Fiberglass) for Wall w/ Accessories, Flashing  100mm≤THK&lt;150mm</v>
      </c>
      <c r="G1787" s="343" t="str" cm="1">
        <f t="array" ref="G1787:H1787">_xlfn.TEXTSPLIT(I1787,"-")</f>
        <v>A05ZZ200</v>
      </c>
      <c r="H1787" s="343" t="str">
        <v>00139</v>
      </c>
      <c r="I1787" t="s">
        <v>4412</v>
      </c>
      <c r="J1787" t="s">
        <v>946</v>
      </c>
      <c r="K1787" t="s">
        <v>4232</v>
      </c>
      <c r="L1787" t="s">
        <v>4233</v>
      </c>
      <c r="M1787" t="s">
        <v>949</v>
      </c>
      <c r="N1787" t="s">
        <v>771</v>
      </c>
      <c r="O1787" t="s">
        <v>4251</v>
      </c>
      <c r="P1787" t="s">
        <v>219</v>
      </c>
      <c r="Q1787" t="s">
        <v>4385</v>
      </c>
      <c r="R1787" t="s">
        <v>4386</v>
      </c>
      <c r="S1787" t="s">
        <v>954</v>
      </c>
      <c r="T1787">
        <v>0</v>
      </c>
      <c r="U1787" t="s">
        <v>954</v>
      </c>
      <c r="V1787">
        <v>0</v>
      </c>
      <c r="W1787" t="s">
        <v>978</v>
      </c>
      <c r="X1787" t="s">
        <v>2425</v>
      </c>
      <c r="Y1787" t="s">
        <v>960</v>
      </c>
      <c r="Z1787" t="s">
        <v>3516</v>
      </c>
      <c r="AA1787" t="s">
        <v>1620</v>
      </c>
      <c r="AB1787" t="s">
        <v>4238</v>
      </c>
      <c r="AC1787" t="s">
        <v>954</v>
      </c>
      <c r="AD1787">
        <v>0</v>
      </c>
      <c r="AE1787" t="s">
        <v>1085</v>
      </c>
      <c r="AF1787" t="s">
        <v>4259</v>
      </c>
      <c r="AG1787">
        <v>0</v>
      </c>
      <c r="AH1787" t="s">
        <v>1019</v>
      </c>
      <c r="AI1787">
        <v>0</v>
      </c>
      <c r="AJ1787">
        <v>0</v>
      </c>
      <c r="AK1787">
        <v>0</v>
      </c>
      <c r="AL1787">
        <v>0</v>
      </c>
      <c r="AM1787">
        <v>0</v>
      </c>
      <c r="AN1787">
        <v>0</v>
      </c>
      <c r="AO1787" t="s">
        <v>954</v>
      </c>
      <c r="AP1787" t="s">
        <v>1021</v>
      </c>
      <c r="AQ1787" t="s">
        <v>1021</v>
      </c>
      <c r="AR1787" t="s">
        <v>4255</v>
      </c>
      <c r="AS1787" t="s">
        <v>4412</v>
      </c>
    </row>
    <row r="1788" spans="2:45">
      <c r="B1788" s="356" t="b">
        <v>0</v>
      </c>
      <c r="C1788" s="356" t="s">
        <v>1039</v>
      </c>
      <c r="D1788" s="357" t="str">
        <f t="shared" si="83"/>
        <v>Cladding Work_-</v>
      </c>
      <c r="E1788" s="356" t="str">
        <f t="shared" si="84"/>
        <v>M2</v>
      </c>
      <c r="F1788" s="357" t="str">
        <f t="shared" si="85"/>
        <v>A05ZZ200-00140 Cladding Work - Sandwich Panel Stainless Steel Sheet Sandwich Panel, Fire Protective Rating: 2-hrs   Glass Wool (Fiberglass) for Wall w/ Accessories, Flashing  150mm≤THK</v>
      </c>
      <c r="G1788" s="343" t="str" cm="1">
        <f t="array" ref="G1788:H1788">_xlfn.TEXTSPLIT(I1788,"-")</f>
        <v>A05ZZ200</v>
      </c>
      <c r="H1788" s="343" t="str">
        <v>00140</v>
      </c>
      <c r="I1788" t="s">
        <v>4413</v>
      </c>
      <c r="J1788" t="s">
        <v>946</v>
      </c>
      <c r="K1788" t="s">
        <v>4232</v>
      </c>
      <c r="L1788" t="s">
        <v>4233</v>
      </c>
      <c r="M1788" t="s">
        <v>949</v>
      </c>
      <c r="N1788" t="s">
        <v>771</v>
      </c>
      <c r="O1788" t="s">
        <v>4251</v>
      </c>
      <c r="P1788" t="s">
        <v>219</v>
      </c>
      <c r="Q1788" t="s">
        <v>4385</v>
      </c>
      <c r="R1788" t="s">
        <v>4386</v>
      </c>
      <c r="S1788" t="s">
        <v>954</v>
      </c>
      <c r="T1788">
        <v>0</v>
      </c>
      <c r="U1788" t="s">
        <v>954</v>
      </c>
      <c r="V1788">
        <v>0</v>
      </c>
      <c r="W1788" t="s">
        <v>978</v>
      </c>
      <c r="X1788" t="s">
        <v>2425</v>
      </c>
      <c r="Y1788" t="s">
        <v>960</v>
      </c>
      <c r="Z1788" t="s">
        <v>3516</v>
      </c>
      <c r="AA1788" t="s">
        <v>1620</v>
      </c>
      <c r="AB1788" t="s">
        <v>4238</v>
      </c>
      <c r="AC1788" t="s">
        <v>954</v>
      </c>
      <c r="AD1788">
        <v>0</v>
      </c>
      <c r="AE1788" t="s">
        <v>1876</v>
      </c>
      <c r="AF1788" t="s">
        <v>4261</v>
      </c>
      <c r="AG1788">
        <v>0</v>
      </c>
      <c r="AH1788" t="s">
        <v>1019</v>
      </c>
      <c r="AI1788">
        <v>0</v>
      </c>
      <c r="AJ1788">
        <v>0</v>
      </c>
      <c r="AK1788">
        <v>0</v>
      </c>
      <c r="AL1788">
        <v>0</v>
      </c>
      <c r="AM1788">
        <v>0</v>
      </c>
      <c r="AN1788">
        <v>0</v>
      </c>
      <c r="AO1788" t="s">
        <v>954</v>
      </c>
      <c r="AP1788" t="s">
        <v>1021</v>
      </c>
      <c r="AQ1788" t="s">
        <v>1021</v>
      </c>
      <c r="AR1788" t="s">
        <v>4255</v>
      </c>
      <c r="AS1788" t="s">
        <v>4413</v>
      </c>
    </row>
    <row r="1789" spans="2:45">
      <c r="B1789" s="356" t="b">
        <v>0</v>
      </c>
      <c r="C1789" s="356" t="s">
        <v>1039</v>
      </c>
      <c r="D1789" s="357" t="str">
        <f t="shared" si="83"/>
        <v>Cladding Work_-</v>
      </c>
      <c r="E1789" s="356" t="str">
        <f t="shared" si="84"/>
        <v>M2</v>
      </c>
      <c r="F1789" s="357" t="str">
        <f t="shared" si="85"/>
        <v>A05ZZ200-00141 Cladding Work - Sandwich Panel Stainless Steel Sheet Sandwich Panel, Fire Protective Rating: 2-hrs   Glass Wool (Fiberglass) for Roof w/ Accessories, Flashing  50mm≤THK&lt;70mm</v>
      </c>
      <c r="G1789" s="343" t="str" cm="1">
        <f t="array" ref="G1789:H1789">_xlfn.TEXTSPLIT(I1789,"-")</f>
        <v>A05ZZ200</v>
      </c>
      <c r="H1789" s="343" t="str">
        <v>00141</v>
      </c>
      <c r="I1789" t="s">
        <v>4414</v>
      </c>
      <c r="J1789" t="s">
        <v>946</v>
      </c>
      <c r="K1789" t="s">
        <v>4232</v>
      </c>
      <c r="L1789" t="s">
        <v>4233</v>
      </c>
      <c r="M1789" t="s">
        <v>949</v>
      </c>
      <c r="N1789" t="s">
        <v>771</v>
      </c>
      <c r="O1789" t="s">
        <v>4251</v>
      </c>
      <c r="P1789" t="s">
        <v>219</v>
      </c>
      <c r="Q1789" t="s">
        <v>4385</v>
      </c>
      <c r="R1789" t="s">
        <v>4386</v>
      </c>
      <c r="S1789" t="s">
        <v>954</v>
      </c>
      <c r="T1789">
        <v>0</v>
      </c>
      <c r="U1789" t="s">
        <v>954</v>
      </c>
      <c r="V1789">
        <v>0</v>
      </c>
      <c r="W1789" t="s">
        <v>978</v>
      </c>
      <c r="X1789" t="s">
        <v>2425</v>
      </c>
      <c r="Y1789" t="s">
        <v>1697</v>
      </c>
      <c r="Z1789" t="s">
        <v>4007</v>
      </c>
      <c r="AA1789" t="s">
        <v>1620</v>
      </c>
      <c r="AB1789" t="s">
        <v>4238</v>
      </c>
      <c r="AC1789" t="s">
        <v>954</v>
      </c>
      <c r="AD1789">
        <v>0</v>
      </c>
      <c r="AE1789" t="s">
        <v>1847</v>
      </c>
      <c r="AF1789" t="s">
        <v>4254</v>
      </c>
      <c r="AG1789">
        <v>0</v>
      </c>
      <c r="AH1789" t="s">
        <v>1019</v>
      </c>
      <c r="AI1789">
        <v>0</v>
      </c>
      <c r="AJ1789">
        <v>0</v>
      </c>
      <c r="AK1789">
        <v>0</v>
      </c>
      <c r="AL1789">
        <v>0</v>
      </c>
      <c r="AM1789">
        <v>0</v>
      </c>
      <c r="AN1789">
        <v>0</v>
      </c>
      <c r="AO1789" t="s">
        <v>954</v>
      </c>
      <c r="AP1789" t="s">
        <v>1021</v>
      </c>
      <c r="AQ1789" t="s">
        <v>1021</v>
      </c>
      <c r="AR1789" t="s">
        <v>4255</v>
      </c>
      <c r="AS1789" t="s">
        <v>4414</v>
      </c>
    </row>
    <row r="1790" spans="2:45">
      <c r="B1790" s="356" t="b">
        <v>0</v>
      </c>
      <c r="C1790" s="356" t="s">
        <v>1039</v>
      </c>
      <c r="D1790" s="357" t="str">
        <f t="shared" si="83"/>
        <v>Cladding Work_-</v>
      </c>
      <c r="E1790" s="356" t="str">
        <f t="shared" si="84"/>
        <v>M2</v>
      </c>
      <c r="F1790" s="357" t="str">
        <f t="shared" si="85"/>
        <v>A05ZZ200-00142 Cladding Work - Sandwich Panel Stainless Steel Sheet Sandwich Panel, Fire Protective Rating: 2-hrs   Glass Wool (Fiberglass) for Roof w/ Accessories, Flashing  70mm≤THK&lt;100mm</v>
      </c>
      <c r="G1790" s="343" t="str" cm="1">
        <f t="array" ref="G1790:H1790">_xlfn.TEXTSPLIT(I1790,"-")</f>
        <v>A05ZZ200</v>
      </c>
      <c r="H1790" s="343" t="str">
        <v>00142</v>
      </c>
      <c r="I1790" t="s">
        <v>4415</v>
      </c>
      <c r="J1790" t="s">
        <v>946</v>
      </c>
      <c r="K1790" t="s">
        <v>4232</v>
      </c>
      <c r="L1790" t="s">
        <v>4233</v>
      </c>
      <c r="M1790" t="s">
        <v>949</v>
      </c>
      <c r="N1790" t="s">
        <v>771</v>
      </c>
      <c r="O1790" t="s">
        <v>4251</v>
      </c>
      <c r="P1790" t="s">
        <v>219</v>
      </c>
      <c r="Q1790" t="s">
        <v>4385</v>
      </c>
      <c r="R1790" t="s">
        <v>4386</v>
      </c>
      <c r="S1790" t="s">
        <v>954</v>
      </c>
      <c r="T1790">
        <v>0</v>
      </c>
      <c r="U1790" t="s">
        <v>954</v>
      </c>
      <c r="V1790">
        <v>0</v>
      </c>
      <c r="W1790" t="s">
        <v>978</v>
      </c>
      <c r="X1790" t="s">
        <v>2425</v>
      </c>
      <c r="Y1790" t="s">
        <v>1697</v>
      </c>
      <c r="Z1790" t="s">
        <v>4007</v>
      </c>
      <c r="AA1790" t="s">
        <v>1620</v>
      </c>
      <c r="AB1790" t="s">
        <v>4238</v>
      </c>
      <c r="AC1790" t="s">
        <v>954</v>
      </c>
      <c r="AD1790">
        <v>0</v>
      </c>
      <c r="AE1790" t="s">
        <v>1860</v>
      </c>
      <c r="AF1790" t="s">
        <v>4257</v>
      </c>
      <c r="AG1790">
        <v>0</v>
      </c>
      <c r="AH1790" t="s">
        <v>1019</v>
      </c>
      <c r="AI1790">
        <v>0</v>
      </c>
      <c r="AJ1790">
        <v>0</v>
      </c>
      <c r="AK1790">
        <v>0</v>
      </c>
      <c r="AL1790">
        <v>0</v>
      </c>
      <c r="AM1790">
        <v>0</v>
      </c>
      <c r="AN1790">
        <v>0</v>
      </c>
      <c r="AO1790" t="s">
        <v>954</v>
      </c>
      <c r="AP1790" t="s">
        <v>1021</v>
      </c>
      <c r="AQ1790" t="s">
        <v>1021</v>
      </c>
      <c r="AR1790" t="s">
        <v>4255</v>
      </c>
      <c r="AS1790" t="s">
        <v>4415</v>
      </c>
    </row>
    <row r="1791" spans="2:45">
      <c r="B1791" s="356" t="b">
        <v>0</v>
      </c>
      <c r="C1791" s="356" t="s">
        <v>1039</v>
      </c>
      <c r="D1791" s="357" t="str">
        <f t="shared" si="83"/>
        <v>Cladding Work_-</v>
      </c>
      <c r="E1791" s="356" t="str">
        <f t="shared" si="84"/>
        <v>M2</v>
      </c>
      <c r="F1791" s="357" t="str">
        <f t="shared" si="85"/>
        <v>A05ZZ200-00143 Cladding Work - Sandwich Panel Stainless Steel Sheet Sandwich Panel, Fire Protective Rating: 2-hrs   Glass Wool (Fiberglass) for Roof w/ Accessories, Flashing  100mm≤THK&lt;150mm</v>
      </c>
      <c r="G1791" s="343" t="str" cm="1">
        <f t="array" ref="G1791:H1791">_xlfn.TEXTSPLIT(I1791,"-")</f>
        <v>A05ZZ200</v>
      </c>
      <c r="H1791" s="343" t="str">
        <v>00143</v>
      </c>
      <c r="I1791" t="s">
        <v>4416</v>
      </c>
      <c r="J1791" t="s">
        <v>946</v>
      </c>
      <c r="K1791" t="s">
        <v>4232</v>
      </c>
      <c r="L1791" t="s">
        <v>4233</v>
      </c>
      <c r="M1791" t="s">
        <v>949</v>
      </c>
      <c r="N1791" t="s">
        <v>771</v>
      </c>
      <c r="O1791" t="s">
        <v>4251</v>
      </c>
      <c r="P1791" t="s">
        <v>219</v>
      </c>
      <c r="Q1791" t="s">
        <v>4385</v>
      </c>
      <c r="R1791" t="s">
        <v>4386</v>
      </c>
      <c r="S1791" t="s">
        <v>954</v>
      </c>
      <c r="T1791">
        <v>0</v>
      </c>
      <c r="U1791" t="s">
        <v>954</v>
      </c>
      <c r="V1791">
        <v>0</v>
      </c>
      <c r="W1791" t="s">
        <v>978</v>
      </c>
      <c r="X1791" t="s">
        <v>2425</v>
      </c>
      <c r="Y1791" t="s">
        <v>1697</v>
      </c>
      <c r="Z1791" t="s">
        <v>4007</v>
      </c>
      <c r="AA1791" t="s">
        <v>1620</v>
      </c>
      <c r="AB1791" t="s">
        <v>4238</v>
      </c>
      <c r="AC1791" t="s">
        <v>954</v>
      </c>
      <c r="AD1791">
        <v>0</v>
      </c>
      <c r="AE1791" t="s">
        <v>1085</v>
      </c>
      <c r="AF1791" t="s">
        <v>4259</v>
      </c>
      <c r="AG1791">
        <v>0</v>
      </c>
      <c r="AH1791" t="s">
        <v>1019</v>
      </c>
      <c r="AI1791">
        <v>0</v>
      </c>
      <c r="AJ1791">
        <v>0</v>
      </c>
      <c r="AK1791">
        <v>0</v>
      </c>
      <c r="AL1791">
        <v>0</v>
      </c>
      <c r="AM1791">
        <v>0</v>
      </c>
      <c r="AN1791">
        <v>0</v>
      </c>
      <c r="AO1791" t="s">
        <v>954</v>
      </c>
      <c r="AP1791" t="s">
        <v>1021</v>
      </c>
      <c r="AQ1791" t="s">
        <v>1021</v>
      </c>
      <c r="AR1791" t="s">
        <v>4255</v>
      </c>
      <c r="AS1791" t="s">
        <v>4416</v>
      </c>
    </row>
    <row r="1792" spans="2:45">
      <c r="B1792" s="356" t="b">
        <v>0</v>
      </c>
      <c r="C1792" s="356" t="s">
        <v>1039</v>
      </c>
      <c r="D1792" s="357" t="str">
        <f t="shared" si="83"/>
        <v>Cladding Work_-</v>
      </c>
      <c r="E1792" s="356" t="str">
        <f t="shared" si="84"/>
        <v>M2</v>
      </c>
      <c r="F1792" s="357" t="str">
        <f t="shared" si="85"/>
        <v>A05ZZ200-00144 Cladding Work - Sandwich Panel Stainless Steel Sheet Sandwich Panel, Fire Protective Rating: 2-hrs   Glass Wool (Fiberglass) for Roof w/ Accessories, Flashing  150mm≤THK</v>
      </c>
      <c r="G1792" s="343" t="str" cm="1">
        <f t="array" ref="G1792:H1792">_xlfn.TEXTSPLIT(I1792,"-")</f>
        <v>A05ZZ200</v>
      </c>
      <c r="H1792" s="343" t="str">
        <v>00144</v>
      </c>
      <c r="I1792" t="s">
        <v>4417</v>
      </c>
      <c r="J1792" t="s">
        <v>946</v>
      </c>
      <c r="K1792" t="s">
        <v>4232</v>
      </c>
      <c r="L1792" t="s">
        <v>4233</v>
      </c>
      <c r="M1792" t="s">
        <v>949</v>
      </c>
      <c r="N1792" t="s">
        <v>771</v>
      </c>
      <c r="O1792" t="s">
        <v>4251</v>
      </c>
      <c r="P1792" t="s">
        <v>219</v>
      </c>
      <c r="Q1792" t="s">
        <v>4385</v>
      </c>
      <c r="R1792" t="s">
        <v>4386</v>
      </c>
      <c r="S1792" t="s">
        <v>954</v>
      </c>
      <c r="T1792">
        <v>0</v>
      </c>
      <c r="U1792" t="s">
        <v>954</v>
      </c>
      <c r="V1792">
        <v>0</v>
      </c>
      <c r="W1792" t="s">
        <v>978</v>
      </c>
      <c r="X1792" t="s">
        <v>2425</v>
      </c>
      <c r="Y1792" t="s">
        <v>1697</v>
      </c>
      <c r="Z1792" t="s">
        <v>4007</v>
      </c>
      <c r="AA1792" t="s">
        <v>1620</v>
      </c>
      <c r="AB1792" t="s">
        <v>4238</v>
      </c>
      <c r="AC1792" t="s">
        <v>954</v>
      </c>
      <c r="AD1792">
        <v>0</v>
      </c>
      <c r="AE1792" t="s">
        <v>1876</v>
      </c>
      <c r="AF1792" t="s">
        <v>4261</v>
      </c>
      <c r="AG1792">
        <v>0</v>
      </c>
      <c r="AH1792" t="s">
        <v>1019</v>
      </c>
      <c r="AI1792">
        <v>0</v>
      </c>
      <c r="AJ1792">
        <v>0</v>
      </c>
      <c r="AK1792">
        <v>0</v>
      </c>
      <c r="AL1792">
        <v>0</v>
      </c>
      <c r="AM1792">
        <v>0</v>
      </c>
      <c r="AN1792">
        <v>0</v>
      </c>
      <c r="AO1792" t="s">
        <v>954</v>
      </c>
      <c r="AP1792" t="s">
        <v>1021</v>
      </c>
      <c r="AQ1792" t="s">
        <v>1021</v>
      </c>
      <c r="AR1792" t="s">
        <v>4255</v>
      </c>
      <c r="AS1792" t="s">
        <v>4417</v>
      </c>
    </row>
    <row r="1793" spans="2:45">
      <c r="B1793" s="349" t="b">
        <v>0</v>
      </c>
      <c r="C1793" s="349"/>
      <c r="D1793" s="352" t="str">
        <f t="shared" si="83"/>
        <v>Cladding Work_-</v>
      </c>
      <c r="E1793" s="349" t="str">
        <f t="shared" si="84"/>
        <v>M2</v>
      </c>
      <c r="F1793" s="352" t="str">
        <f t="shared" si="85"/>
        <v xml:space="preserve">A05ZZ201-00001 Cladding Work - FRP Translucent Panel w/ Accessories     for Wall w/ Accessories  </v>
      </c>
      <c r="G1793" s="343" t="str" cm="1">
        <f t="array" ref="G1793:H1793">_xlfn.TEXTSPLIT(I1793,"-")</f>
        <v>A05ZZ201</v>
      </c>
      <c r="H1793" s="343" t="str">
        <v>00001</v>
      </c>
      <c r="I1793" t="s">
        <v>4418</v>
      </c>
      <c r="J1793" t="s">
        <v>946</v>
      </c>
      <c r="K1793" t="s">
        <v>4232</v>
      </c>
      <c r="L1793" t="s">
        <v>4233</v>
      </c>
      <c r="M1793" t="s">
        <v>949</v>
      </c>
      <c r="N1793" t="s">
        <v>771</v>
      </c>
      <c r="O1793" t="s">
        <v>4419</v>
      </c>
      <c r="P1793" t="s">
        <v>4420</v>
      </c>
      <c r="Q1793" t="s">
        <v>954</v>
      </c>
      <c r="R1793">
        <v>0</v>
      </c>
      <c r="S1793" t="s">
        <v>954</v>
      </c>
      <c r="T1793">
        <v>0</v>
      </c>
      <c r="U1793" t="s">
        <v>954</v>
      </c>
      <c r="V1793">
        <v>0</v>
      </c>
      <c r="W1793" t="s">
        <v>954</v>
      </c>
      <c r="X1793">
        <v>0</v>
      </c>
      <c r="Y1793" t="s">
        <v>960</v>
      </c>
      <c r="Z1793" t="s">
        <v>3516</v>
      </c>
      <c r="AA1793" t="s">
        <v>1847</v>
      </c>
      <c r="AB1793" t="s">
        <v>2675</v>
      </c>
      <c r="AC1793" t="s">
        <v>954</v>
      </c>
      <c r="AD1793">
        <v>0</v>
      </c>
      <c r="AE1793" t="s">
        <v>954</v>
      </c>
      <c r="AF1793" t="s">
        <v>954</v>
      </c>
      <c r="AG1793">
        <v>0</v>
      </c>
      <c r="AH1793" t="s">
        <v>954</v>
      </c>
      <c r="AI1793">
        <v>0</v>
      </c>
      <c r="AJ1793">
        <v>0</v>
      </c>
      <c r="AK1793">
        <v>0</v>
      </c>
      <c r="AL1793">
        <v>0</v>
      </c>
      <c r="AM1793">
        <v>0</v>
      </c>
      <c r="AN1793">
        <v>0</v>
      </c>
      <c r="AO1793" t="s">
        <v>954</v>
      </c>
      <c r="AP1793" t="s">
        <v>1021</v>
      </c>
      <c r="AQ1793" t="s">
        <v>1021</v>
      </c>
      <c r="AR1793" t="s">
        <v>4421</v>
      </c>
      <c r="AS1793" t="s">
        <v>4418</v>
      </c>
    </row>
    <row r="1794" spans="2:45">
      <c r="B1794" s="349" t="b">
        <v>0</v>
      </c>
      <c r="C1794" s="349"/>
      <c r="D1794" s="352" t="str">
        <f t="shared" si="83"/>
        <v>Cladding Work_-</v>
      </c>
      <c r="E1794" s="349" t="str">
        <f t="shared" si="84"/>
        <v>M2</v>
      </c>
      <c r="F1794" s="352" t="str">
        <f t="shared" si="85"/>
        <v xml:space="preserve">A05ZZ201-00002 Cladding Work - FRP Translucent Panel w/ Accessories     for Roof w/ Accessories  </v>
      </c>
      <c r="G1794" s="343" t="str" cm="1">
        <f t="array" ref="G1794:H1794">_xlfn.TEXTSPLIT(I1794,"-")</f>
        <v>A05ZZ201</v>
      </c>
      <c r="H1794" s="343" t="str">
        <v>00002</v>
      </c>
      <c r="I1794" t="s">
        <v>4422</v>
      </c>
      <c r="J1794" t="s">
        <v>946</v>
      </c>
      <c r="K1794" t="s">
        <v>4232</v>
      </c>
      <c r="L1794" t="s">
        <v>4233</v>
      </c>
      <c r="M1794" t="s">
        <v>949</v>
      </c>
      <c r="N1794" t="s">
        <v>771</v>
      </c>
      <c r="O1794" t="s">
        <v>4419</v>
      </c>
      <c r="P1794" t="s">
        <v>4420</v>
      </c>
      <c r="Q1794" t="s">
        <v>954</v>
      </c>
      <c r="R1794">
        <v>0</v>
      </c>
      <c r="S1794" t="s">
        <v>954</v>
      </c>
      <c r="T1794">
        <v>0</v>
      </c>
      <c r="U1794" t="s">
        <v>954</v>
      </c>
      <c r="V1794">
        <v>0</v>
      </c>
      <c r="W1794" t="s">
        <v>954</v>
      </c>
      <c r="X1794">
        <v>0</v>
      </c>
      <c r="Y1794" t="s">
        <v>1697</v>
      </c>
      <c r="Z1794" t="s">
        <v>4007</v>
      </c>
      <c r="AA1794" t="s">
        <v>1847</v>
      </c>
      <c r="AB1794" t="s">
        <v>2675</v>
      </c>
      <c r="AC1794" t="s">
        <v>954</v>
      </c>
      <c r="AD1794">
        <v>0</v>
      </c>
      <c r="AE1794" t="s">
        <v>954</v>
      </c>
      <c r="AF1794" t="s">
        <v>954</v>
      </c>
      <c r="AG1794">
        <v>0</v>
      </c>
      <c r="AH1794" t="s">
        <v>954</v>
      </c>
      <c r="AI1794">
        <v>0</v>
      </c>
      <c r="AJ1794">
        <v>0</v>
      </c>
      <c r="AK1794">
        <v>0</v>
      </c>
      <c r="AL1794">
        <v>0</v>
      </c>
      <c r="AM1794">
        <v>0</v>
      </c>
      <c r="AN1794">
        <v>0</v>
      </c>
      <c r="AO1794" t="s">
        <v>954</v>
      </c>
      <c r="AP1794" t="s">
        <v>1021</v>
      </c>
      <c r="AQ1794" t="s">
        <v>1021</v>
      </c>
      <c r="AR1794" t="s">
        <v>4421</v>
      </c>
      <c r="AS1794" t="s">
        <v>4422</v>
      </c>
    </row>
    <row r="1795" spans="2:45">
      <c r="B1795" s="356" t="b">
        <v>0</v>
      </c>
      <c r="C1795" s="356"/>
      <c r="D1795" s="357" t="str">
        <f t="shared" si="83"/>
        <v>Cladding Work_-</v>
      </c>
      <c r="E1795" s="356" t="str">
        <f t="shared" si="84"/>
        <v>M2</v>
      </c>
      <c r="F1795" s="357" t="str">
        <f t="shared" si="85"/>
        <v xml:space="preserve">A05ZZ202-00001 Cladding Work - Glass Panel Straight Type     w/ Frame, Accessories  </v>
      </c>
      <c r="G1795" s="343" t="str" cm="1">
        <f t="array" ref="G1795:H1795">_xlfn.TEXTSPLIT(I1795,"-")</f>
        <v>A05ZZ202</v>
      </c>
      <c r="H1795" s="343" t="str">
        <v>00001</v>
      </c>
      <c r="I1795" t="s">
        <v>4423</v>
      </c>
      <c r="J1795" t="s">
        <v>946</v>
      </c>
      <c r="K1795" t="s">
        <v>4232</v>
      </c>
      <c r="L1795" t="s">
        <v>4233</v>
      </c>
      <c r="M1795" t="s">
        <v>949</v>
      </c>
      <c r="N1795" t="s">
        <v>771</v>
      </c>
      <c r="O1795" t="s">
        <v>4424</v>
      </c>
      <c r="P1795" t="s">
        <v>4425</v>
      </c>
      <c r="Q1795" t="s">
        <v>4426</v>
      </c>
      <c r="R1795" t="s">
        <v>4427</v>
      </c>
      <c r="S1795" t="s">
        <v>954</v>
      </c>
      <c r="T1795">
        <v>0</v>
      </c>
      <c r="U1795" t="s">
        <v>954</v>
      </c>
      <c r="V1795">
        <v>0</v>
      </c>
      <c r="W1795" t="s">
        <v>954</v>
      </c>
      <c r="X1795">
        <v>0</v>
      </c>
      <c r="Y1795" t="s">
        <v>954</v>
      </c>
      <c r="Z1795">
        <v>0</v>
      </c>
      <c r="AA1795" t="s">
        <v>1623</v>
      </c>
      <c r="AB1795" t="s">
        <v>4428</v>
      </c>
      <c r="AC1795" t="s">
        <v>954</v>
      </c>
      <c r="AD1795">
        <v>0</v>
      </c>
      <c r="AE1795" t="s">
        <v>954</v>
      </c>
      <c r="AF1795" t="s">
        <v>954</v>
      </c>
      <c r="AG1795">
        <v>0</v>
      </c>
      <c r="AH1795" t="s">
        <v>954</v>
      </c>
      <c r="AI1795">
        <v>0</v>
      </c>
      <c r="AJ1795">
        <v>0</v>
      </c>
      <c r="AK1795">
        <v>0</v>
      </c>
      <c r="AL1795">
        <v>0</v>
      </c>
      <c r="AM1795">
        <v>0</v>
      </c>
      <c r="AN1795">
        <v>0</v>
      </c>
      <c r="AO1795" t="s">
        <v>954</v>
      </c>
      <c r="AP1795" t="s">
        <v>1021</v>
      </c>
      <c r="AQ1795" t="s">
        <v>1021</v>
      </c>
      <c r="AR1795" t="s">
        <v>4429</v>
      </c>
      <c r="AS1795" t="s">
        <v>4423</v>
      </c>
    </row>
    <row r="1796" spans="2:45">
      <c r="B1796" s="356" t="b">
        <v>0</v>
      </c>
      <c r="C1796" s="356"/>
      <c r="D1796" s="357" t="str">
        <f t="shared" si="83"/>
        <v>Cladding Work_-</v>
      </c>
      <c r="E1796" s="356" t="str">
        <f t="shared" si="84"/>
        <v>M2</v>
      </c>
      <c r="F1796" s="357" t="str">
        <f t="shared" si="85"/>
        <v xml:space="preserve">A05ZZ202-00002 Cladding Work - Glass Panel Curved Type     w/ Frame, Accessories  </v>
      </c>
      <c r="G1796" s="343" t="str" cm="1">
        <f t="array" ref="G1796:H1796">_xlfn.TEXTSPLIT(I1796,"-")</f>
        <v>A05ZZ202</v>
      </c>
      <c r="H1796" s="343" t="str">
        <v>00002</v>
      </c>
      <c r="I1796" t="s">
        <v>4430</v>
      </c>
      <c r="J1796" t="s">
        <v>946</v>
      </c>
      <c r="K1796" t="s">
        <v>4232</v>
      </c>
      <c r="L1796" t="s">
        <v>4233</v>
      </c>
      <c r="M1796" t="s">
        <v>949</v>
      </c>
      <c r="N1796" t="s">
        <v>771</v>
      </c>
      <c r="O1796" t="s">
        <v>4424</v>
      </c>
      <c r="P1796" t="s">
        <v>4425</v>
      </c>
      <c r="Q1796" t="s">
        <v>4431</v>
      </c>
      <c r="R1796" t="s">
        <v>4432</v>
      </c>
      <c r="S1796" t="s">
        <v>954</v>
      </c>
      <c r="T1796">
        <v>0</v>
      </c>
      <c r="U1796" t="s">
        <v>954</v>
      </c>
      <c r="V1796">
        <v>0</v>
      </c>
      <c r="W1796" t="s">
        <v>954</v>
      </c>
      <c r="X1796">
        <v>0</v>
      </c>
      <c r="Y1796" t="s">
        <v>954</v>
      </c>
      <c r="Z1796">
        <v>0</v>
      </c>
      <c r="AA1796" t="s">
        <v>1623</v>
      </c>
      <c r="AB1796" t="s">
        <v>4428</v>
      </c>
      <c r="AC1796" t="s">
        <v>954</v>
      </c>
      <c r="AD1796">
        <v>0</v>
      </c>
      <c r="AE1796" t="s">
        <v>954</v>
      </c>
      <c r="AF1796" t="s">
        <v>954</v>
      </c>
      <c r="AG1796">
        <v>0</v>
      </c>
      <c r="AH1796" t="s">
        <v>954</v>
      </c>
      <c r="AI1796">
        <v>0</v>
      </c>
      <c r="AJ1796">
        <v>0</v>
      </c>
      <c r="AK1796">
        <v>0</v>
      </c>
      <c r="AL1796">
        <v>0</v>
      </c>
      <c r="AM1796">
        <v>0</v>
      </c>
      <c r="AN1796">
        <v>0</v>
      </c>
      <c r="AO1796" t="s">
        <v>954</v>
      </c>
      <c r="AP1796" t="s">
        <v>1021</v>
      </c>
      <c r="AQ1796" t="s">
        <v>1021</v>
      </c>
      <c r="AR1796" t="s">
        <v>4429</v>
      </c>
      <c r="AS1796" t="s">
        <v>4430</v>
      </c>
    </row>
    <row r="1797" spans="2:45">
      <c r="B1797" s="349" t="b">
        <v>0</v>
      </c>
      <c r="C1797" s="349"/>
      <c r="D1797" s="352" t="str">
        <f t="shared" si="83"/>
        <v>Cladding Work_-</v>
      </c>
      <c r="E1797" s="349" t="str">
        <f t="shared" si="84"/>
        <v>M2</v>
      </c>
      <c r="F1797" s="352" t="str">
        <f t="shared" si="85"/>
        <v xml:space="preserve">A05ZZ203-00001 Cladding Work - Fabric Roof Fabric Type    for Car Parking Shelter w/ Accessories  </v>
      </c>
      <c r="G1797" s="343" t="str" cm="1">
        <f t="array" ref="G1797:H1797">_xlfn.TEXTSPLIT(I1797,"-")</f>
        <v>A05ZZ203</v>
      </c>
      <c r="H1797" s="343" t="str">
        <v>00001</v>
      </c>
      <c r="I1797" t="s">
        <v>4433</v>
      </c>
      <c r="J1797" t="s">
        <v>946</v>
      </c>
      <c r="K1797" t="s">
        <v>4232</v>
      </c>
      <c r="L1797" t="s">
        <v>4233</v>
      </c>
      <c r="M1797" t="s">
        <v>949</v>
      </c>
      <c r="N1797" t="s">
        <v>771</v>
      </c>
      <c r="O1797" t="s">
        <v>4434</v>
      </c>
      <c r="P1797" t="s">
        <v>4435</v>
      </c>
      <c r="Q1797" t="s">
        <v>4436</v>
      </c>
      <c r="R1797" t="s">
        <v>4437</v>
      </c>
      <c r="S1797" t="s">
        <v>954</v>
      </c>
      <c r="T1797">
        <v>0</v>
      </c>
      <c r="U1797" t="s">
        <v>954</v>
      </c>
      <c r="V1797">
        <v>0</v>
      </c>
      <c r="W1797" t="s">
        <v>954</v>
      </c>
      <c r="X1797">
        <v>0</v>
      </c>
      <c r="Y1797" t="s">
        <v>1702</v>
      </c>
      <c r="Z1797" t="s">
        <v>4438</v>
      </c>
      <c r="AA1797" t="s">
        <v>1847</v>
      </c>
      <c r="AB1797" t="s">
        <v>2675</v>
      </c>
      <c r="AC1797" t="s">
        <v>954</v>
      </c>
      <c r="AD1797">
        <v>0</v>
      </c>
      <c r="AE1797" t="s">
        <v>954</v>
      </c>
      <c r="AF1797" t="s">
        <v>954</v>
      </c>
      <c r="AG1797">
        <v>0</v>
      </c>
      <c r="AH1797" t="s">
        <v>954</v>
      </c>
      <c r="AI1797">
        <v>0</v>
      </c>
      <c r="AJ1797">
        <v>0</v>
      </c>
      <c r="AK1797">
        <v>0</v>
      </c>
      <c r="AL1797">
        <v>0</v>
      </c>
      <c r="AM1797">
        <v>0</v>
      </c>
      <c r="AN1797">
        <v>0</v>
      </c>
      <c r="AO1797" t="s">
        <v>954</v>
      </c>
      <c r="AP1797" t="s">
        <v>1021</v>
      </c>
      <c r="AQ1797" t="s">
        <v>1021</v>
      </c>
      <c r="AR1797" t="s">
        <v>4439</v>
      </c>
      <c r="AS1797" t="s">
        <v>4433</v>
      </c>
    </row>
    <row r="1798" spans="2:45">
      <c r="B1798" s="356" t="b">
        <v>0</v>
      </c>
      <c r="C1798" s="356" t="s">
        <v>1039</v>
      </c>
      <c r="D1798" s="357" t="str">
        <f t="shared" si="83"/>
        <v>Cladding Work_-</v>
      </c>
      <c r="E1798" s="356" t="str">
        <f t="shared" si="84"/>
        <v>M</v>
      </c>
      <c r="F1798" s="357" t="str">
        <f t="shared" si="85"/>
        <v xml:space="preserve">A05ZZ204-00001 Cladding Work - Gutter Galvanized Steel Eave Gutter w/ Coating     w/ Accessories  </v>
      </c>
      <c r="G1798" s="343" t="str" cm="1">
        <f t="array" ref="G1798:H1798">_xlfn.TEXTSPLIT(I1798,"-")</f>
        <v>A05ZZ204</v>
      </c>
      <c r="H1798" s="343" t="str">
        <v>00001</v>
      </c>
      <c r="I1798" t="s">
        <v>4440</v>
      </c>
      <c r="J1798" t="s">
        <v>946</v>
      </c>
      <c r="K1798" t="s">
        <v>4232</v>
      </c>
      <c r="L1798" t="s">
        <v>4233</v>
      </c>
      <c r="M1798" t="s">
        <v>949</v>
      </c>
      <c r="N1798" t="s">
        <v>771</v>
      </c>
      <c r="O1798" t="s">
        <v>4441</v>
      </c>
      <c r="P1798" t="s">
        <v>4442</v>
      </c>
      <c r="Q1798" t="s">
        <v>4443</v>
      </c>
      <c r="R1798" t="s">
        <v>4444</v>
      </c>
      <c r="S1798" t="s">
        <v>954</v>
      </c>
      <c r="T1798">
        <v>0</v>
      </c>
      <c r="U1798" t="s">
        <v>954</v>
      </c>
      <c r="V1798">
        <v>0</v>
      </c>
      <c r="W1798" t="s">
        <v>954</v>
      </c>
      <c r="X1798">
        <v>0</v>
      </c>
      <c r="Y1798" t="s">
        <v>954</v>
      </c>
      <c r="Z1798">
        <v>0</v>
      </c>
      <c r="AA1798" t="s">
        <v>1847</v>
      </c>
      <c r="AB1798" t="s">
        <v>2675</v>
      </c>
      <c r="AC1798" t="s">
        <v>954</v>
      </c>
      <c r="AD1798">
        <v>0</v>
      </c>
      <c r="AE1798" t="s">
        <v>954</v>
      </c>
      <c r="AF1798" t="s">
        <v>954</v>
      </c>
      <c r="AG1798">
        <v>0</v>
      </c>
      <c r="AH1798" t="s">
        <v>1019</v>
      </c>
      <c r="AI1798">
        <v>0</v>
      </c>
      <c r="AJ1798">
        <v>0</v>
      </c>
      <c r="AK1798">
        <v>0</v>
      </c>
      <c r="AL1798">
        <v>0</v>
      </c>
      <c r="AM1798">
        <v>0</v>
      </c>
      <c r="AN1798">
        <v>0</v>
      </c>
      <c r="AO1798" t="s">
        <v>954</v>
      </c>
      <c r="AP1798" t="s">
        <v>1102</v>
      </c>
      <c r="AQ1798" t="s">
        <v>1102</v>
      </c>
      <c r="AR1798" t="s">
        <v>4445</v>
      </c>
      <c r="AS1798" t="s">
        <v>4440</v>
      </c>
    </row>
    <row r="1799" spans="2:45">
      <c r="B1799" s="356" t="b">
        <v>0</v>
      </c>
      <c r="C1799" s="356" t="s">
        <v>1039</v>
      </c>
      <c r="D1799" s="357" t="str">
        <f t="shared" si="83"/>
        <v>Cladding Work_-</v>
      </c>
      <c r="E1799" s="356" t="str">
        <f t="shared" si="84"/>
        <v>M</v>
      </c>
      <c r="F1799" s="357" t="str">
        <f t="shared" si="85"/>
        <v xml:space="preserve">A05ZZ204-00002 Cladding Work - Gutter Galvanized Steel Valley Gutter w/ Coating     w/ Accessories  </v>
      </c>
      <c r="G1799" s="343" t="str" cm="1">
        <f t="array" ref="G1799:H1799">_xlfn.TEXTSPLIT(I1799,"-")</f>
        <v>A05ZZ204</v>
      </c>
      <c r="H1799" s="343" t="str">
        <v>00002</v>
      </c>
      <c r="I1799" t="s">
        <v>4446</v>
      </c>
      <c r="J1799" t="s">
        <v>946</v>
      </c>
      <c r="K1799" t="s">
        <v>4232</v>
      </c>
      <c r="L1799" t="s">
        <v>4233</v>
      </c>
      <c r="M1799" t="s">
        <v>949</v>
      </c>
      <c r="N1799" t="s">
        <v>771</v>
      </c>
      <c r="O1799" t="s">
        <v>4441</v>
      </c>
      <c r="P1799" t="s">
        <v>4442</v>
      </c>
      <c r="Q1799" t="s">
        <v>4447</v>
      </c>
      <c r="R1799" t="s">
        <v>4448</v>
      </c>
      <c r="S1799" t="s">
        <v>954</v>
      </c>
      <c r="T1799">
        <v>0</v>
      </c>
      <c r="U1799" t="s">
        <v>954</v>
      </c>
      <c r="V1799">
        <v>0</v>
      </c>
      <c r="W1799" t="s">
        <v>954</v>
      </c>
      <c r="X1799">
        <v>0</v>
      </c>
      <c r="Y1799" t="s">
        <v>954</v>
      </c>
      <c r="Z1799">
        <v>0</v>
      </c>
      <c r="AA1799" t="s">
        <v>1847</v>
      </c>
      <c r="AB1799" t="s">
        <v>2675</v>
      </c>
      <c r="AC1799" t="s">
        <v>954</v>
      </c>
      <c r="AD1799">
        <v>0</v>
      </c>
      <c r="AE1799" t="s">
        <v>954</v>
      </c>
      <c r="AF1799" t="s">
        <v>954</v>
      </c>
      <c r="AG1799">
        <v>0</v>
      </c>
      <c r="AH1799" t="s">
        <v>1019</v>
      </c>
      <c r="AI1799">
        <v>0</v>
      </c>
      <c r="AJ1799">
        <v>0</v>
      </c>
      <c r="AK1799">
        <v>0</v>
      </c>
      <c r="AL1799">
        <v>0</v>
      </c>
      <c r="AM1799">
        <v>0</v>
      </c>
      <c r="AN1799">
        <v>0</v>
      </c>
      <c r="AO1799" t="s">
        <v>954</v>
      </c>
      <c r="AP1799" t="s">
        <v>1102</v>
      </c>
      <c r="AQ1799" t="s">
        <v>1102</v>
      </c>
      <c r="AR1799" t="s">
        <v>4445</v>
      </c>
      <c r="AS1799" t="s">
        <v>4446</v>
      </c>
    </row>
    <row r="1800" spans="2:45">
      <c r="B1800" s="356" t="b">
        <v>0</v>
      </c>
      <c r="C1800" s="356" t="s">
        <v>1039</v>
      </c>
      <c r="D1800" s="357" t="str">
        <f t="shared" ref="D1800:D1863" si="86">L1800&amp;"_"&amp;N1800</f>
        <v>Cladding Work_-</v>
      </c>
      <c r="E1800" s="356" t="str">
        <f t="shared" ref="E1800:E1863" si="87">AP1800</f>
        <v>M</v>
      </c>
      <c r="F1800" s="357" t="str">
        <f t="shared" si="85"/>
        <v xml:space="preserve">A05ZZ204-00003 Cladding Work - Gutter Aluminum Eave Gutter w/ Coating     w/ Accessories  </v>
      </c>
      <c r="G1800" s="343" t="str" cm="1">
        <f t="array" ref="G1800:H1800">_xlfn.TEXTSPLIT(I1800,"-")</f>
        <v>A05ZZ204</v>
      </c>
      <c r="H1800" s="343" t="str">
        <v>00003</v>
      </c>
      <c r="I1800" t="s">
        <v>4449</v>
      </c>
      <c r="J1800" t="s">
        <v>946</v>
      </c>
      <c r="K1800" t="s">
        <v>4232</v>
      </c>
      <c r="L1800" t="s">
        <v>4233</v>
      </c>
      <c r="M1800" t="s">
        <v>949</v>
      </c>
      <c r="N1800" t="s">
        <v>771</v>
      </c>
      <c r="O1800" t="s">
        <v>4441</v>
      </c>
      <c r="P1800" t="s">
        <v>4442</v>
      </c>
      <c r="Q1800" t="s">
        <v>4450</v>
      </c>
      <c r="R1800" t="s">
        <v>4451</v>
      </c>
      <c r="S1800" t="s">
        <v>954</v>
      </c>
      <c r="T1800">
        <v>0</v>
      </c>
      <c r="U1800" t="s">
        <v>954</v>
      </c>
      <c r="V1800">
        <v>0</v>
      </c>
      <c r="W1800" t="s">
        <v>954</v>
      </c>
      <c r="X1800">
        <v>0</v>
      </c>
      <c r="Y1800" t="s">
        <v>954</v>
      </c>
      <c r="Z1800">
        <v>0</v>
      </c>
      <c r="AA1800" t="s">
        <v>1847</v>
      </c>
      <c r="AB1800" t="s">
        <v>2675</v>
      </c>
      <c r="AC1800" t="s">
        <v>954</v>
      </c>
      <c r="AD1800">
        <v>0</v>
      </c>
      <c r="AE1800" t="s">
        <v>954</v>
      </c>
      <c r="AF1800" t="s">
        <v>954</v>
      </c>
      <c r="AG1800">
        <v>0</v>
      </c>
      <c r="AH1800" t="s">
        <v>1019</v>
      </c>
      <c r="AI1800">
        <v>0</v>
      </c>
      <c r="AJ1800">
        <v>0</v>
      </c>
      <c r="AK1800">
        <v>0</v>
      </c>
      <c r="AL1800">
        <v>0</v>
      </c>
      <c r="AM1800">
        <v>0</v>
      </c>
      <c r="AN1800">
        <v>0</v>
      </c>
      <c r="AO1800" t="s">
        <v>954</v>
      </c>
      <c r="AP1800" t="s">
        <v>1102</v>
      </c>
      <c r="AQ1800" t="s">
        <v>1102</v>
      </c>
      <c r="AR1800" t="s">
        <v>4445</v>
      </c>
      <c r="AS1800" t="s">
        <v>4449</v>
      </c>
    </row>
    <row r="1801" spans="2:45">
      <c r="B1801" s="356" t="b">
        <v>0</v>
      </c>
      <c r="C1801" s="356" t="s">
        <v>1039</v>
      </c>
      <c r="D1801" s="357" t="str">
        <f t="shared" si="86"/>
        <v>Cladding Work_-</v>
      </c>
      <c r="E1801" s="356" t="str">
        <f t="shared" si="87"/>
        <v>M</v>
      </c>
      <c r="F1801" s="357" t="str">
        <f t="shared" si="85"/>
        <v xml:space="preserve">A05ZZ204-00004 Cladding Work - Gutter Aluminum Valley Gutter w/ Coating     w/ Accessories  </v>
      </c>
      <c r="G1801" s="343" t="str" cm="1">
        <f t="array" ref="G1801:H1801">_xlfn.TEXTSPLIT(I1801,"-")</f>
        <v>A05ZZ204</v>
      </c>
      <c r="H1801" s="343" t="str">
        <v>00004</v>
      </c>
      <c r="I1801" t="s">
        <v>4452</v>
      </c>
      <c r="J1801" t="s">
        <v>946</v>
      </c>
      <c r="K1801" t="s">
        <v>4232</v>
      </c>
      <c r="L1801" t="s">
        <v>4233</v>
      </c>
      <c r="M1801" t="s">
        <v>949</v>
      </c>
      <c r="N1801" t="s">
        <v>771</v>
      </c>
      <c r="O1801" t="s">
        <v>4441</v>
      </c>
      <c r="P1801" t="s">
        <v>4442</v>
      </c>
      <c r="Q1801" t="s">
        <v>4453</v>
      </c>
      <c r="R1801" t="s">
        <v>4454</v>
      </c>
      <c r="S1801" t="s">
        <v>954</v>
      </c>
      <c r="T1801">
        <v>0</v>
      </c>
      <c r="U1801" t="s">
        <v>954</v>
      </c>
      <c r="V1801">
        <v>0</v>
      </c>
      <c r="W1801" t="s">
        <v>954</v>
      </c>
      <c r="X1801">
        <v>0</v>
      </c>
      <c r="Y1801" t="s">
        <v>954</v>
      </c>
      <c r="Z1801">
        <v>0</v>
      </c>
      <c r="AA1801" t="s">
        <v>1847</v>
      </c>
      <c r="AB1801" t="s">
        <v>2675</v>
      </c>
      <c r="AC1801" t="s">
        <v>954</v>
      </c>
      <c r="AD1801">
        <v>0</v>
      </c>
      <c r="AE1801" t="s">
        <v>954</v>
      </c>
      <c r="AF1801" t="s">
        <v>954</v>
      </c>
      <c r="AG1801">
        <v>0</v>
      </c>
      <c r="AH1801" t="s">
        <v>1019</v>
      </c>
      <c r="AI1801">
        <v>0</v>
      </c>
      <c r="AJ1801">
        <v>0</v>
      </c>
      <c r="AK1801">
        <v>0</v>
      </c>
      <c r="AL1801">
        <v>0</v>
      </c>
      <c r="AM1801">
        <v>0</v>
      </c>
      <c r="AN1801">
        <v>0</v>
      </c>
      <c r="AO1801" t="s">
        <v>954</v>
      </c>
      <c r="AP1801" t="s">
        <v>1102</v>
      </c>
      <c r="AQ1801" t="s">
        <v>1102</v>
      </c>
      <c r="AR1801" t="s">
        <v>4445</v>
      </c>
      <c r="AS1801" t="s">
        <v>4452</v>
      </c>
    </row>
    <row r="1802" spans="2:45">
      <c r="B1802" s="349" t="b">
        <v>0</v>
      </c>
      <c r="C1802" s="349"/>
      <c r="D1802" s="352" t="str">
        <f t="shared" si="86"/>
        <v>Demolition Work_Revamping Work</v>
      </c>
      <c r="E1802" s="349" t="str">
        <f t="shared" si="87"/>
        <v>M3</v>
      </c>
      <c r="F1802" s="352" t="str">
        <f t="shared" si="85"/>
        <v xml:space="preserve">A06BB297-00001 Demolition Work Revamping Work Demolition Work of Concrete Structure     for Foundation &amp; Structure(Reinforced) Demoliton Including Scaffolding, Strutting, Disposal and Any Work to Complete The Work  </v>
      </c>
      <c r="G1802" s="343" t="str" cm="1">
        <f t="array" ref="G1802:H1802">_xlfn.TEXTSPLIT(I1802,"-")</f>
        <v>A06BB297</v>
      </c>
      <c r="H1802" s="343" t="str">
        <v>00001</v>
      </c>
      <c r="I1802" t="s">
        <v>4455</v>
      </c>
      <c r="J1802" t="s">
        <v>946</v>
      </c>
      <c r="K1802" t="s">
        <v>4456</v>
      </c>
      <c r="L1802" t="s">
        <v>4457</v>
      </c>
      <c r="M1802" t="s">
        <v>3156</v>
      </c>
      <c r="N1802" t="s">
        <v>4458</v>
      </c>
      <c r="O1802" t="s">
        <v>4459</v>
      </c>
      <c r="P1802" t="s">
        <v>4460</v>
      </c>
      <c r="Q1802" t="s">
        <v>954</v>
      </c>
      <c r="R1802">
        <v>0</v>
      </c>
      <c r="S1802" t="s">
        <v>954</v>
      </c>
      <c r="T1802">
        <v>0</v>
      </c>
      <c r="U1802" t="s">
        <v>954</v>
      </c>
      <c r="V1802">
        <v>0</v>
      </c>
      <c r="W1802" t="s">
        <v>954</v>
      </c>
      <c r="X1802">
        <v>0</v>
      </c>
      <c r="Y1802" t="s">
        <v>1419</v>
      </c>
      <c r="Z1802" t="s">
        <v>4461</v>
      </c>
      <c r="AA1802" t="s">
        <v>2494</v>
      </c>
      <c r="AB1802" t="s">
        <v>4462</v>
      </c>
      <c r="AC1802" t="s">
        <v>954</v>
      </c>
      <c r="AD1802">
        <v>0</v>
      </c>
      <c r="AE1802" t="s">
        <v>954</v>
      </c>
      <c r="AF1802" t="s">
        <v>954</v>
      </c>
      <c r="AG1802">
        <v>0</v>
      </c>
      <c r="AH1802" t="s">
        <v>954</v>
      </c>
      <c r="AI1802">
        <v>0</v>
      </c>
      <c r="AJ1802">
        <v>0</v>
      </c>
      <c r="AK1802">
        <v>0</v>
      </c>
      <c r="AL1802">
        <v>0</v>
      </c>
      <c r="AM1802">
        <v>0</v>
      </c>
      <c r="AN1802">
        <v>0</v>
      </c>
      <c r="AO1802" t="s">
        <v>954</v>
      </c>
      <c r="AP1802" t="s">
        <v>957</v>
      </c>
      <c r="AQ1802" t="s">
        <v>957</v>
      </c>
      <c r="AR1802" t="s">
        <v>4463</v>
      </c>
      <c r="AS1802" t="s">
        <v>4455</v>
      </c>
    </row>
    <row r="1803" spans="2:45">
      <c r="B1803" s="349" t="b">
        <v>0</v>
      </c>
      <c r="C1803" s="349"/>
      <c r="D1803" s="352" t="str">
        <f t="shared" si="86"/>
        <v>Demolition Work_Revamping Work</v>
      </c>
      <c r="E1803" s="349" t="str">
        <f t="shared" si="87"/>
        <v>M2</v>
      </c>
      <c r="F1803" s="352" t="str">
        <f t="shared" si="85"/>
        <v xml:space="preserve">A06BB298-00001 Demolition Work Revamping Work Cutting and Breaking Reinforced Conc.     for Floor Openings Including Scaffolding, Strutting, Disposal and Any Work to Complete The Work  </v>
      </c>
      <c r="G1803" s="343" t="str" cm="1">
        <f t="array" ref="G1803:H1803">_xlfn.TEXTSPLIT(I1803,"-")</f>
        <v>A06BB298</v>
      </c>
      <c r="H1803" s="343" t="str">
        <v>00001</v>
      </c>
      <c r="I1803" t="s">
        <v>4464</v>
      </c>
      <c r="J1803" t="s">
        <v>946</v>
      </c>
      <c r="K1803" t="s">
        <v>4456</v>
      </c>
      <c r="L1803" t="s">
        <v>4457</v>
      </c>
      <c r="M1803" t="s">
        <v>3156</v>
      </c>
      <c r="N1803" t="s">
        <v>4458</v>
      </c>
      <c r="O1803" t="s">
        <v>4465</v>
      </c>
      <c r="P1803" t="s">
        <v>4466</v>
      </c>
      <c r="Q1803" t="s">
        <v>954</v>
      </c>
      <c r="R1803">
        <v>0</v>
      </c>
      <c r="S1803" t="s">
        <v>954</v>
      </c>
      <c r="T1803">
        <v>0</v>
      </c>
      <c r="U1803" t="s">
        <v>954</v>
      </c>
      <c r="V1803">
        <v>0</v>
      </c>
      <c r="W1803" t="s">
        <v>954</v>
      </c>
      <c r="X1803">
        <v>0</v>
      </c>
      <c r="Y1803" t="s">
        <v>1441</v>
      </c>
      <c r="Z1803" t="s">
        <v>4467</v>
      </c>
      <c r="AA1803" t="s">
        <v>2494</v>
      </c>
      <c r="AB1803" t="s">
        <v>4462</v>
      </c>
      <c r="AC1803" t="s">
        <v>954</v>
      </c>
      <c r="AD1803">
        <v>0</v>
      </c>
      <c r="AE1803" t="s">
        <v>954</v>
      </c>
      <c r="AF1803" t="s">
        <v>954</v>
      </c>
      <c r="AG1803">
        <v>0</v>
      </c>
      <c r="AH1803" t="s">
        <v>954</v>
      </c>
      <c r="AI1803">
        <v>0</v>
      </c>
      <c r="AJ1803">
        <v>0</v>
      </c>
      <c r="AK1803">
        <v>0</v>
      </c>
      <c r="AL1803">
        <v>0</v>
      </c>
      <c r="AM1803">
        <v>0</v>
      </c>
      <c r="AN1803">
        <v>0</v>
      </c>
      <c r="AO1803" t="s">
        <v>954</v>
      </c>
      <c r="AP1803" t="s">
        <v>1021</v>
      </c>
      <c r="AQ1803" t="s">
        <v>1021</v>
      </c>
      <c r="AR1803" t="s">
        <v>4468</v>
      </c>
      <c r="AS1803" t="s">
        <v>4464</v>
      </c>
    </row>
    <row r="1804" spans="2:45">
      <c r="B1804" s="349" t="b">
        <v>0</v>
      </c>
      <c r="C1804" s="349"/>
      <c r="D1804" s="352" t="str">
        <f t="shared" si="86"/>
        <v>Demolition Work_Revamping Work</v>
      </c>
      <c r="E1804" s="349" t="str">
        <f t="shared" si="87"/>
        <v>M2</v>
      </c>
      <c r="F1804" s="352" t="str">
        <f t="shared" si="85"/>
        <v xml:space="preserve">A06BB298-00002 Demolition Work Revamping Work Cutting and Breaking Reinforced Conc.     for Wall Openings Including Scaffolding, Strutting, Disposal and Any Work to Complete The Work  </v>
      </c>
      <c r="G1804" s="343" t="str" cm="1">
        <f t="array" ref="G1804:H1804">_xlfn.TEXTSPLIT(I1804,"-")</f>
        <v>A06BB298</v>
      </c>
      <c r="H1804" s="343" t="str">
        <v>00002</v>
      </c>
      <c r="I1804" t="s">
        <v>4469</v>
      </c>
      <c r="J1804" t="s">
        <v>946</v>
      </c>
      <c r="K1804" t="s">
        <v>4456</v>
      </c>
      <c r="L1804" t="s">
        <v>4457</v>
      </c>
      <c r="M1804" t="s">
        <v>3156</v>
      </c>
      <c r="N1804" t="s">
        <v>4458</v>
      </c>
      <c r="O1804" t="s">
        <v>4465</v>
      </c>
      <c r="P1804" t="s">
        <v>4466</v>
      </c>
      <c r="Q1804" t="s">
        <v>954</v>
      </c>
      <c r="R1804">
        <v>0</v>
      </c>
      <c r="S1804" t="s">
        <v>954</v>
      </c>
      <c r="T1804">
        <v>0</v>
      </c>
      <c r="U1804" t="s">
        <v>954</v>
      </c>
      <c r="V1804">
        <v>0</v>
      </c>
      <c r="W1804" t="s">
        <v>954</v>
      </c>
      <c r="X1804">
        <v>0</v>
      </c>
      <c r="Y1804" t="s">
        <v>1455</v>
      </c>
      <c r="Z1804" t="s">
        <v>4470</v>
      </c>
      <c r="AA1804" t="s">
        <v>2494</v>
      </c>
      <c r="AB1804" t="s">
        <v>4462</v>
      </c>
      <c r="AC1804" t="s">
        <v>954</v>
      </c>
      <c r="AD1804">
        <v>0</v>
      </c>
      <c r="AE1804" t="s">
        <v>954</v>
      </c>
      <c r="AF1804" t="s">
        <v>954</v>
      </c>
      <c r="AG1804">
        <v>0</v>
      </c>
      <c r="AH1804" t="s">
        <v>954</v>
      </c>
      <c r="AI1804">
        <v>0</v>
      </c>
      <c r="AJ1804">
        <v>0</v>
      </c>
      <c r="AK1804">
        <v>0</v>
      </c>
      <c r="AL1804">
        <v>0</v>
      </c>
      <c r="AM1804">
        <v>0</v>
      </c>
      <c r="AN1804">
        <v>0</v>
      </c>
      <c r="AO1804" t="s">
        <v>954</v>
      </c>
      <c r="AP1804" t="s">
        <v>1021</v>
      </c>
      <c r="AQ1804" t="s">
        <v>1021</v>
      </c>
      <c r="AR1804" t="s">
        <v>4468</v>
      </c>
      <c r="AS1804" t="s">
        <v>4469</v>
      </c>
    </row>
    <row r="1805" spans="2:45">
      <c r="B1805" s="349" t="b">
        <v>0</v>
      </c>
      <c r="C1805" s="349"/>
      <c r="D1805" s="352" t="str">
        <f t="shared" si="86"/>
        <v>Demolition Work_Revamping Work</v>
      </c>
      <c r="E1805" s="349" t="str">
        <f t="shared" si="87"/>
        <v>M2</v>
      </c>
      <c r="F1805" s="352" t="str">
        <f t="shared" si="85"/>
        <v xml:space="preserve">A06BB299-00001 Demolition Work Revamping Work Demolition Work of Masonry     for Masonry Wall incl. Plastering, Any Type of Lining and etc. Including Scaffolding, Strutting, Disposal and Any Work to Complete The Work  </v>
      </c>
      <c r="G1805" s="343" t="str" cm="1">
        <f t="array" ref="G1805:H1805">_xlfn.TEXTSPLIT(I1805,"-")</f>
        <v>A06BB299</v>
      </c>
      <c r="H1805" s="343" t="str">
        <v>00001</v>
      </c>
      <c r="I1805" t="s">
        <v>4471</v>
      </c>
      <c r="J1805" t="s">
        <v>946</v>
      </c>
      <c r="K1805" t="s">
        <v>4456</v>
      </c>
      <c r="L1805" t="s">
        <v>4457</v>
      </c>
      <c r="M1805" t="s">
        <v>3156</v>
      </c>
      <c r="N1805" t="s">
        <v>4458</v>
      </c>
      <c r="O1805" t="s">
        <v>4472</v>
      </c>
      <c r="P1805" t="s">
        <v>4473</v>
      </c>
      <c r="Q1805" t="s">
        <v>954</v>
      </c>
      <c r="R1805">
        <v>0</v>
      </c>
      <c r="S1805" t="s">
        <v>954</v>
      </c>
      <c r="T1805">
        <v>0</v>
      </c>
      <c r="U1805" t="s">
        <v>954</v>
      </c>
      <c r="V1805">
        <v>0</v>
      </c>
      <c r="W1805" t="s">
        <v>954</v>
      </c>
      <c r="X1805">
        <v>0</v>
      </c>
      <c r="Y1805" t="s">
        <v>2359</v>
      </c>
      <c r="Z1805" t="s">
        <v>4474</v>
      </c>
      <c r="AA1805" t="s">
        <v>2494</v>
      </c>
      <c r="AB1805" t="s">
        <v>4462</v>
      </c>
      <c r="AC1805" t="s">
        <v>954</v>
      </c>
      <c r="AD1805">
        <v>0</v>
      </c>
      <c r="AE1805" t="s">
        <v>954</v>
      </c>
      <c r="AF1805" t="s">
        <v>954</v>
      </c>
      <c r="AG1805">
        <v>0</v>
      </c>
      <c r="AH1805" t="s">
        <v>954</v>
      </c>
      <c r="AI1805">
        <v>0</v>
      </c>
      <c r="AJ1805">
        <v>0</v>
      </c>
      <c r="AK1805">
        <v>0</v>
      </c>
      <c r="AL1805">
        <v>0</v>
      </c>
      <c r="AM1805">
        <v>0</v>
      </c>
      <c r="AN1805">
        <v>0</v>
      </c>
      <c r="AO1805" t="s">
        <v>954</v>
      </c>
      <c r="AP1805" t="s">
        <v>1021</v>
      </c>
      <c r="AQ1805" t="s">
        <v>1021</v>
      </c>
      <c r="AR1805" t="s">
        <v>4475</v>
      </c>
      <c r="AS1805" t="s">
        <v>4471</v>
      </c>
    </row>
    <row r="1806" spans="2:45" ht="33">
      <c r="B1806" s="356" t="b">
        <v>0</v>
      </c>
      <c r="C1806" s="356"/>
      <c r="D1806" s="357" t="str">
        <f t="shared" si="86"/>
        <v>Demolition Work_Revamping Work</v>
      </c>
      <c r="E1806" s="356" t="str">
        <f t="shared" si="87"/>
        <v>M2</v>
      </c>
      <c r="F1806" s="357"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3" t="str" cm="1">
        <f t="array" ref="G1806:H1806">_xlfn.TEXTSPLIT(I1806,"-")</f>
        <v>A06BB300</v>
      </c>
      <c r="H1806" s="343" t="str">
        <v>00001</v>
      </c>
      <c r="I1806" t="s">
        <v>4476</v>
      </c>
      <c r="J1806" t="s">
        <v>946</v>
      </c>
      <c r="K1806" t="s">
        <v>4456</v>
      </c>
      <c r="L1806" t="s">
        <v>4457</v>
      </c>
      <c r="M1806" t="s">
        <v>3156</v>
      </c>
      <c r="N1806" t="s">
        <v>4458</v>
      </c>
      <c r="O1806" t="s">
        <v>4477</v>
      </c>
      <c r="P1806" t="s">
        <v>4478</v>
      </c>
      <c r="Q1806" t="s">
        <v>954</v>
      </c>
      <c r="R1806">
        <v>0</v>
      </c>
      <c r="S1806" t="s">
        <v>954</v>
      </c>
      <c r="T1806">
        <v>0</v>
      </c>
      <c r="U1806" t="s">
        <v>954</v>
      </c>
      <c r="V1806">
        <v>0</v>
      </c>
      <c r="W1806" t="s">
        <v>954</v>
      </c>
      <c r="X1806">
        <v>0</v>
      </c>
      <c r="Y1806" t="s">
        <v>2390</v>
      </c>
      <c r="Z1806" t="s">
        <v>4479</v>
      </c>
      <c r="AA1806" t="s">
        <v>2494</v>
      </c>
      <c r="AB1806" t="s">
        <v>4462</v>
      </c>
      <c r="AC1806" t="s">
        <v>954</v>
      </c>
      <c r="AD1806">
        <v>0</v>
      </c>
      <c r="AE1806" t="s">
        <v>954</v>
      </c>
      <c r="AF1806" t="s">
        <v>954</v>
      </c>
      <c r="AG1806">
        <v>0</v>
      </c>
      <c r="AH1806" t="s">
        <v>954</v>
      </c>
      <c r="AI1806">
        <v>0</v>
      </c>
      <c r="AJ1806">
        <v>0</v>
      </c>
      <c r="AK1806">
        <v>0</v>
      </c>
      <c r="AL1806">
        <v>0</v>
      </c>
      <c r="AM1806">
        <v>0</v>
      </c>
      <c r="AN1806">
        <v>0</v>
      </c>
      <c r="AO1806" t="s">
        <v>954</v>
      </c>
      <c r="AP1806" t="s">
        <v>1021</v>
      </c>
      <c r="AQ1806" t="s">
        <v>1021</v>
      </c>
      <c r="AR1806" t="s">
        <v>4480</v>
      </c>
      <c r="AS1806" t="s">
        <v>4476</v>
      </c>
    </row>
    <row r="1807" spans="2:45" ht="33">
      <c r="B1807" s="349" t="b">
        <v>0</v>
      </c>
      <c r="C1807" s="349"/>
      <c r="D1807" s="352" t="str">
        <f t="shared" si="86"/>
        <v>Demolition Work_Revamping Work</v>
      </c>
      <c r="E1807" s="349" t="str">
        <f t="shared" si="87"/>
        <v>M2</v>
      </c>
      <c r="F1807" s="352" t="str">
        <f t="shared" si="85"/>
        <v xml:space="preserve">A06BB301-00001 Demolition Work Revamping Work Demolition Work of Finishing Material     for Existing Floor Finish incl. Flooring Tile, Mortar Bed and etc. Including Scaffolding, Strutting, Disposal and Any Work to Complete The Work  </v>
      </c>
      <c r="G1807" s="343" t="str" cm="1">
        <f t="array" ref="G1807:H1807">_xlfn.TEXTSPLIT(I1807,"-")</f>
        <v>A06BB301</v>
      </c>
      <c r="H1807" s="343" t="str">
        <v>00001</v>
      </c>
      <c r="I1807" t="s">
        <v>4481</v>
      </c>
      <c r="J1807" t="s">
        <v>946</v>
      </c>
      <c r="K1807" t="s">
        <v>4456</v>
      </c>
      <c r="L1807" t="s">
        <v>4457</v>
      </c>
      <c r="M1807" t="s">
        <v>3156</v>
      </c>
      <c r="N1807" t="s">
        <v>4458</v>
      </c>
      <c r="O1807" t="s">
        <v>4482</v>
      </c>
      <c r="P1807" t="s">
        <v>4483</v>
      </c>
      <c r="Q1807" t="s">
        <v>954</v>
      </c>
      <c r="R1807">
        <v>0</v>
      </c>
      <c r="S1807" t="s">
        <v>954</v>
      </c>
      <c r="T1807">
        <v>0</v>
      </c>
      <c r="U1807" t="s">
        <v>954</v>
      </c>
      <c r="V1807">
        <v>0</v>
      </c>
      <c r="W1807" t="s">
        <v>954</v>
      </c>
      <c r="X1807">
        <v>0</v>
      </c>
      <c r="Y1807" t="s">
        <v>2395</v>
      </c>
      <c r="Z1807" t="s">
        <v>4484</v>
      </c>
      <c r="AA1807" t="s">
        <v>2494</v>
      </c>
      <c r="AB1807" t="s">
        <v>4462</v>
      </c>
      <c r="AC1807" t="s">
        <v>954</v>
      </c>
      <c r="AD1807">
        <v>0</v>
      </c>
      <c r="AE1807" t="s">
        <v>954</v>
      </c>
      <c r="AF1807" t="s">
        <v>954</v>
      </c>
      <c r="AG1807">
        <v>0</v>
      </c>
      <c r="AH1807" t="s">
        <v>954</v>
      </c>
      <c r="AI1807">
        <v>0</v>
      </c>
      <c r="AJ1807">
        <v>0</v>
      </c>
      <c r="AK1807">
        <v>0</v>
      </c>
      <c r="AL1807">
        <v>0</v>
      </c>
      <c r="AM1807">
        <v>0</v>
      </c>
      <c r="AN1807">
        <v>0</v>
      </c>
      <c r="AO1807" t="s">
        <v>954</v>
      </c>
      <c r="AP1807" t="s">
        <v>1021</v>
      </c>
      <c r="AQ1807" t="s">
        <v>1021</v>
      </c>
      <c r="AR1807" t="s">
        <v>4485</v>
      </c>
      <c r="AS1807" t="s">
        <v>4481</v>
      </c>
    </row>
    <row r="1808" spans="2:45">
      <c r="B1808" s="349" t="b">
        <v>0</v>
      </c>
      <c r="C1808" s="349"/>
      <c r="D1808" s="352" t="str">
        <f t="shared" si="86"/>
        <v>Demolition Work_Revamping Work</v>
      </c>
      <c r="E1808" s="349" t="str">
        <f t="shared" si="87"/>
        <v>M2</v>
      </c>
      <c r="F1808" s="352" t="str">
        <f t="shared" si="85"/>
        <v xml:space="preserve">A06BB301-00002 Demolition Work Revamping Work Demolition Work of Finishing Material     for Existing Wall Finish incl. Wall Tile, Plastering and etc. Including Scaffolding, Strutting, Disposal and Any Work to Complete The Work  </v>
      </c>
      <c r="G1808" s="343" t="str" cm="1">
        <f t="array" ref="G1808:H1808">_xlfn.TEXTSPLIT(I1808,"-")</f>
        <v>A06BB301</v>
      </c>
      <c r="H1808" s="343" t="str">
        <v>00002</v>
      </c>
      <c r="I1808" t="s">
        <v>4486</v>
      </c>
      <c r="J1808" t="s">
        <v>946</v>
      </c>
      <c r="K1808" t="s">
        <v>4456</v>
      </c>
      <c r="L1808" t="s">
        <v>4457</v>
      </c>
      <c r="M1808" t="s">
        <v>3156</v>
      </c>
      <c r="N1808" t="s">
        <v>4458</v>
      </c>
      <c r="O1808" t="s">
        <v>4482</v>
      </c>
      <c r="P1808" t="s">
        <v>4483</v>
      </c>
      <c r="Q1808" t="s">
        <v>954</v>
      </c>
      <c r="R1808">
        <v>0</v>
      </c>
      <c r="S1808" t="s">
        <v>954</v>
      </c>
      <c r="T1808">
        <v>0</v>
      </c>
      <c r="U1808" t="s">
        <v>954</v>
      </c>
      <c r="V1808">
        <v>0</v>
      </c>
      <c r="W1808" t="s">
        <v>954</v>
      </c>
      <c r="X1808">
        <v>0</v>
      </c>
      <c r="Y1808" t="s">
        <v>2399</v>
      </c>
      <c r="Z1808" t="s">
        <v>4487</v>
      </c>
      <c r="AA1808" t="s">
        <v>2494</v>
      </c>
      <c r="AB1808" t="s">
        <v>4462</v>
      </c>
      <c r="AC1808" t="s">
        <v>954</v>
      </c>
      <c r="AD1808">
        <v>0</v>
      </c>
      <c r="AE1808" t="s">
        <v>954</v>
      </c>
      <c r="AF1808" t="s">
        <v>954</v>
      </c>
      <c r="AG1808">
        <v>0</v>
      </c>
      <c r="AH1808" t="s">
        <v>954</v>
      </c>
      <c r="AI1808">
        <v>0</v>
      </c>
      <c r="AJ1808">
        <v>0</v>
      </c>
      <c r="AK1808">
        <v>0</v>
      </c>
      <c r="AL1808">
        <v>0</v>
      </c>
      <c r="AM1808">
        <v>0</v>
      </c>
      <c r="AN1808">
        <v>0</v>
      </c>
      <c r="AO1808" t="s">
        <v>954</v>
      </c>
      <c r="AP1808" t="s">
        <v>1021</v>
      </c>
      <c r="AQ1808" t="s">
        <v>1021</v>
      </c>
      <c r="AR1808" t="s">
        <v>4485</v>
      </c>
      <c r="AS1808" t="s">
        <v>4486</v>
      </c>
    </row>
    <row r="1809" spans="2:45" ht="33">
      <c r="B1809" s="349" t="b">
        <v>0</v>
      </c>
      <c r="C1809" s="349"/>
      <c r="D1809" s="352" t="str">
        <f t="shared" si="86"/>
        <v>Demolition Work_Revamping Work</v>
      </c>
      <c r="E1809" s="349" t="str">
        <f t="shared" si="87"/>
        <v>M2</v>
      </c>
      <c r="F1809" s="352"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3" t="str" cm="1">
        <f t="array" ref="G1809:H1809">_xlfn.TEXTSPLIT(I1809,"-")</f>
        <v>A06BB301</v>
      </c>
      <c r="H1809" s="343" t="str">
        <v>00003</v>
      </c>
      <c r="I1809" t="s">
        <v>4488</v>
      </c>
      <c r="J1809" t="s">
        <v>946</v>
      </c>
      <c r="K1809" t="s">
        <v>4456</v>
      </c>
      <c r="L1809" t="s">
        <v>4457</v>
      </c>
      <c r="M1809" t="s">
        <v>3156</v>
      </c>
      <c r="N1809" t="s">
        <v>4458</v>
      </c>
      <c r="O1809" t="s">
        <v>4482</v>
      </c>
      <c r="P1809" t="s">
        <v>4483</v>
      </c>
      <c r="Q1809" t="s">
        <v>954</v>
      </c>
      <c r="R1809">
        <v>0</v>
      </c>
      <c r="S1809" t="s">
        <v>954</v>
      </c>
      <c r="T1809">
        <v>0</v>
      </c>
      <c r="U1809" t="s">
        <v>954</v>
      </c>
      <c r="V1809">
        <v>0</v>
      </c>
      <c r="W1809" t="s">
        <v>954</v>
      </c>
      <c r="X1809">
        <v>0</v>
      </c>
      <c r="Y1809" t="s">
        <v>1747</v>
      </c>
      <c r="Z1809" t="s">
        <v>4489</v>
      </c>
      <c r="AA1809" t="s">
        <v>2494</v>
      </c>
      <c r="AB1809" t="s">
        <v>4462</v>
      </c>
      <c r="AC1809" t="s">
        <v>954</v>
      </c>
      <c r="AD1809">
        <v>0</v>
      </c>
      <c r="AE1809" t="s">
        <v>954</v>
      </c>
      <c r="AF1809" t="s">
        <v>954</v>
      </c>
      <c r="AG1809">
        <v>0</v>
      </c>
      <c r="AH1809" t="s">
        <v>954</v>
      </c>
      <c r="AI1809">
        <v>0</v>
      </c>
      <c r="AJ1809">
        <v>0</v>
      </c>
      <c r="AK1809">
        <v>0</v>
      </c>
      <c r="AL1809">
        <v>0</v>
      </c>
      <c r="AM1809">
        <v>0</v>
      </c>
      <c r="AN1809">
        <v>0</v>
      </c>
      <c r="AO1809" t="s">
        <v>954</v>
      </c>
      <c r="AP1809" t="s">
        <v>1021</v>
      </c>
      <c r="AQ1809" t="s">
        <v>1021</v>
      </c>
      <c r="AR1809" t="s">
        <v>4485</v>
      </c>
      <c r="AS1809" t="s">
        <v>4488</v>
      </c>
    </row>
    <row r="1810" spans="2:45">
      <c r="B1810" s="349" t="b">
        <v>0</v>
      </c>
      <c r="C1810" s="349"/>
      <c r="D1810" s="352" t="str">
        <f t="shared" si="86"/>
        <v>Demolition Work_Revamping Work</v>
      </c>
      <c r="E1810" s="349" t="str">
        <f t="shared" si="87"/>
        <v>EA</v>
      </c>
      <c r="F1810" s="352" t="str">
        <f t="shared" si="85"/>
        <v xml:space="preserve">A06BB302-00001 Demolition Work Revamping Work Demolition Work of Door      Including Scaffolding, Strutting, Disposal and Any Work to Complete The Work  </v>
      </c>
      <c r="G1810" s="343" t="str" cm="1">
        <f t="array" ref="G1810:H1810">_xlfn.TEXTSPLIT(I1810,"-")</f>
        <v>A06BB302</v>
      </c>
      <c r="H1810" s="343" t="str">
        <v>00001</v>
      </c>
      <c r="I1810" t="s">
        <v>4490</v>
      </c>
      <c r="J1810" t="s">
        <v>946</v>
      </c>
      <c r="K1810" t="s">
        <v>4456</v>
      </c>
      <c r="L1810" t="s">
        <v>4457</v>
      </c>
      <c r="M1810" t="s">
        <v>3156</v>
      </c>
      <c r="N1810" t="s">
        <v>4458</v>
      </c>
      <c r="O1810" t="s">
        <v>4491</v>
      </c>
      <c r="P1810" t="s">
        <v>4492</v>
      </c>
      <c r="Q1810" t="s">
        <v>954</v>
      </c>
      <c r="R1810">
        <v>0</v>
      </c>
      <c r="S1810" t="s">
        <v>954</v>
      </c>
      <c r="T1810">
        <v>0</v>
      </c>
      <c r="U1810" t="s">
        <v>954</v>
      </c>
      <c r="V1810">
        <v>0</v>
      </c>
      <c r="W1810" t="s">
        <v>954</v>
      </c>
      <c r="X1810">
        <v>0</v>
      </c>
      <c r="Y1810" t="s">
        <v>954</v>
      </c>
      <c r="Z1810">
        <v>0</v>
      </c>
      <c r="AA1810" t="s">
        <v>2494</v>
      </c>
      <c r="AB1810" t="s">
        <v>4462</v>
      </c>
      <c r="AC1810" t="s">
        <v>954</v>
      </c>
      <c r="AD1810">
        <v>0</v>
      </c>
      <c r="AE1810" t="s">
        <v>954</v>
      </c>
      <c r="AF1810" t="s">
        <v>954</v>
      </c>
      <c r="AG1810">
        <v>0</v>
      </c>
      <c r="AH1810" t="s">
        <v>954</v>
      </c>
      <c r="AI1810">
        <v>0</v>
      </c>
      <c r="AJ1810">
        <v>0</v>
      </c>
      <c r="AK1810">
        <v>0</v>
      </c>
      <c r="AL1810">
        <v>0</v>
      </c>
      <c r="AM1810">
        <v>0</v>
      </c>
      <c r="AN1810">
        <v>0</v>
      </c>
      <c r="AO1810" t="s">
        <v>954</v>
      </c>
      <c r="AP1810" t="s">
        <v>1480</v>
      </c>
      <c r="AQ1810" t="s">
        <v>1480</v>
      </c>
      <c r="AR1810" t="s">
        <v>4493</v>
      </c>
      <c r="AS1810" t="s">
        <v>4490</v>
      </c>
    </row>
    <row r="1811" spans="2:45">
      <c r="B1811" s="349" t="b">
        <v>0</v>
      </c>
      <c r="C1811" s="349"/>
      <c r="D1811" s="352" t="str">
        <f t="shared" si="86"/>
        <v>Demolition Work_Revamping Work</v>
      </c>
      <c r="E1811" s="349" t="str">
        <f t="shared" si="87"/>
        <v>EA</v>
      </c>
      <c r="F1811" s="352" t="str">
        <f t="shared" si="85"/>
        <v xml:space="preserve">A06BB303-00001 Demolition Work Revamping Work Demolition Work of Window      Including Scaffolding, Strutting, Disposal and Any Work to Complete The Work  </v>
      </c>
      <c r="G1811" s="343" t="str" cm="1">
        <f t="array" ref="G1811:H1811">_xlfn.TEXTSPLIT(I1811,"-")</f>
        <v>A06BB303</v>
      </c>
      <c r="H1811" s="343" t="str">
        <v>00001</v>
      </c>
      <c r="I1811" t="s">
        <v>4494</v>
      </c>
      <c r="J1811" t="s">
        <v>946</v>
      </c>
      <c r="K1811" t="s">
        <v>4456</v>
      </c>
      <c r="L1811" t="s">
        <v>4457</v>
      </c>
      <c r="M1811" t="s">
        <v>3156</v>
      </c>
      <c r="N1811" t="s">
        <v>4458</v>
      </c>
      <c r="O1811" t="s">
        <v>4495</v>
      </c>
      <c r="P1811" t="s">
        <v>4496</v>
      </c>
      <c r="Q1811" t="s">
        <v>954</v>
      </c>
      <c r="R1811">
        <v>0</v>
      </c>
      <c r="S1811" t="s">
        <v>954</v>
      </c>
      <c r="T1811">
        <v>0</v>
      </c>
      <c r="U1811" t="s">
        <v>954</v>
      </c>
      <c r="V1811">
        <v>0</v>
      </c>
      <c r="W1811" t="s">
        <v>954</v>
      </c>
      <c r="X1811">
        <v>0</v>
      </c>
      <c r="Y1811" t="s">
        <v>954</v>
      </c>
      <c r="Z1811">
        <v>0</v>
      </c>
      <c r="AA1811" t="s">
        <v>2494</v>
      </c>
      <c r="AB1811" t="s">
        <v>4462</v>
      </c>
      <c r="AC1811" t="s">
        <v>954</v>
      </c>
      <c r="AD1811">
        <v>0</v>
      </c>
      <c r="AE1811" t="s">
        <v>954</v>
      </c>
      <c r="AF1811" t="s">
        <v>954</v>
      </c>
      <c r="AG1811">
        <v>0</v>
      </c>
      <c r="AH1811" t="s">
        <v>954</v>
      </c>
      <c r="AI1811">
        <v>0</v>
      </c>
      <c r="AJ1811">
        <v>0</v>
      </c>
      <c r="AK1811">
        <v>0</v>
      </c>
      <c r="AL1811">
        <v>0</v>
      </c>
      <c r="AM1811">
        <v>0</v>
      </c>
      <c r="AN1811">
        <v>0</v>
      </c>
      <c r="AO1811" t="s">
        <v>954</v>
      </c>
      <c r="AP1811" t="s">
        <v>1480</v>
      </c>
      <c r="AQ1811" t="s">
        <v>1480</v>
      </c>
      <c r="AR1811" t="s">
        <v>4497</v>
      </c>
      <c r="AS1811" t="s">
        <v>4494</v>
      </c>
    </row>
    <row r="1812" spans="2:45">
      <c r="B1812" s="349" t="b">
        <v>0</v>
      </c>
      <c r="C1812" s="349"/>
      <c r="D1812" s="352" t="str">
        <f t="shared" si="86"/>
        <v>Demolition Work_Revamping Work</v>
      </c>
      <c r="E1812" s="349" t="str">
        <f t="shared" si="87"/>
        <v>M2</v>
      </c>
      <c r="F1812" s="352" t="str">
        <f t="shared" si="85"/>
        <v xml:space="preserve">A06BB304-00001 Demolition Work Revamping Work Demolition Work of Cladding     for Existing Roof Cladding Including Scaffolding, Strutting, Disposal and Any Work to Complete The Work  </v>
      </c>
      <c r="G1812" s="343" t="str" cm="1">
        <f t="array" ref="G1812:H1812">_xlfn.TEXTSPLIT(I1812,"-")</f>
        <v>A06BB304</v>
      </c>
      <c r="H1812" s="343" t="str">
        <v>00001</v>
      </c>
      <c r="I1812" t="s">
        <v>4498</v>
      </c>
      <c r="J1812" t="s">
        <v>946</v>
      </c>
      <c r="K1812" t="s">
        <v>4456</v>
      </c>
      <c r="L1812" t="s">
        <v>4457</v>
      </c>
      <c r="M1812" t="s">
        <v>3156</v>
      </c>
      <c r="N1812" t="s">
        <v>4458</v>
      </c>
      <c r="O1812" t="s">
        <v>4499</v>
      </c>
      <c r="P1812" t="s">
        <v>4500</v>
      </c>
      <c r="Q1812" t="s">
        <v>954</v>
      </c>
      <c r="R1812">
        <v>0</v>
      </c>
      <c r="S1812" t="s">
        <v>954</v>
      </c>
      <c r="T1812">
        <v>0</v>
      </c>
      <c r="U1812" t="s">
        <v>954</v>
      </c>
      <c r="V1812">
        <v>0</v>
      </c>
      <c r="W1812" t="s">
        <v>954</v>
      </c>
      <c r="X1812">
        <v>0</v>
      </c>
      <c r="Y1812" t="s">
        <v>1752</v>
      </c>
      <c r="Z1812" t="s">
        <v>4501</v>
      </c>
      <c r="AA1812" t="s">
        <v>2494</v>
      </c>
      <c r="AB1812" t="s">
        <v>4462</v>
      </c>
      <c r="AC1812" t="s">
        <v>954</v>
      </c>
      <c r="AD1812">
        <v>0</v>
      </c>
      <c r="AE1812" t="s">
        <v>954</v>
      </c>
      <c r="AF1812" t="s">
        <v>954</v>
      </c>
      <c r="AG1812">
        <v>0</v>
      </c>
      <c r="AH1812" t="s">
        <v>954</v>
      </c>
      <c r="AI1812">
        <v>0</v>
      </c>
      <c r="AJ1812">
        <v>0</v>
      </c>
      <c r="AK1812">
        <v>0</v>
      </c>
      <c r="AL1812">
        <v>0</v>
      </c>
      <c r="AM1812">
        <v>0</v>
      </c>
      <c r="AN1812">
        <v>0</v>
      </c>
      <c r="AO1812" t="s">
        <v>954</v>
      </c>
      <c r="AP1812" t="s">
        <v>1021</v>
      </c>
      <c r="AQ1812" t="s">
        <v>1021</v>
      </c>
      <c r="AR1812" t="s">
        <v>4502</v>
      </c>
      <c r="AS1812" t="s">
        <v>4498</v>
      </c>
    </row>
    <row r="1813" spans="2:45">
      <c r="B1813" s="349" t="b">
        <v>0</v>
      </c>
      <c r="C1813" s="349"/>
      <c r="D1813" s="352" t="str">
        <f t="shared" si="86"/>
        <v>Demolition Work_Revamping Work</v>
      </c>
      <c r="E1813" s="349" t="str">
        <f t="shared" si="87"/>
        <v>M2</v>
      </c>
      <c r="F1813" s="352" t="str">
        <f t="shared" si="85"/>
        <v xml:space="preserve">A06BB304-00002 Demolition Work Revamping Work Demolition Work of Cladding     for Existing Wall Cladding Including Scaffolding, Strutting, Disposal and Any Work to Complete The Work  </v>
      </c>
      <c r="G1813" s="343" t="str" cm="1">
        <f t="array" ref="G1813:H1813">_xlfn.TEXTSPLIT(I1813,"-")</f>
        <v>A06BB304</v>
      </c>
      <c r="H1813" s="343" t="str">
        <v>00002</v>
      </c>
      <c r="I1813" t="s">
        <v>4503</v>
      </c>
      <c r="J1813" t="s">
        <v>946</v>
      </c>
      <c r="K1813" t="s">
        <v>4456</v>
      </c>
      <c r="L1813" t="s">
        <v>4457</v>
      </c>
      <c r="M1813" t="s">
        <v>3156</v>
      </c>
      <c r="N1813" t="s">
        <v>4458</v>
      </c>
      <c r="O1813" t="s">
        <v>4499</v>
      </c>
      <c r="P1813" t="s">
        <v>4500</v>
      </c>
      <c r="Q1813" t="s">
        <v>954</v>
      </c>
      <c r="R1813">
        <v>0</v>
      </c>
      <c r="S1813" t="s">
        <v>954</v>
      </c>
      <c r="T1813">
        <v>0</v>
      </c>
      <c r="U1813" t="s">
        <v>954</v>
      </c>
      <c r="V1813">
        <v>0</v>
      </c>
      <c r="W1813" t="s">
        <v>954</v>
      </c>
      <c r="X1813">
        <v>0</v>
      </c>
      <c r="Y1813" t="s">
        <v>1762</v>
      </c>
      <c r="Z1813" t="s">
        <v>4504</v>
      </c>
      <c r="AA1813" t="s">
        <v>2494</v>
      </c>
      <c r="AB1813" t="s">
        <v>4462</v>
      </c>
      <c r="AC1813" t="s">
        <v>954</v>
      </c>
      <c r="AD1813">
        <v>0</v>
      </c>
      <c r="AE1813" t="s">
        <v>954</v>
      </c>
      <c r="AF1813" t="s">
        <v>954</v>
      </c>
      <c r="AG1813">
        <v>0</v>
      </c>
      <c r="AH1813" t="s">
        <v>954</v>
      </c>
      <c r="AI1813">
        <v>0</v>
      </c>
      <c r="AJ1813">
        <v>0</v>
      </c>
      <c r="AK1813">
        <v>0</v>
      </c>
      <c r="AL1813">
        <v>0</v>
      </c>
      <c r="AM1813">
        <v>0</v>
      </c>
      <c r="AN1813">
        <v>0</v>
      </c>
      <c r="AO1813" t="s">
        <v>954</v>
      </c>
      <c r="AP1813" t="s">
        <v>1021</v>
      </c>
      <c r="AQ1813" t="s">
        <v>1021</v>
      </c>
      <c r="AR1813" t="s">
        <v>4502</v>
      </c>
      <c r="AS1813" t="s">
        <v>4503</v>
      </c>
    </row>
    <row r="1814" spans="2:45">
      <c r="B1814" s="349" t="b">
        <v>0</v>
      </c>
      <c r="C1814" s="349"/>
      <c r="D1814" s="352" t="str">
        <f t="shared" si="86"/>
        <v>Demolition Work_Revamping Work</v>
      </c>
      <c r="E1814" s="349" t="str">
        <f t="shared" si="87"/>
        <v>M2</v>
      </c>
      <c r="F1814" s="352" t="str">
        <f t="shared" si="85"/>
        <v xml:space="preserve">A06BB305-00001 Demolition Work Revamping Work Demolition Work of Fence &amp; Gates      Including Scaffolding, Strutting, Disposal and Any Work to Complete The Work  </v>
      </c>
      <c r="G1814" s="343" t="str" cm="1">
        <f t="array" ref="G1814:H1814">_xlfn.TEXTSPLIT(I1814,"-")</f>
        <v>A06BB305</v>
      </c>
      <c r="H1814" s="343" t="str">
        <v>00001</v>
      </c>
      <c r="I1814" t="s">
        <v>4505</v>
      </c>
      <c r="J1814" t="s">
        <v>946</v>
      </c>
      <c r="K1814" t="s">
        <v>4456</v>
      </c>
      <c r="L1814" t="s">
        <v>4457</v>
      </c>
      <c r="M1814" t="s">
        <v>3156</v>
      </c>
      <c r="N1814" t="s">
        <v>4458</v>
      </c>
      <c r="O1814" t="s">
        <v>4506</v>
      </c>
      <c r="P1814" t="s">
        <v>4507</v>
      </c>
      <c r="Q1814" t="s">
        <v>954</v>
      </c>
      <c r="R1814">
        <v>0</v>
      </c>
      <c r="S1814" t="s">
        <v>954</v>
      </c>
      <c r="T1814">
        <v>0</v>
      </c>
      <c r="U1814" t="s">
        <v>954</v>
      </c>
      <c r="V1814">
        <v>0</v>
      </c>
      <c r="W1814" t="s">
        <v>954</v>
      </c>
      <c r="X1814">
        <v>0</v>
      </c>
      <c r="Y1814" t="s">
        <v>954</v>
      </c>
      <c r="Z1814">
        <v>0</v>
      </c>
      <c r="AA1814" t="s">
        <v>2494</v>
      </c>
      <c r="AB1814" t="s">
        <v>4462</v>
      </c>
      <c r="AC1814" t="s">
        <v>954</v>
      </c>
      <c r="AD1814">
        <v>0</v>
      </c>
      <c r="AE1814" t="s">
        <v>954</v>
      </c>
      <c r="AF1814" t="s">
        <v>954</v>
      </c>
      <c r="AG1814">
        <v>0</v>
      </c>
      <c r="AH1814" t="s">
        <v>954</v>
      </c>
      <c r="AI1814">
        <v>0</v>
      </c>
      <c r="AJ1814">
        <v>0</v>
      </c>
      <c r="AK1814">
        <v>0</v>
      </c>
      <c r="AL1814">
        <v>0</v>
      </c>
      <c r="AM1814">
        <v>0</v>
      </c>
      <c r="AN1814">
        <v>0</v>
      </c>
      <c r="AO1814" t="s">
        <v>954</v>
      </c>
      <c r="AP1814" t="s">
        <v>1021</v>
      </c>
      <c r="AQ1814" t="s">
        <v>1021</v>
      </c>
      <c r="AR1814" t="s">
        <v>4508</v>
      </c>
      <c r="AS1814" t="s">
        <v>4505</v>
      </c>
    </row>
    <row r="1815" spans="2:45" ht="33">
      <c r="B1815" s="356" t="b">
        <v>0</v>
      </c>
      <c r="C1815" s="356"/>
      <c r="D1815" s="357" t="str">
        <f t="shared" si="86"/>
        <v>Demolition Work_Demolition Work</v>
      </c>
      <c r="E1815" s="356" t="str">
        <f t="shared" si="87"/>
        <v>LOT</v>
      </c>
      <c r="F1815" s="357"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3" t="str" cm="1">
        <f t="array" ref="G1815:H1815">_xlfn.TEXTSPLIT(I1815,"-")</f>
        <v>A06BC306</v>
      </c>
      <c r="H1815" s="343" t="str">
        <v>00001</v>
      </c>
      <c r="I1815" t="s">
        <v>4509</v>
      </c>
      <c r="J1815" t="s">
        <v>946</v>
      </c>
      <c r="K1815" t="s">
        <v>4456</v>
      </c>
      <c r="L1815" t="s">
        <v>4457</v>
      </c>
      <c r="M1815" t="s">
        <v>3160</v>
      </c>
      <c r="N1815" t="s">
        <v>4457</v>
      </c>
      <c r="O1815" t="s">
        <v>4510</v>
      </c>
      <c r="P1815" t="s">
        <v>4511</v>
      </c>
      <c r="Q1815" t="s">
        <v>954</v>
      </c>
      <c r="R1815">
        <v>0</v>
      </c>
      <c r="S1815" t="s">
        <v>954</v>
      </c>
      <c r="T1815">
        <v>0</v>
      </c>
      <c r="U1815" t="s">
        <v>954</v>
      </c>
      <c r="V1815">
        <v>0</v>
      </c>
      <c r="W1815" t="s">
        <v>954</v>
      </c>
      <c r="X1815">
        <v>0</v>
      </c>
      <c r="Y1815" t="s">
        <v>1775</v>
      </c>
      <c r="Z1815" t="s">
        <v>4512</v>
      </c>
      <c r="AA1815" t="s">
        <v>2494</v>
      </c>
      <c r="AB1815" t="s">
        <v>4462</v>
      </c>
      <c r="AC1815" t="s">
        <v>954</v>
      </c>
      <c r="AD1815">
        <v>0</v>
      </c>
      <c r="AE1815" t="s">
        <v>954</v>
      </c>
      <c r="AF1815">
        <v>0</v>
      </c>
      <c r="AG1815">
        <v>0</v>
      </c>
      <c r="AH1815" t="s">
        <v>954</v>
      </c>
      <c r="AI1815">
        <v>0</v>
      </c>
      <c r="AJ1815">
        <v>0</v>
      </c>
      <c r="AK1815">
        <v>0</v>
      </c>
      <c r="AL1815">
        <v>0</v>
      </c>
      <c r="AM1815">
        <v>0</v>
      </c>
      <c r="AN1815">
        <v>0</v>
      </c>
      <c r="AO1815" t="s">
        <v>954</v>
      </c>
      <c r="AP1815" t="s">
        <v>4128</v>
      </c>
      <c r="AQ1815" t="s">
        <v>4128</v>
      </c>
      <c r="AR1815" t="s">
        <v>4513</v>
      </c>
      <c r="AS1815" t="s">
        <v>4509</v>
      </c>
    </row>
    <row r="1816" spans="2:45" ht="33">
      <c r="B1816" s="356" t="b">
        <v>0</v>
      </c>
      <c r="C1816" s="356"/>
      <c r="D1816" s="357" t="str">
        <f t="shared" si="86"/>
        <v>Demolition Work_Demolition Work</v>
      </c>
      <c r="E1816" s="356" t="str">
        <f t="shared" si="87"/>
        <v>LOT</v>
      </c>
      <c r="F1816" s="357"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3" t="str" cm="1">
        <f t="array" ref="G1816:H1816">_xlfn.TEXTSPLIT(I1816,"-")</f>
        <v>A06BC307</v>
      </c>
      <c r="H1816" s="343" t="str">
        <v>00001</v>
      </c>
      <c r="I1816" t="s">
        <v>4514</v>
      </c>
      <c r="J1816" t="s">
        <v>946</v>
      </c>
      <c r="K1816" t="s">
        <v>4456</v>
      </c>
      <c r="L1816" t="s">
        <v>4457</v>
      </c>
      <c r="M1816" t="s">
        <v>3160</v>
      </c>
      <c r="N1816" t="s">
        <v>4457</v>
      </c>
      <c r="O1816" t="s">
        <v>4515</v>
      </c>
      <c r="P1816" t="s">
        <v>4516</v>
      </c>
      <c r="Q1816" t="s">
        <v>954</v>
      </c>
      <c r="R1816">
        <v>0</v>
      </c>
      <c r="S1816" t="s">
        <v>954</v>
      </c>
      <c r="T1816">
        <v>0</v>
      </c>
      <c r="U1816" t="s">
        <v>954</v>
      </c>
      <c r="V1816">
        <v>0</v>
      </c>
      <c r="W1816" t="s">
        <v>954</v>
      </c>
      <c r="X1816">
        <v>0</v>
      </c>
      <c r="Y1816" t="s">
        <v>1775</v>
      </c>
      <c r="Z1816" t="s">
        <v>4512</v>
      </c>
      <c r="AA1816" t="s">
        <v>2494</v>
      </c>
      <c r="AB1816" t="s">
        <v>4462</v>
      </c>
      <c r="AC1816" t="s">
        <v>954</v>
      </c>
      <c r="AD1816">
        <v>0</v>
      </c>
      <c r="AE1816" t="s">
        <v>954</v>
      </c>
      <c r="AF1816">
        <v>0</v>
      </c>
      <c r="AG1816">
        <v>0</v>
      </c>
      <c r="AH1816" t="s">
        <v>954</v>
      </c>
      <c r="AI1816">
        <v>0</v>
      </c>
      <c r="AJ1816">
        <v>0</v>
      </c>
      <c r="AK1816">
        <v>0</v>
      </c>
      <c r="AL1816">
        <v>0</v>
      </c>
      <c r="AM1816">
        <v>0</v>
      </c>
      <c r="AN1816">
        <v>0</v>
      </c>
      <c r="AO1816" t="s">
        <v>954</v>
      </c>
      <c r="AP1816" t="s">
        <v>4128</v>
      </c>
      <c r="AQ1816" t="s">
        <v>4128</v>
      </c>
      <c r="AR1816" t="s">
        <v>4517</v>
      </c>
      <c r="AS1816" t="s">
        <v>4514</v>
      </c>
    </row>
    <row r="1817" spans="2:45" ht="33">
      <c r="B1817" s="349" t="b">
        <v>0</v>
      </c>
      <c r="C1817" s="349"/>
      <c r="D1817" s="352" t="str">
        <f t="shared" si="86"/>
        <v>Site Instruction_General / Common Work (Other Work)</v>
      </c>
      <c r="E1817" s="349" t="str">
        <f t="shared" si="87"/>
        <v>LOT</v>
      </c>
      <c r="F1817" s="352" t="str">
        <f t="shared" si="85"/>
        <v xml:space="preserve">A10SA000-00001 Site Instruction General / Common Work (Other Work) -        </v>
      </c>
      <c r="G1817" s="343" t="str" cm="1">
        <f t="array" ref="G1817:H1817">_xlfn.TEXTSPLIT(I1817,"-")</f>
        <v>A10SA000</v>
      </c>
      <c r="H1817" s="343" t="str">
        <v>00001</v>
      </c>
      <c r="I1817" t="s">
        <v>4518</v>
      </c>
      <c r="J1817" t="s">
        <v>946</v>
      </c>
      <c r="K1817" t="s">
        <v>4519</v>
      </c>
      <c r="L1817" t="s">
        <v>4520</v>
      </c>
      <c r="M1817" t="s">
        <v>4521</v>
      </c>
      <c r="N1817" t="s">
        <v>4522</v>
      </c>
      <c r="O1817" t="s">
        <v>4523</v>
      </c>
      <c r="P1817" t="s">
        <v>771</v>
      </c>
      <c r="Q1817" t="s">
        <v>954</v>
      </c>
      <c r="R1817">
        <v>0</v>
      </c>
      <c r="S1817" t="s">
        <v>954</v>
      </c>
      <c r="T1817">
        <v>0</v>
      </c>
      <c r="U1817" t="s">
        <v>954</v>
      </c>
      <c r="V1817">
        <v>0</v>
      </c>
      <c r="W1817" t="s">
        <v>954</v>
      </c>
      <c r="X1817">
        <v>0</v>
      </c>
      <c r="Y1817" t="s">
        <v>954</v>
      </c>
      <c r="Z1817">
        <v>0</v>
      </c>
      <c r="AA1817" t="s">
        <v>954</v>
      </c>
      <c r="AB1817">
        <v>0</v>
      </c>
      <c r="AC1817" t="s">
        <v>954</v>
      </c>
      <c r="AD1817">
        <v>0</v>
      </c>
      <c r="AE1817" t="s">
        <v>954</v>
      </c>
      <c r="AF1817">
        <v>0</v>
      </c>
      <c r="AG1817">
        <v>0</v>
      </c>
      <c r="AH1817">
        <v>0</v>
      </c>
      <c r="AI1817">
        <v>0</v>
      </c>
      <c r="AJ1817">
        <v>0</v>
      </c>
      <c r="AK1817">
        <v>0</v>
      </c>
      <c r="AL1817">
        <v>0</v>
      </c>
      <c r="AM1817">
        <v>0</v>
      </c>
      <c r="AN1817">
        <v>0</v>
      </c>
      <c r="AO1817" t="s">
        <v>954</v>
      </c>
      <c r="AP1817" t="s">
        <v>4128</v>
      </c>
      <c r="AQ1817" t="s">
        <v>4128</v>
      </c>
      <c r="AR1817" t="s">
        <v>4524</v>
      </c>
      <c r="AS1817" t="s">
        <v>4518</v>
      </c>
    </row>
    <row r="1818" spans="2:45" ht="33">
      <c r="B1818" s="349" t="b">
        <v>0</v>
      </c>
      <c r="C1818" s="349"/>
      <c r="D1818" s="352" t="str">
        <f t="shared" si="86"/>
        <v>Site Instruction_Incentive of Subcontractor (Progress Expediting)</v>
      </c>
      <c r="E1818" s="349" t="str">
        <f t="shared" si="87"/>
        <v>LOT</v>
      </c>
      <c r="F1818" s="352" t="str">
        <f t="shared" si="85"/>
        <v xml:space="preserve">A10SB000-00001 Site Instruction Incentive of Subcontractor (Progress Expediting) -        </v>
      </c>
      <c r="G1818" s="343" t="str" cm="1">
        <f t="array" ref="G1818:H1818">_xlfn.TEXTSPLIT(I1818,"-")</f>
        <v>A10SB000</v>
      </c>
      <c r="H1818" s="343" t="str">
        <v>00001</v>
      </c>
      <c r="I1818" t="s">
        <v>4525</v>
      </c>
      <c r="J1818" t="s">
        <v>946</v>
      </c>
      <c r="K1818" t="s">
        <v>4519</v>
      </c>
      <c r="L1818" t="s">
        <v>4520</v>
      </c>
      <c r="M1818" t="s">
        <v>4526</v>
      </c>
      <c r="N1818" t="s">
        <v>4527</v>
      </c>
      <c r="O1818" t="s">
        <v>4523</v>
      </c>
      <c r="P1818" t="s">
        <v>771</v>
      </c>
      <c r="Q1818" t="s">
        <v>954</v>
      </c>
      <c r="R1818">
        <v>0</v>
      </c>
      <c r="S1818" t="s">
        <v>954</v>
      </c>
      <c r="T1818">
        <v>0</v>
      </c>
      <c r="U1818" t="s">
        <v>954</v>
      </c>
      <c r="V1818">
        <v>0</v>
      </c>
      <c r="W1818" t="s">
        <v>954</v>
      </c>
      <c r="X1818">
        <v>0</v>
      </c>
      <c r="Y1818" t="s">
        <v>954</v>
      </c>
      <c r="Z1818">
        <v>0</v>
      </c>
      <c r="AA1818" t="s">
        <v>954</v>
      </c>
      <c r="AB1818">
        <v>0</v>
      </c>
      <c r="AC1818" t="s">
        <v>954</v>
      </c>
      <c r="AD1818">
        <v>0</v>
      </c>
      <c r="AE1818" t="s">
        <v>954</v>
      </c>
      <c r="AF1818">
        <v>0</v>
      </c>
      <c r="AG1818">
        <v>0</v>
      </c>
      <c r="AH1818">
        <v>0</v>
      </c>
      <c r="AI1818">
        <v>0</v>
      </c>
      <c r="AJ1818">
        <v>0</v>
      </c>
      <c r="AK1818">
        <v>0</v>
      </c>
      <c r="AL1818">
        <v>0</v>
      </c>
      <c r="AM1818">
        <v>0</v>
      </c>
      <c r="AN1818">
        <v>0</v>
      </c>
      <c r="AO1818" t="s">
        <v>954</v>
      </c>
      <c r="AP1818" t="s">
        <v>4128</v>
      </c>
      <c r="AQ1818" t="s">
        <v>4128</v>
      </c>
      <c r="AR1818" t="s">
        <v>4528</v>
      </c>
      <c r="AS1818" t="s">
        <v>4525</v>
      </c>
    </row>
    <row r="1819" spans="2:45">
      <c r="B1819" s="349" t="b">
        <v>0</v>
      </c>
      <c r="C1819" s="349"/>
      <c r="D1819" s="352" t="str">
        <f t="shared" si="86"/>
        <v>Site Instruction_Claim of Subcontractor</v>
      </c>
      <c r="E1819" s="349" t="str">
        <f t="shared" si="87"/>
        <v>LOT</v>
      </c>
      <c r="F1819" s="352" t="str">
        <f t="shared" si="85"/>
        <v xml:space="preserve">A10SC000-00001 Site Instruction Claim of Subcontractor -        </v>
      </c>
      <c r="G1819" s="343" t="str" cm="1">
        <f t="array" ref="G1819:H1819">_xlfn.TEXTSPLIT(I1819,"-")</f>
        <v>A10SC000</v>
      </c>
      <c r="H1819" s="343" t="str">
        <v>00001</v>
      </c>
      <c r="I1819" t="s">
        <v>4529</v>
      </c>
      <c r="J1819" t="s">
        <v>946</v>
      </c>
      <c r="K1819" t="s">
        <v>4519</v>
      </c>
      <c r="L1819" t="s">
        <v>4520</v>
      </c>
      <c r="M1819" t="s">
        <v>4530</v>
      </c>
      <c r="N1819" t="s">
        <v>4531</v>
      </c>
      <c r="O1819" t="s">
        <v>4523</v>
      </c>
      <c r="P1819" t="s">
        <v>771</v>
      </c>
      <c r="Q1819" t="s">
        <v>954</v>
      </c>
      <c r="R1819">
        <v>0</v>
      </c>
      <c r="S1819" t="s">
        <v>954</v>
      </c>
      <c r="T1819">
        <v>0</v>
      </c>
      <c r="U1819" t="s">
        <v>954</v>
      </c>
      <c r="V1819">
        <v>0</v>
      </c>
      <c r="W1819" t="s">
        <v>954</v>
      </c>
      <c r="X1819">
        <v>0</v>
      </c>
      <c r="Y1819" t="s">
        <v>954</v>
      </c>
      <c r="Z1819">
        <v>0</v>
      </c>
      <c r="AA1819" t="s">
        <v>954</v>
      </c>
      <c r="AB1819">
        <v>0</v>
      </c>
      <c r="AC1819" t="s">
        <v>954</v>
      </c>
      <c r="AD1819">
        <v>0</v>
      </c>
      <c r="AE1819" t="s">
        <v>954</v>
      </c>
      <c r="AF1819">
        <v>0</v>
      </c>
      <c r="AG1819">
        <v>0</v>
      </c>
      <c r="AH1819">
        <v>0</v>
      </c>
      <c r="AI1819">
        <v>0</v>
      </c>
      <c r="AJ1819">
        <v>0</v>
      </c>
      <c r="AK1819">
        <v>0</v>
      </c>
      <c r="AL1819">
        <v>0</v>
      </c>
      <c r="AM1819">
        <v>0</v>
      </c>
      <c r="AN1819">
        <v>0</v>
      </c>
      <c r="AO1819" t="s">
        <v>954</v>
      </c>
      <c r="AP1819" t="s">
        <v>4128</v>
      </c>
      <c r="AQ1819" t="s">
        <v>4128</v>
      </c>
      <c r="AR1819" t="s">
        <v>4532</v>
      </c>
      <c r="AS1819" t="s">
        <v>4529</v>
      </c>
    </row>
    <row r="1820" spans="2:45" ht="33">
      <c r="B1820" s="356" t="b">
        <v>0</v>
      </c>
      <c r="C1820" s="356"/>
      <c r="D1820" s="357" t="str">
        <f t="shared" si="86"/>
        <v>Main Steel Structure Fabrication Work_Shelter/Building</v>
      </c>
      <c r="E1820" s="356" t="str">
        <f t="shared" si="87"/>
        <v>TON</v>
      </c>
      <c r="F1820" s="358" t="str">
        <f t="shared" si="85"/>
        <v xml:space="preserve">S01AA007-00001 Main Steel Structure Fabrication Work Shelter/Building Girth &amp; Purlin        </v>
      </c>
      <c r="G1820" s="343" t="str" cm="1">
        <f t="array" ref="G1820:H1820">_xlfn.TEXTSPLIT(I1820,"-")</f>
        <v>S01AA007</v>
      </c>
      <c r="H1820" s="343" t="str">
        <v>00001</v>
      </c>
      <c r="I1820" t="s">
        <v>4533</v>
      </c>
      <c r="J1820" t="s">
        <v>4534</v>
      </c>
      <c r="K1820" t="s">
        <v>4535</v>
      </c>
      <c r="L1820" t="s">
        <v>4536</v>
      </c>
      <c r="M1820" t="s">
        <v>1091</v>
      </c>
      <c r="N1820" t="s">
        <v>4537</v>
      </c>
      <c r="O1820" t="s">
        <v>1041</v>
      </c>
      <c r="P1820" s="385" t="s">
        <v>4538</v>
      </c>
      <c r="Q1820" t="s">
        <v>954</v>
      </c>
      <c r="R1820">
        <v>0</v>
      </c>
      <c r="S1820" t="s">
        <v>954</v>
      </c>
      <c r="T1820">
        <v>0</v>
      </c>
      <c r="U1820" t="s">
        <v>954</v>
      </c>
      <c r="V1820" t="s">
        <v>954</v>
      </c>
      <c r="W1820" t="s">
        <v>954</v>
      </c>
      <c r="X1820" t="s">
        <v>954</v>
      </c>
      <c r="Y1820" t="s">
        <v>954</v>
      </c>
      <c r="Z1820" t="s">
        <v>954</v>
      </c>
      <c r="AA1820" t="s">
        <v>954</v>
      </c>
      <c r="AB1820" t="s">
        <v>954</v>
      </c>
      <c r="AC1820" t="s">
        <v>954</v>
      </c>
      <c r="AD1820" t="s">
        <v>954</v>
      </c>
      <c r="AE1820" t="s">
        <v>954</v>
      </c>
      <c r="AF1820" t="s">
        <v>954</v>
      </c>
      <c r="AG1820">
        <v>0</v>
      </c>
      <c r="AH1820">
        <v>0</v>
      </c>
      <c r="AI1820">
        <v>0</v>
      </c>
      <c r="AJ1820">
        <v>0</v>
      </c>
      <c r="AK1820" t="s">
        <v>4539</v>
      </c>
      <c r="AL1820">
        <v>0</v>
      </c>
      <c r="AM1820">
        <v>0</v>
      </c>
      <c r="AN1820">
        <v>0</v>
      </c>
      <c r="AO1820">
        <v>0</v>
      </c>
      <c r="AP1820" t="s">
        <v>1765</v>
      </c>
      <c r="AQ1820" t="s">
        <v>1765</v>
      </c>
      <c r="AR1820" t="s">
        <v>4540</v>
      </c>
      <c r="AS1820" t="s">
        <v>4533</v>
      </c>
    </row>
    <row r="1821" spans="2:45" ht="33">
      <c r="B1821" s="349" t="b">
        <v>0</v>
      </c>
      <c r="C1821" s="349"/>
      <c r="D1821" s="352" t="str">
        <f t="shared" si="86"/>
        <v>Main Steel Structure Fabrication Work_Shelter/Building</v>
      </c>
      <c r="E1821" s="349" t="str">
        <f t="shared" si="87"/>
        <v>TON</v>
      </c>
      <c r="F1821" s="352" t="str">
        <f t="shared" si="85"/>
        <v xml:space="preserve">S01AA008-00001 Main Steel Structure Fabrication Work Shelter/Building P.E.B. (Pre-Engineered Building)        </v>
      </c>
      <c r="G1821" s="343" t="str" cm="1">
        <f t="array" ref="G1821:H1821">_xlfn.TEXTSPLIT(I1821,"-")</f>
        <v>S01AA008</v>
      </c>
      <c r="H1821" s="343" t="str">
        <v>00001</v>
      </c>
      <c r="I1821" t="s">
        <v>4541</v>
      </c>
      <c r="J1821" t="s">
        <v>4534</v>
      </c>
      <c r="K1821" t="s">
        <v>4535</v>
      </c>
      <c r="L1821" t="s">
        <v>4536</v>
      </c>
      <c r="M1821" t="s">
        <v>1091</v>
      </c>
      <c r="N1821" t="s">
        <v>4537</v>
      </c>
      <c r="O1821" t="s">
        <v>1045</v>
      </c>
      <c r="P1821" s="386" t="s">
        <v>4542</v>
      </c>
      <c r="Q1821" t="s">
        <v>954</v>
      </c>
      <c r="R1821">
        <v>0</v>
      </c>
      <c r="S1821" t="s">
        <v>954</v>
      </c>
      <c r="T1821">
        <v>0</v>
      </c>
      <c r="U1821" t="s">
        <v>954</v>
      </c>
      <c r="V1821" t="s">
        <v>954</v>
      </c>
      <c r="W1821" t="s">
        <v>954</v>
      </c>
      <c r="X1821" t="s">
        <v>954</v>
      </c>
      <c r="Y1821" t="s">
        <v>954</v>
      </c>
      <c r="Z1821" t="s">
        <v>954</v>
      </c>
      <c r="AA1821" t="s">
        <v>954</v>
      </c>
      <c r="AB1821" t="s">
        <v>954</v>
      </c>
      <c r="AC1821" t="s">
        <v>954</v>
      </c>
      <c r="AD1821" t="s">
        <v>954</v>
      </c>
      <c r="AE1821" t="s">
        <v>954</v>
      </c>
      <c r="AF1821" t="s">
        <v>954</v>
      </c>
      <c r="AG1821">
        <v>0</v>
      </c>
      <c r="AH1821">
        <v>0</v>
      </c>
      <c r="AI1821">
        <v>0</v>
      </c>
      <c r="AJ1821">
        <v>0</v>
      </c>
      <c r="AK1821" t="s">
        <v>4539</v>
      </c>
      <c r="AL1821">
        <v>0</v>
      </c>
      <c r="AM1821">
        <v>0</v>
      </c>
      <c r="AN1821">
        <v>0</v>
      </c>
      <c r="AO1821">
        <v>0</v>
      </c>
      <c r="AP1821" t="s">
        <v>1765</v>
      </c>
      <c r="AQ1821" t="s">
        <v>1765</v>
      </c>
      <c r="AR1821" t="s">
        <v>4543</v>
      </c>
      <c r="AS1821" t="s">
        <v>4541</v>
      </c>
    </row>
    <row r="1822" spans="2:45" ht="33">
      <c r="B1822" s="356" t="b">
        <v>1</v>
      </c>
      <c r="C1822" s="356"/>
      <c r="D1822" s="357" t="str">
        <f t="shared" si="86"/>
        <v>Main Steel Structure Fabrication Work_Shelter/Building</v>
      </c>
      <c r="E1822" s="356" t="str">
        <f t="shared" si="87"/>
        <v>TON</v>
      </c>
      <c r="F1822" s="358" t="str">
        <f t="shared" si="85"/>
        <v xml:space="preserve">S01AA009-00001 Main Steel Structure Fabrication Work Shelter/Building Plates - Gusset, Stiffener, ETC        </v>
      </c>
      <c r="G1822" s="343" t="str" cm="1">
        <f t="array" ref="G1822:H1822">_xlfn.TEXTSPLIT(I1822,"-")</f>
        <v>S01AA009</v>
      </c>
      <c r="H1822" s="343" t="str">
        <v>00001</v>
      </c>
      <c r="I1822" t="s">
        <v>4544</v>
      </c>
      <c r="J1822" t="s">
        <v>4534</v>
      </c>
      <c r="K1822" t="s">
        <v>4535</v>
      </c>
      <c r="L1822" t="s">
        <v>4536</v>
      </c>
      <c r="M1822" t="s">
        <v>1091</v>
      </c>
      <c r="N1822" t="s">
        <v>4537</v>
      </c>
      <c r="O1822" t="s">
        <v>1055</v>
      </c>
      <c r="P1822" s="386" t="s">
        <v>4545</v>
      </c>
      <c r="Q1822" t="s">
        <v>954</v>
      </c>
      <c r="R1822">
        <v>0</v>
      </c>
      <c r="S1822" t="s">
        <v>954</v>
      </c>
      <c r="T1822">
        <v>0</v>
      </c>
      <c r="U1822" t="s">
        <v>954</v>
      </c>
      <c r="V1822" t="s">
        <v>954</v>
      </c>
      <c r="W1822" t="s">
        <v>954</v>
      </c>
      <c r="X1822" t="s">
        <v>954</v>
      </c>
      <c r="Y1822" t="s">
        <v>954</v>
      </c>
      <c r="Z1822" t="s">
        <v>954</v>
      </c>
      <c r="AA1822" t="s">
        <v>954</v>
      </c>
      <c r="AB1822" t="s">
        <v>954</v>
      </c>
      <c r="AC1822" t="s">
        <v>954</v>
      </c>
      <c r="AD1822" t="s">
        <v>954</v>
      </c>
      <c r="AE1822" t="s">
        <v>954</v>
      </c>
      <c r="AF1822" t="s">
        <v>954</v>
      </c>
      <c r="AG1822">
        <v>0</v>
      </c>
      <c r="AH1822">
        <v>0</v>
      </c>
      <c r="AI1822">
        <v>0</v>
      </c>
      <c r="AJ1822">
        <v>0</v>
      </c>
      <c r="AK1822" t="s">
        <v>4539</v>
      </c>
      <c r="AL1822">
        <v>0</v>
      </c>
      <c r="AM1822">
        <v>0</v>
      </c>
      <c r="AN1822">
        <v>0</v>
      </c>
      <c r="AO1822">
        <v>0</v>
      </c>
      <c r="AP1822" t="s">
        <v>1765</v>
      </c>
      <c r="AQ1822" t="s">
        <v>1765</v>
      </c>
      <c r="AR1822" t="s">
        <v>4546</v>
      </c>
      <c r="AS1822" t="s">
        <v>4544</v>
      </c>
    </row>
    <row r="1823" spans="2:45" ht="33">
      <c r="B1823" s="356" t="b">
        <v>0</v>
      </c>
      <c r="C1823" s="356"/>
      <c r="D1823" s="357" t="str">
        <f t="shared" si="86"/>
        <v>Main Steel Structure Fabrication Work_Shelter/Building</v>
      </c>
      <c r="E1823" s="356" t="str">
        <f t="shared" si="87"/>
        <v>TON</v>
      </c>
      <c r="F1823" s="358" t="str">
        <f t="shared" si="85"/>
        <v xml:space="preserve">S01AA011-00001 Main Steel Structure Fabrication Work Shelter/Building High Strength Bolts&amp;Nuts        </v>
      </c>
      <c r="G1823" s="343" t="str" cm="1">
        <f t="array" ref="G1823:H1823">_xlfn.TEXTSPLIT(I1823,"-")</f>
        <v>S01AA011</v>
      </c>
      <c r="H1823" s="343" t="str">
        <v>00001</v>
      </c>
      <c r="I1823" t="s">
        <v>4547</v>
      </c>
      <c r="J1823" t="s">
        <v>4534</v>
      </c>
      <c r="K1823" t="s">
        <v>4535</v>
      </c>
      <c r="L1823" t="s">
        <v>4536</v>
      </c>
      <c r="M1823" t="s">
        <v>1091</v>
      </c>
      <c r="N1823" t="s">
        <v>4537</v>
      </c>
      <c r="O1823" t="s">
        <v>1064</v>
      </c>
      <c r="P1823" s="386" t="s">
        <v>4548</v>
      </c>
      <c r="Q1823" t="s">
        <v>954</v>
      </c>
      <c r="R1823">
        <v>0</v>
      </c>
      <c r="S1823" t="s">
        <v>954</v>
      </c>
      <c r="T1823">
        <v>0</v>
      </c>
      <c r="U1823" t="s">
        <v>954</v>
      </c>
      <c r="V1823" t="s">
        <v>954</v>
      </c>
      <c r="W1823" t="s">
        <v>954</v>
      </c>
      <c r="X1823" t="s">
        <v>954</v>
      </c>
      <c r="Y1823" t="s">
        <v>954</v>
      </c>
      <c r="Z1823" t="s">
        <v>954</v>
      </c>
      <c r="AA1823" t="s">
        <v>954</v>
      </c>
      <c r="AB1823" t="s">
        <v>954</v>
      </c>
      <c r="AC1823" t="s">
        <v>954</v>
      </c>
      <c r="AD1823" t="s">
        <v>954</v>
      </c>
      <c r="AE1823" t="s">
        <v>954</v>
      </c>
      <c r="AF1823" t="s">
        <v>954</v>
      </c>
      <c r="AG1823">
        <v>0</v>
      </c>
      <c r="AH1823">
        <v>0</v>
      </c>
      <c r="AI1823">
        <v>0</v>
      </c>
      <c r="AJ1823">
        <v>0</v>
      </c>
      <c r="AK1823" t="s">
        <v>4539</v>
      </c>
      <c r="AL1823">
        <v>0</v>
      </c>
      <c r="AM1823">
        <v>0</v>
      </c>
      <c r="AN1823">
        <v>0</v>
      </c>
      <c r="AO1823">
        <v>0</v>
      </c>
      <c r="AP1823" t="s">
        <v>1765</v>
      </c>
      <c r="AQ1823" t="s">
        <v>1765</v>
      </c>
      <c r="AR1823" t="s">
        <v>4549</v>
      </c>
      <c r="AS1823" t="s">
        <v>4547</v>
      </c>
    </row>
    <row r="1824" spans="2:45" ht="33">
      <c r="B1824" s="356" t="b">
        <v>0</v>
      </c>
      <c r="C1824" s="356"/>
      <c r="D1824" s="357" t="str">
        <f t="shared" si="86"/>
        <v>Main Steel Structure Fabrication Work_Shelter/Building</v>
      </c>
      <c r="E1824" s="356" t="str">
        <f t="shared" si="87"/>
        <v>TON</v>
      </c>
      <c r="F1824" s="358" t="str">
        <f t="shared" si="85"/>
        <v xml:space="preserve">S01AA012-00001 Main Steel Structure Fabrication Work Shelter/Building Common Bolts&amp;Nuts        </v>
      </c>
      <c r="G1824" s="343" t="str" cm="1">
        <f t="array" ref="G1824:H1824">_xlfn.TEXTSPLIT(I1824,"-")</f>
        <v>S01AA012</v>
      </c>
      <c r="H1824" s="343" t="str">
        <v>00001</v>
      </c>
      <c r="I1824" t="s">
        <v>4550</v>
      </c>
      <c r="J1824" t="s">
        <v>4534</v>
      </c>
      <c r="K1824" t="s">
        <v>4535</v>
      </c>
      <c r="L1824" t="s">
        <v>4536</v>
      </c>
      <c r="M1824" t="s">
        <v>1091</v>
      </c>
      <c r="N1824" t="s">
        <v>4537</v>
      </c>
      <c r="O1824" t="s">
        <v>1068</v>
      </c>
      <c r="P1824" s="386" t="s">
        <v>4551</v>
      </c>
      <c r="Q1824" t="s">
        <v>954</v>
      </c>
      <c r="R1824">
        <v>0</v>
      </c>
      <c r="S1824" t="s">
        <v>954</v>
      </c>
      <c r="T1824">
        <v>0</v>
      </c>
      <c r="U1824" t="s">
        <v>954</v>
      </c>
      <c r="V1824" t="s">
        <v>954</v>
      </c>
      <c r="W1824" t="s">
        <v>954</v>
      </c>
      <c r="X1824" t="s">
        <v>954</v>
      </c>
      <c r="Y1824" t="s">
        <v>954</v>
      </c>
      <c r="Z1824" t="s">
        <v>954</v>
      </c>
      <c r="AA1824" t="s">
        <v>954</v>
      </c>
      <c r="AB1824" t="s">
        <v>954</v>
      </c>
      <c r="AC1824" t="s">
        <v>954</v>
      </c>
      <c r="AD1824" t="s">
        <v>954</v>
      </c>
      <c r="AE1824" t="s">
        <v>954</v>
      </c>
      <c r="AF1824" t="s">
        <v>954</v>
      </c>
      <c r="AG1824">
        <v>0</v>
      </c>
      <c r="AH1824">
        <v>0</v>
      </c>
      <c r="AI1824">
        <v>0</v>
      </c>
      <c r="AJ1824">
        <v>0</v>
      </c>
      <c r="AK1824" t="s">
        <v>4539</v>
      </c>
      <c r="AL1824">
        <v>0</v>
      </c>
      <c r="AM1824">
        <v>0</v>
      </c>
      <c r="AN1824">
        <v>0</v>
      </c>
      <c r="AO1824">
        <v>0</v>
      </c>
      <c r="AP1824" t="s">
        <v>1765</v>
      </c>
      <c r="AQ1824" t="s">
        <v>1765</v>
      </c>
      <c r="AR1824" t="s">
        <v>4552</v>
      </c>
      <c r="AS1824" t="s">
        <v>4550</v>
      </c>
    </row>
    <row r="1825" spans="2:45" ht="33">
      <c r="B1825" s="356" t="b">
        <v>0</v>
      </c>
      <c r="C1825" s="356"/>
      <c r="D1825" s="357" t="str">
        <f t="shared" si="86"/>
        <v>Main Steel Structure Fabrication Work_Shelter/Building</v>
      </c>
      <c r="E1825" s="356" t="str">
        <f t="shared" si="87"/>
        <v>TON</v>
      </c>
      <c r="F1825" s="358" t="str">
        <f t="shared" si="85"/>
        <v xml:space="preserve">S01AA071-00001 Main Steel Structure Fabrication Work Shelter/Building Extra Heavy Steel - Standard        </v>
      </c>
      <c r="G1825" s="343" t="str" cm="1">
        <f t="array" ref="G1825:H1825">_xlfn.TEXTSPLIT(I1825,"-")</f>
        <v>S01AA071</v>
      </c>
      <c r="H1825" s="343" t="str">
        <v>00001</v>
      </c>
      <c r="I1825" t="s">
        <v>4553</v>
      </c>
      <c r="J1825" t="s">
        <v>4534</v>
      </c>
      <c r="K1825" t="s">
        <v>4535</v>
      </c>
      <c r="L1825" t="s">
        <v>4536</v>
      </c>
      <c r="M1825" t="s">
        <v>1091</v>
      </c>
      <c r="N1825" t="s">
        <v>4537</v>
      </c>
      <c r="O1825" t="s">
        <v>2373</v>
      </c>
      <c r="P1825" s="386" t="s">
        <v>4554</v>
      </c>
      <c r="Q1825" t="s">
        <v>954</v>
      </c>
      <c r="R1825">
        <v>0</v>
      </c>
      <c r="S1825" t="s">
        <v>954</v>
      </c>
      <c r="T1825">
        <v>0</v>
      </c>
      <c r="U1825" t="s">
        <v>954</v>
      </c>
      <c r="V1825" t="s">
        <v>954</v>
      </c>
      <c r="W1825" t="s">
        <v>954</v>
      </c>
      <c r="X1825" t="s">
        <v>954</v>
      </c>
      <c r="Y1825" t="s">
        <v>954</v>
      </c>
      <c r="Z1825" t="s">
        <v>954</v>
      </c>
      <c r="AA1825" t="s">
        <v>954</v>
      </c>
      <c r="AB1825" t="s">
        <v>954</v>
      </c>
      <c r="AC1825" t="s">
        <v>954</v>
      </c>
      <c r="AD1825" t="s">
        <v>954</v>
      </c>
      <c r="AE1825" t="s">
        <v>954</v>
      </c>
      <c r="AF1825" t="s">
        <v>954</v>
      </c>
      <c r="AG1825">
        <v>0</v>
      </c>
      <c r="AH1825">
        <v>0</v>
      </c>
      <c r="AI1825">
        <v>0</v>
      </c>
      <c r="AJ1825">
        <v>0</v>
      </c>
      <c r="AK1825" t="s">
        <v>4539</v>
      </c>
      <c r="AL1825">
        <v>0</v>
      </c>
      <c r="AM1825">
        <v>0</v>
      </c>
      <c r="AN1825">
        <v>0</v>
      </c>
      <c r="AO1825" t="s">
        <v>4555</v>
      </c>
      <c r="AP1825" t="s">
        <v>1765</v>
      </c>
      <c r="AQ1825" t="s">
        <v>1765</v>
      </c>
      <c r="AR1825" t="s">
        <v>4556</v>
      </c>
      <c r="AS1825" t="s">
        <v>4553</v>
      </c>
    </row>
    <row r="1826" spans="2:45" ht="33">
      <c r="B1826" s="356" t="b">
        <v>0</v>
      </c>
      <c r="C1826" s="356"/>
      <c r="D1826" s="357" t="str">
        <f t="shared" si="86"/>
        <v>Main Steel Structure Fabrication Work_Shelter/Building</v>
      </c>
      <c r="E1826" s="356" t="str">
        <f t="shared" si="87"/>
        <v>TON</v>
      </c>
      <c r="F1826" s="358" t="str">
        <f t="shared" si="85"/>
        <v xml:space="preserve">S01AA072-00001 Main Steel Structure Fabrication Work Shelter/Building Heavy Steel - Standard        </v>
      </c>
      <c r="G1826" s="343" t="str" cm="1">
        <f t="array" ref="G1826:H1826">_xlfn.TEXTSPLIT(I1826,"-")</f>
        <v>S01AA072</v>
      </c>
      <c r="H1826" s="343" t="str">
        <v>00001</v>
      </c>
      <c r="I1826" t="s">
        <v>4557</v>
      </c>
      <c r="J1826" t="s">
        <v>4534</v>
      </c>
      <c r="K1826" t="s">
        <v>4535</v>
      </c>
      <c r="L1826" t="s">
        <v>4536</v>
      </c>
      <c r="M1826" t="s">
        <v>1091</v>
      </c>
      <c r="N1826" t="s">
        <v>4537</v>
      </c>
      <c r="O1826" t="s">
        <v>2382</v>
      </c>
      <c r="P1826" s="386" t="s">
        <v>4558</v>
      </c>
      <c r="Q1826" t="s">
        <v>954</v>
      </c>
      <c r="R1826">
        <v>0</v>
      </c>
      <c r="S1826" t="s">
        <v>954</v>
      </c>
      <c r="T1826">
        <v>0</v>
      </c>
      <c r="U1826" t="s">
        <v>954</v>
      </c>
      <c r="V1826" t="s">
        <v>954</v>
      </c>
      <c r="W1826" t="s">
        <v>954</v>
      </c>
      <c r="X1826" t="s">
        <v>954</v>
      </c>
      <c r="Y1826" t="s">
        <v>954</v>
      </c>
      <c r="Z1826" t="s">
        <v>954</v>
      </c>
      <c r="AA1826" t="s">
        <v>954</v>
      </c>
      <c r="AB1826" t="s">
        <v>954</v>
      </c>
      <c r="AC1826" t="s">
        <v>954</v>
      </c>
      <c r="AD1826" t="s">
        <v>954</v>
      </c>
      <c r="AE1826" t="s">
        <v>954</v>
      </c>
      <c r="AF1826" t="s">
        <v>954</v>
      </c>
      <c r="AG1826">
        <v>0</v>
      </c>
      <c r="AH1826">
        <v>0</v>
      </c>
      <c r="AI1826">
        <v>0</v>
      </c>
      <c r="AJ1826">
        <v>0</v>
      </c>
      <c r="AK1826" t="s">
        <v>4539</v>
      </c>
      <c r="AL1826">
        <v>0</v>
      </c>
      <c r="AM1826">
        <v>0</v>
      </c>
      <c r="AN1826">
        <v>0</v>
      </c>
      <c r="AO1826" t="s">
        <v>4559</v>
      </c>
      <c r="AP1826" t="s">
        <v>1765</v>
      </c>
      <c r="AQ1826" t="s">
        <v>1765</v>
      </c>
      <c r="AR1826" t="s">
        <v>4560</v>
      </c>
      <c r="AS1826" t="s">
        <v>4557</v>
      </c>
    </row>
    <row r="1827" spans="2:45" ht="33">
      <c r="B1827" s="356" t="b">
        <v>0</v>
      </c>
      <c r="C1827" s="356"/>
      <c r="D1827" s="357" t="str">
        <f t="shared" si="86"/>
        <v>Main Steel Structure Fabrication Work_Shelter/Building</v>
      </c>
      <c r="E1827" s="356" t="str">
        <f t="shared" si="87"/>
        <v>TON</v>
      </c>
      <c r="F1827" s="358" t="str">
        <f t="shared" si="85"/>
        <v xml:space="preserve">S01AA073-00001 Main Steel Structure Fabrication Work Shelter/Building Medium Steel - Standard        </v>
      </c>
      <c r="G1827" s="343" t="str" cm="1">
        <f t="array" ref="G1827:H1827">_xlfn.TEXTSPLIT(I1827,"-")</f>
        <v>S01AA073</v>
      </c>
      <c r="H1827" s="343" t="str">
        <v>00001</v>
      </c>
      <c r="I1827" t="s">
        <v>4561</v>
      </c>
      <c r="J1827" t="s">
        <v>4534</v>
      </c>
      <c r="K1827" t="s">
        <v>4535</v>
      </c>
      <c r="L1827" t="s">
        <v>4536</v>
      </c>
      <c r="M1827" t="s">
        <v>1091</v>
      </c>
      <c r="N1827" t="s">
        <v>4537</v>
      </c>
      <c r="O1827" t="s">
        <v>2388</v>
      </c>
      <c r="P1827" s="386" t="s">
        <v>4562</v>
      </c>
      <c r="Q1827" t="s">
        <v>954</v>
      </c>
      <c r="R1827">
        <v>0</v>
      </c>
      <c r="S1827" t="s">
        <v>954</v>
      </c>
      <c r="T1827">
        <v>0</v>
      </c>
      <c r="U1827" t="s">
        <v>954</v>
      </c>
      <c r="V1827" t="s">
        <v>954</v>
      </c>
      <c r="W1827" t="s">
        <v>954</v>
      </c>
      <c r="X1827" t="s">
        <v>954</v>
      </c>
      <c r="Y1827" t="s">
        <v>954</v>
      </c>
      <c r="Z1827" t="s">
        <v>954</v>
      </c>
      <c r="AA1827" t="s">
        <v>954</v>
      </c>
      <c r="AB1827" t="s">
        <v>954</v>
      </c>
      <c r="AC1827" t="s">
        <v>954</v>
      </c>
      <c r="AD1827" t="s">
        <v>954</v>
      </c>
      <c r="AE1827" t="s">
        <v>954</v>
      </c>
      <c r="AF1827" t="s">
        <v>954</v>
      </c>
      <c r="AG1827">
        <v>0</v>
      </c>
      <c r="AH1827">
        <v>0</v>
      </c>
      <c r="AI1827">
        <v>0</v>
      </c>
      <c r="AJ1827">
        <v>0</v>
      </c>
      <c r="AK1827" t="s">
        <v>4539</v>
      </c>
      <c r="AL1827">
        <v>0</v>
      </c>
      <c r="AM1827">
        <v>0</v>
      </c>
      <c r="AN1827">
        <v>0</v>
      </c>
      <c r="AO1827" t="s">
        <v>4563</v>
      </c>
      <c r="AP1827" t="s">
        <v>1765</v>
      </c>
      <c r="AQ1827" t="s">
        <v>1765</v>
      </c>
      <c r="AR1827" t="s">
        <v>4564</v>
      </c>
      <c r="AS1827" t="s">
        <v>4561</v>
      </c>
    </row>
    <row r="1828" spans="2:45" ht="33">
      <c r="B1828" s="356" t="b">
        <v>1</v>
      </c>
      <c r="C1828" s="356"/>
      <c r="D1828" s="357" t="str">
        <f t="shared" si="86"/>
        <v>Main Steel Structure Fabrication Work_Shelter/Building</v>
      </c>
      <c r="E1828" s="356" t="str">
        <f t="shared" si="87"/>
        <v>TON</v>
      </c>
      <c r="F1828" s="358" t="str">
        <f t="shared" si="85"/>
        <v xml:space="preserve">S01AA074-00001 Main Steel Structure Fabrication Work Shelter/Building Light Steel - Standard        </v>
      </c>
      <c r="G1828" s="343" t="str" cm="1">
        <f t="array" ref="G1828:H1828">_xlfn.TEXTSPLIT(I1828,"-")</f>
        <v>S01AA074</v>
      </c>
      <c r="H1828" s="343" t="str">
        <v>00001</v>
      </c>
      <c r="I1828" t="s">
        <v>4565</v>
      </c>
      <c r="J1828" t="s">
        <v>4534</v>
      </c>
      <c r="K1828" t="s">
        <v>4535</v>
      </c>
      <c r="L1828" t="s">
        <v>4536</v>
      </c>
      <c r="M1828" t="s">
        <v>1091</v>
      </c>
      <c r="N1828" t="s">
        <v>4537</v>
      </c>
      <c r="O1828" t="s">
        <v>2406</v>
      </c>
      <c r="P1828" s="386" t="s">
        <v>4566</v>
      </c>
      <c r="Q1828" t="s">
        <v>954</v>
      </c>
      <c r="R1828">
        <v>0</v>
      </c>
      <c r="S1828" t="s">
        <v>954</v>
      </c>
      <c r="T1828">
        <v>0</v>
      </c>
      <c r="U1828" t="s">
        <v>954</v>
      </c>
      <c r="V1828" t="s">
        <v>954</v>
      </c>
      <c r="W1828" t="s">
        <v>954</v>
      </c>
      <c r="X1828" t="s">
        <v>954</v>
      </c>
      <c r="Y1828" t="s">
        <v>954</v>
      </c>
      <c r="Z1828" t="s">
        <v>954</v>
      </c>
      <c r="AA1828" t="s">
        <v>954</v>
      </c>
      <c r="AB1828" t="s">
        <v>954</v>
      </c>
      <c r="AC1828" t="s">
        <v>954</v>
      </c>
      <c r="AD1828" t="s">
        <v>954</v>
      </c>
      <c r="AE1828" t="s">
        <v>954</v>
      </c>
      <c r="AF1828" t="s">
        <v>954</v>
      </c>
      <c r="AG1828">
        <v>0</v>
      </c>
      <c r="AH1828">
        <v>0</v>
      </c>
      <c r="AI1828">
        <v>0</v>
      </c>
      <c r="AJ1828">
        <v>0</v>
      </c>
      <c r="AK1828" t="s">
        <v>4539</v>
      </c>
      <c r="AL1828">
        <v>0</v>
      </c>
      <c r="AM1828">
        <v>0</v>
      </c>
      <c r="AN1828">
        <v>0</v>
      </c>
      <c r="AO1828" t="s">
        <v>4567</v>
      </c>
      <c r="AP1828" t="s">
        <v>1765</v>
      </c>
      <c r="AQ1828" t="s">
        <v>1765</v>
      </c>
      <c r="AR1828" t="s">
        <v>4568</v>
      </c>
      <c r="AS1828" t="s">
        <v>4565</v>
      </c>
    </row>
    <row r="1829" spans="2:45" ht="33">
      <c r="B1829" s="356" t="b">
        <v>0</v>
      </c>
      <c r="C1829" s="356"/>
      <c r="D1829" s="357" t="str">
        <f t="shared" si="86"/>
        <v>Main Steel Structure Fabrication Work_Shelter/Building</v>
      </c>
      <c r="E1829" s="356" t="str">
        <f t="shared" si="87"/>
        <v>TON</v>
      </c>
      <c r="F1829" s="358" t="str">
        <f t="shared" si="85"/>
        <v xml:space="preserve">S01AA075-00001 Main Steel Structure Fabrication Work Shelter/Building Extra Light Steel - Standard        </v>
      </c>
      <c r="G1829" s="343" t="str" cm="1">
        <f t="array" ref="G1829:H1829">_xlfn.TEXTSPLIT(I1829,"-")</f>
        <v>S01AA075</v>
      </c>
      <c r="H1829" s="343" t="str">
        <v>00001</v>
      </c>
      <c r="I1829" t="s">
        <v>4569</v>
      </c>
      <c r="J1829" t="s">
        <v>4534</v>
      </c>
      <c r="K1829" t="s">
        <v>4535</v>
      </c>
      <c r="L1829" t="s">
        <v>4536</v>
      </c>
      <c r="M1829" t="s">
        <v>1091</v>
      </c>
      <c r="N1829" t="s">
        <v>4537</v>
      </c>
      <c r="O1829" t="s">
        <v>2413</v>
      </c>
      <c r="P1829" s="386" t="s">
        <v>4570</v>
      </c>
      <c r="Q1829" t="s">
        <v>954</v>
      </c>
      <c r="R1829">
        <v>0</v>
      </c>
      <c r="S1829" t="s">
        <v>954</v>
      </c>
      <c r="T1829">
        <v>0</v>
      </c>
      <c r="U1829" t="s">
        <v>954</v>
      </c>
      <c r="V1829" t="s">
        <v>954</v>
      </c>
      <c r="W1829" t="s">
        <v>954</v>
      </c>
      <c r="X1829" t="s">
        <v>954</v>
      </c>
      <c r="Y1829" t="s">
        <v>954</v>
      </c>
      <c r="Z1829" t="s">
        <v>954</v>
      </c>
      <c r="AA1829" t="s">
        <v>954</v>
      </c>
      <c r="AB1829" t="s">
        <v>954</v>
      </c>
      <c r="AC1829" t="s">
        <v>954</v>
      </c>
      <c r="AD1829" t="s">
        <v>954</v>
      </c>
      <c r="AE1829" t="s">
        <v>954</v>
      </c>
      <c r="AF1829" t="s">
        <v>954</v>
      </c>
      <c r="AG1829">
        <v>0</v>
      </c>
      <c r="AH1829">
        <v>0</v>
      </c>
      <c r="AI1829">
        <v>0</v>
      </c>
      <c r="AJ1829">
        <v>0</v>
      </c>
      <c r="AK1829" t="s">
        <v>4539</v>
      </c>
      <c r="AL1829">
        <v>0</v>
      </c>
      <c r="AM1829">
        <v>0</v>
      </c>
      <c r="AN1829">
        <v>0</v>
      </c>
      <c r="AO1829" t="s">
        <v>4571</v>
      </c>
      <c r="AP1829" t="s">
        <v>1765</v>
      </c>
      <c r="AQ1829" t="s">
        <v>1765</v>
      </c>
      <c r="AR1829" t="s">
        <v>4572</v>
      </c>
      <c r="AS1829" t="s">
        <v>4569</v>
      </c>
    </row>
    <row r="1830" spans="2:45" ht="33">
      <c r="B1830" s="356" t="b">
        <v>0</v>
      </c>
      <c r="C1830" s="356"/>
      <c r="D1830" s="357" t="str">
        <f t="shared" si="86"/>
        <v>Main Steel Structure Fabrication Work_Shelter/Building</v>
      </c>
      <c r="E1830" s="356" t="str">
        <f t="shared" si="87"/>
        <v>TON</v>
      </c>
      <c r="F1830" s="358" t="str">
        <f t="shared" si="85"/>
        <v xml:space="preserve">S01AA076-00001 Main Steel Structure Fabrication Work Shelter/Building Extra Heavy Steel - Built up        </v>
      </c>
      <c r="G1830" s="343" t="str" cm="1">
        <f t="array" ref="G1830:H1830">_xlfn.TEXTSPLIT(I1830,"-")</f>
        <v>S01AA076</v>
      </c>
      <c r="H1830" s="343" t="str">
        <v>00001</v>
      </c>
      <c r="I1830" t="s">
        <v>4573</v>
      </c>
      <c r="J1830" t="s">
        <v>4534</v>
      </c>
      <c r="K1830" t="s">
        <v>4535</v>
      </c>
      <c r="L1830" t="s">
        <v>4536</v>
      </c>
      <c r="M1830" t="s">
        <v>1091</v>
      </c>
      <c r="N1830" t="s">
        <v>4537</v>
      </c>
      <c r="O1830" t="s">
        <v>2417</v>
      </c>
      <c r="P1830" s="386" t="s">
        <v>4574</v>
      </c>
      <c r="Q1830" t="s">
        <v>954</v>
      </c>
      <c r="R1830">
        <v>0</v>
      </c>
      <c r="S1830" t="s">
        <v>954</v>
      </c>
      <c r="T1830">
        <v>0</v>
      </c>
      <c r="U1830" t="s">
        <v>954</v>
      </c>
      <c r="V1830" t="s">
        <v>954</v>
      </c>
      <c r="W1830" t="s">
        <v>954</v>
      </c>
      <c r="X1830" t="s">
        <v>954</v>
      </c>
      <c r="Y1830" t="s">
        <v>954</v>
      </c>
      <c r="Z1830" t="s">
        <v>954</v>
      </c>
      <c r="AA1830" t="s">
        <v>954</v>
      </c>
      <c r="AB1830" t="s">
        <v>954</v>
      </c>
      <c r="AC1830" t="s">
        <v>954</v>
      </c>
      <c r="AD1830" t="s">
        <v>954</v>
      </c>
      <c r="AE1830" t="s">
        <v>954</v>
      </c>
      <c r="AF1830" t="s">
        <v>954</v>
      </c>
      <c r="AG1830">
        <v>0</v>
      </c>
      <c r="AH1830">
        <v>0</v>
      </c>
      <c r="AI1830">
        <v>0</v>
      </c>
      <c r="AJ1830">
        <v>0</v>
      </c>
      <c r="AK1830" t="s">
        <v>4539</v>
      </c>
      <c r="AL1830">
        <v>0</v>
      </c>
      <c r="AM1830">
        <v>0</v>
      </c>
      <c r="AN1830">
        <v>0</v>
      </c>
      <c r="AO1830" t="s">
        <v>4555</v>
      </c>
      <c r="AP1830" t="s">
        <v>1765</v>
      </c>
      <c r="AQ1830" t="s">
        <v>1765</v>
      </c>
      <c r="AR1830" t="s">
        <v>4575</v>
      </c>
      <c r="AS1830" t="s">
        <v>4573</v>
      </c>
    </row>
    <row r="1831" spans="2:45" ht="33">
      <c r="B1831" s="356" t="b">
        <v>0</v>
      </c>
      <c r="C1831" s="356"/>
      <c r="D1831" s="357" t="str">
        <f t="shared" si="86"/>
        <v>Main Steel Structure Fabrication Work_Shelter/Building</v>
      </c>
      <c r="E1831" s="356" t="str">
        <f t="shared" si="87"/>
        <v>TON</v>
      </c>
      <c r="F1831" s="358" t="str">
        <f t="shared" si="85"/>
        <v xml:space="preserve">S01AA077-00001 Main Steel Structure Fabrication Work Shelter/Building Heavy Steel - Built up        </v>
      </c>
      <c r="G1831" s="343" t="str" cm="1">
        <f t="array" ref="G1831:H1831">_xlfn.TEXTSPLIT(I1831,"-")</f>
        <v>S01AA077</v>
      </c>
      <c r="H1831" s="343" t="str">
        <v>00001</v>
      </c>
      <c r="I1831" t="s">
        <v>4576</v>
      </c>
      <c r="J1831" t="s">
        <v>4534</v>
      </c>
      <c r="K1831" t="s">
        <v>4535</v>
      </c>
      <c r="L1831" t="s">
        <v>4536</v>
      </c>
      <c r="M1831" t="s">
        <v>1091</v>
      </c>
      <c r="N1831" t="s">
        <v>4537</v>
      </c>
      <c r="O1831" t="s">
        <v>2438</v>
      </c>
      <c r="P1831" s="386" t="s">
        <v>4577</v>
      </c>
      <c r="Q1831" t="s">
        <v>954</v>
      </c>
      <c r="R1831">
        <v>0</v>
      </c>
      <c r="S1831" t="s">
        <v>954</v>
      </c>
      <c r="T1831">
        <v>0</v>
      </c>
      <c r="U1831" t="s">
        <v>954</v>
      </c>
      <c r="V1831" t="s">
        <v>954</v>
      </c>
      <c r="W1831" t="s">
        <v>954</v>
      </c>
      <c r="X1831" t="s">
        <v>954</v>
      </c>
      <c r="Y1831" t="s">
        <v>954</v>
      </c>
      <c r="Z1831" t="s">
        <v>954</v>
      </c>
      <c r="AA1831" t="s">
        <v>954</v>
      </c>
      <c r="AB1831" t="s">
        <v>954</v>
      </c>
      <c r="AC1831" t="s">
        <v>954</v>
      </c>
      <c r="AD1831" t="s">
        <v>954</v>
      </c>
      <c r="AE1831" t="s">
        <v>954</v>
      </c>
      <c r="AF1831" t="s">
        <v>954</v>
      </c>
      <c r="AG1831">
        <v>0</v>
      </c>
      <c r="AH1831">
        <v>0</v>
      </c>
      <c r="AI1831">
        <v>0</v>
      </c>
      <c r="AJ1831">
        <v>0</v>
      </c>
      <c r="AK1831" t="s">
        <v>4539</v>
      </c>
      <c r="AL1831">
        <v>0</v>
      </c>
      <c r="AM1831">
        <v>0</v>
      </c>
      <c r="AN1831">
        <v>0</v>
      </c>
      <c r="AO1831" t="s">
        <v>4559</v>
      </c>
      <c r="AP1831" t="s">
        <v>1765</v>
      </c>
      <c r="AQ1831" t="s">
        <v>1765</v>
      </c>
      <c r="AR1831" t="s">
        <v>4578</v>
      </c>
      <c r="AS1831" t="s">
        <v>4576</v>
      </c>
    </row>
    <row r="1832" spans="2:45" ht="33">
      <c r="B1832" s="356" t="b">
        <v>0</v>
      </c>
      <c r="C1832" s="356"/>
      <c r="D1832" s="357" t="str">
        <f t="shared" si="86"/>
        <v>Main Steel Structure Fabrication Work_Shelter/Building</v>
      </c>
      <c r="E1832" s="356" t="str">
        <f t="shared" si="87"/>
        <v>TON</v>
      </c>
      <c r="F1832" s="358" t="str">
        <f t="shared" si="85"/>
        <v xml:space="preserve">S01AA078-00001 Main Steel Structure Fabrication Work Shelter/Building Medium Steel - Built up        </v>
      </c>
      <c r="G1832" s="343" t="str" cm="1">
        <f t="array" ref="G1832:H1832">_xlfn.TEXTSPLIT(I1832,"-")</f>
        <v>S01AA078</v>
      </c>
      <c r="H1832" s="343" t="str">
        <v>00001</v>
      </c>
      <c r="I1832" t="s">
        <v>4579</v>
      </c>
      <c r="J1832" t="s">
        <v>4534</v>
      </c>
      <c r="K1832" t="s">
        <v>4535</v>
      </c>
      <c r="L1832" t="s">
        <v>4536</v>
      </c>
      <c r="M1832" t="s">
        <v>1091</v>
      </c>
      <c r="N1832" t="s">
        <v>4537</v>
      </c>
      <c r="O1832" t="s">
        <v>2458</v>
      </c>
      <c r="P1832" s="386" t="s">
        <v>4580</v>
      </c>
      <c r="Q1832" t="s">
        <v>954</v>
      </c>
      <c r="R1832">
        <v>0</v>
      </c>
      <c r="S1832" t="s">
        <v>954</v>
      </c>
      <c r="T1832">
        <v>0</v>
      </c>
      <c r="U1832" t="s">
        <v>954</v>
      </c>
      <c r="V1832" t="s">
        <v>954</v>
      </c>
      <c r="W1832" t="s">
        <v>954</v>
      </c>
      <c r="X1832" t="s">
        <v>954</v>
      </c>
      <c r="Y1832" t="s">
        <v>954</v>
      </c>
      <c r="Z1832" t="s">
        <v>954</v>
      </c>
      <c r="AA1832" t="s">
        <v>954</v>
      </c>
      <c r="AB1832" t="s">
        <v>954</v>
      </c>
      <c r="AC1832" t="s">
        <v>954</v>
      </c>
      <c r="AD1832" t="s">
        <v>954</v>
      </c>
      <c r="AE1832" t="s">
        <v>954</v>
      </c>
      <c r="AF1832" t="s">
        <v>954</v>
      </c>
      <c r="AG1832">
        <v>0</v>
      </c>
      <c r="AH1832">
        <v>0</v>
      </c>
      <c r="AI1832">
        <v>0</v>
      </c>
      <c r="AJ1832">
        <v>0</v>
      </c>
      <c r="AK1832" t="s">
        <v>4539</v>
      </c>
      <c r="AL1832">
        <v>0</v>
      </c>
      <c r="AM1832">
        <v>0</v>
      </c>
      <c r="AN1832">
        <v>0</v>
      </c>
      <c r="AO1832" t="s">
        <v>4563</v>
      </c>
      <c r="AP1832" t="s">
        <v>1765</v>
      </c>
      <c r="AQ1832" t="s">
        <v>1765</v>
      </c>
      <c r="AR1832" t="s">
        <v>4581</v>
      </c>
      <c r="AS1832" t="s">
        <v>4579</v>
      </c>
    </row>
    <row r="1833" spans="2:45" ht="33">
      <c r="B1833" s="356" t="b">
        <v>0</v>
      </c>
      <c r="C1833" s="356"/>
      <c r="D1833" s="357" t="str">
        <f t="shared" si="86"/>
        <v>Main Steel Structure Fabrication Work_Shelter/Building</v>
      </c>
      <c r="E1833" s="356" t="str">
        <f t="shared" si="87"/>
        <v>TON</v>
      </c>
      <c r="F1833" s="358" t="str">
        <f t="shared" si="85"/>
        <v xml:space="preserve">S01AA079-00001 Main Steel Structure Fabrication Work Shelter/Building Light Steel - Built up        </v>
      </c>
      <c r="G1833" s="343" t="str" cm="1">
        <f t="array" ref="G1833:H1833">_xlfn.TEXTSPLIT(I1833,"-")</f>
        <v>S01AA079</v>
      </c>
      <c r="H1833" s="343" t="str">
        <v>00001</v>
      </c>
      <c r="I1833" t="s">
        <v>4582</v>
      </c>
      <c r="J1833" t="s">
        <v>4534</v>
      </c>
      <c r="K1833" t="s">
        <v>4535</v>
      </c>
      <c r="L1833" t="s">
        <v>4536</v>
      </c>
      <c r="M1833" t="s">
        <v>1091</v>
      </c>
      <c r="N1833" t="s">
        <v>4537</v>
      </c>
      <c r="O1833" t="s">
        <v>2473</v>
      </c>
      <c r="P1833" s="386" t="s">
        <v>4583</v>
      </c>
      <c r="Q1833" t="s">
        <v>954</v>
      </c>
      <c r="R1833">
        <v>0</v>
      </c>
      <c r="S1833" t="s">
        <v>954</v>
      </c>
      <c r="T1833">
        <v>0</v>
      </c>
      <c r="U1833" t="s">
        <v>954</v>
      </c>
      <c r="V1833" t="s">
        <v>954</v>
      </c>
      <c r="W1833" t="s">
        <v>954</v>
      </c>
      <c r="X1833" t="s">
        <v>954</v>
      </c>
      <c r="Y1833" t="s">
        <v>954</v>
      </c>
      <c r="Z1833" t="s">
        <v>954</v>
      </c>
      <c r="AA1833" t="s">
        <v>954</v>
      </c>
      <c r="AB1833" t="s">
        <v>954</v>
      </c>
      <c r="AC1833" t="s">
        <v>954</v>
      </c>
      <c r="AD1833" t="s">
        <v>954</v>
      </c>
      <c r="AE1833" t="s">
        <v>954</v>
      </c>
      <c r="AF1833" t="s">
        <v>954</v>
      </c>
      <c r="AG1833">
        <v>0</v>
      </c>
      <c r="AH1833">
        <v>0</v>
      </c>
      <c r="AI1833">
        <v>0</v>
      </c>
      <c r="AJ1833">
        <v>0</v>
      </c>
      <c r="AK1833" t="s">
        <v>4539</v>
      </c>
      <c r="AL1833">
        <v>0</v>
      </c>
      <c r="AM1833">
        <v>0</v>
      </c>
      <c r="AN1833">
        <v>0</v>
      </c>
      <c r="AO1833" t="s">
        <v>4567</v>
      </c>
      <c r="AP1833" t="s">
        <v>1765</v>
      </c>
      <c r="AQ1833" t="s">
        <v>1765</v>
      </c>
      <c r="AR1833" t="s">
        <v>4584</v>
      </c>
      <c r="AS1833" t="s">
        <v>4582</v>
      </c>
    </row>
    <row r="1834" spans="2:45" ht="33">
      <c r="B1834" s="356" t="b">
        <v>0</v>
      </c>
      <c r="C1834" s="356"/>
      <c r="D1834" s="357" t="str">
        <f t="shared" si="86"/>
        <v>Main Steel Structure Fabrication Work_Shelter/Building</v>
      </c>
      <c r="E1834" s="356" t="str">
        <f t="shared" si="87"/>
        <v>TON</v>
      </c>
      <c r="F1834" s="358" t="str">
        <f t="shared" si="85"/>
        <v xml:space="preserve">S01AA080-00001 Main Steel Structure Fabrication Work Shelter/Building Extra Light Steel - Built up        </v>
      </c>
      <c r="G1834" s="343" t="str" cm="1">
        <f t="array" ref="G1834:H1834">_xlfn.TEXTSPLIT(I1834,"-")</f>
        <v>S01AA080</v>
      </c>
      <c r="H1834" s="343" t="str">
        <v>00001</v>
      </c>
      <c r="I1834" t="s">
        <v>4585</v>
      </c>
      <c r="J1834" t="s">
        <v>4534</v>
      </c>
      <c r="K1834" t="s">
        <v>4535</v>
      </c>
      <c r="L1834" t="s">
        <v>4536</v>
      </c>
      <c r="M1834" t="s">
        <v>1091</v>
      </c>
      <c r="N1834" t="s">
        <v>4537</v>
      </c>
      <c r="O1834" t="s">
        <v>2482</v>
      </c>
      <c r="P1834" s="386" t="s">
        <v>4586</v>
      </c>
      <c r="Q1834" t="s">
        <v>954</v>
      </c>
      <c r="R1834">
        <v>0</v>
      </c>
      <c r="S1834" t="s">
        <v>954</v>
      </c>
      <c r="T1834">
        <v>0</v>
      </c>
      <c r="U1834" t="s">
        <v>954</v>
      </c>
      <c r="V1834" t="s">
        <v>954</v>
      </c>
      <c r="W1834" t="s">
        <v>954</v>
      </c>
      <c r="X1834" t="s">
        <v>954</v>
      </c>
      <c r="Y1834" t="s">
        <v>954</v>
      </c>
      <c r="Z1834" t="s">
        <v>954</v>
      </c>
      <c r="AA1834" t="s">
        <v>954</v>
      </c>
      <c r="AB1834" t="s">
        <v>954</v>
      </c>
      <c r="AC1834" t="s">
        <v>954</v>
      </c>
      <c r="AD1834" t="s">
        <v>954</v>
      </c>
      <c r="AE1834" t="s">
        <v>954</v>
      </c>
      <c r="AF1834" t="s">
        <v>954</v>
      </c>
      <c r="AG1834">
        <v>0</v>
      </c>
      <c r="AH1834">
        <v>0</v>
      </c>
      <c r="AI1834">
        <v>0</v>
      </c>
      <c r="AJ1834">
        <v>0</v>
      </c>
      <c r="AK1834" t="s">
        <v>4539</v>
      </c>
      <c r="AL1834">
        <v>0</v>
      </c>
      <c r="AM1834">
        <v>0</v>
      </c>
      <c r="AN1834">
        <v>0</v>
      </c>
      <c r="AO1834" t="s">
        <v>4571</v>
      </c>
      <c r="AP1834" t="s">
        <v>1765</v>
      </c>
      <c r="AQ1834" t="s">
        <v>1765</v>
      </c>
      <c r="AR1834" t="s">
        <v>4587</v>
      </c>
      <c r="AS1834" t="s">
        <v>4585</v>
      </c>
    </row>
    <row r="1835" spans="2:45" ht="33">
      <c r="B1835" s="349" t="b">
        <v>0</v>
      </c>
      <c r="C1835" s="349" t="s">
        <v>1039</v>
      </c>
      <c r="D1835" s="352" t="str">
        <f t="shared" si="86"/>
        <v>Miscellaneous Steel Fabrication Work_Shelter/Building</v>
      </c>
      <c r="E1835" s="349" t="str">
        <f t="shared" si="87"/>
        <v>M2</v>
      </c>
      <c r="F1835" s="352" t="str">
        <f t="shared" si="85"/>
        <v xml:space="preserve">S02AA017-00002 Miscellaneous Steel Fabrication Work Shelter/Building Checkered/Flooring Plate SUS Checkered plate       </v>
      </c>
      <c r="G1835" s="343" t="str" cm="1">
        <f t="array" ref="G1835:H1835">_xlfn.TEXTSPLIT(I1835,"-")</f>
        <v>S02AA017</v>
      </c>
      <c r="H1835" s="343" t="str">
        <v>00002</v>
      </c>
      <c r="I1835" t="s">
        <v>4588</v>
      </c>
      <c r="J1835" t="s">
        <v>4534</v>
      </c>
      <c r="K1835" t="s">
        <v>4589</v>
      </c>
      <c r="L1835" t="s">
        <v>4590</v>
      </c>
      <c r="M1835" t="s">
        <v>1091</v>
      </c>
      <c r="N1835" t="s">
        <v>4537</v>
      </c>
      <c r="O1835" t="s">
        <v>1242</v>
      </c>
      <c r="P1835" t="s">
        <v>4591</v>
      </c>
      <c r="Q1835" t="s">
        <v>955</v>
      </c>
      <c r="R1835" t="s">
        <v>4592</v>
      </c>
      <c r="S1835" t="s">
        <v>954</v>
      </c>
      <c r="T1835">
        <v>0</v>
      </c>
      <c r="U1835" t="s">
        <v>954</v>
      </c>
      <c r="V1835" t="s">
        <v>954</v>
      </c>
      <c r="W1835" t="s">
        <v>954</v>
      </c>
      <c r="X1835" t="s">
        <v>954</v>
      </c>
      <c r="Y1835" t="s">
        <v>954</v>
      </c>
      <c r="Z1835" t="s">
        <v>954</v>
      </c>
      <c r="AA1835" t="s">
        <v>954</v>
      </c>
      <c r="AB1835" t="s">
        <v>954</v>
      </c>
      <c r="AC1835" t="s">
        <v>954</v>
      </c>
      <c r="AD1835" t="s">
        <v>954</v>
      </c>
      <c r="AE1835" t="s">
        <v>954</v>
      </c>
      <c r="AF1835" t="s">
        <v>954</v>
      </c>
      <c r="AG1835">
        <v>0</v>
      </c>
      <c r="AH1835">
        <v>0</v>
      </c>
      <c r="AI1835">
        <v>0</v>
      </c>
      <c r="AJ1835">
        <v>0</v>
      </c>
      <c r="AK1835" t="s">
        <v>4539</v>
      </c>
      <c r="AL1835">
        <v>0</v>
      </c>
      <c r="AM1835" t="s">
        <v>1019</v>
      </c>
      <c r="AN1835">
        <v>0</v>
      </c>
      <c r="AO1835">
        <v>0</v>
      </c>
      <c r="AP1835" t="s">
        <v>1021</v>
      </c>
      <c r="AQ1835" t="s">
        <v>1021</v>
      </c>
      <c r="AR1835" t="s">
        <v>4593</v>
      </c>
      <c r="AS1835" t="s">
        <v>4588</v>
      </c>
    </row>
    <row r="1836" spans="2:45" ht="33">
      <c r="B1836" s="349" t="b">
        <v>0</v>
      </c>
      <c r="C1836" s="349" t="s">
        <v>1039</v>
      </c>
      <c r="D1836" s="352" t="str">
        <f t="shared" si="86"/>
        <v>Miscellaneous Steel Fabrication Work_Shelter/Building</v>
      </c>
      <c r="E1836" s="349" t="str">
        <f t="shared" si="87"/>
        <v>M2</v>
      </c>
      <c r="F1836" s="352"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3" t="str" cm="1">
        <f t="array" ref="G1836:H1836">_xlfn.TEXTSPLIT(I1836,"-")</f>
        <v>S02AA017</v>
      </c>
      <c r="H1836" s="343" t="str">
        <v>00003</v>
      </c>
      <c r="I1836" t="s">
        <v>4594</v>
      </c>
      <c r="J1836" t="s">
        <v>4534</v>
      </c>
      <c r="K1836" t="s">
        <v>4589</v>
      </c>
      <c r="L1836" t="s">
        <v>4590</v>
      </c>
      <c r="M1836" t="s">
        <v>1091</v>
      </c>
      <c r="N1836" t="s">
        <v>4537</v>
      </c>
      <c r="O1836" t="s">
        <v>1242</v>
      </c>
      <c r="P1836" t="s">
        <v>4591</v>
      </c>
      <c r="Q1836" t="s">
        <v>1005</v>
      </c>
      <c r="R1836" t="s">
        <v>4595</v>
      </c>
      <c r="S1836" t="s">
        <v>1419</v>
      </c>
      <c r="T1836" t="s">
        <v>4596</v>
      </c>
      <c r="U1836" t="s">
        <v>954</v>
      </c>
      <c r="V1836" t="s">
        <v>954</v>
      </c>
      <c r="W1836" t="s">
        <v>954</v>
      </c>
      <c r="X1836" t="s">
        <v>954</v>
      </c>
      <c r="Y1836" t="s">
        <v>954</v>
      </c>
      <c r="Z1836" t="s">
        <v>954</v>
      </c>
      <c r="AA1836" t="s">
        <v>954</v>
      </c>
      <c r="AB1836" t="s">
        <v>954</v>
      </c>
      <c r="AC1836" t="s">
        <v>954</v>
      </c>
      <c r="AD1836" t="s">
        <v>954</v>
      </c>
      <c r="AE1836" t="s">
        <v>954</v>
      </c>
      <c r="AF1836" t="s">
        <v>954</v>
      </c>
      <c r="AG1836">
        <v>0</v>
      </c>
      <c r="AH1836">
        <v>0</v>
      </c>
      <c r="AI1836">
        <v>0</v>
      </c>
      <c r="AJ1836">
        <v>0</v>
      </c>
      <c r="AK1836">
        <v>0</v>
      </c>
      <c r="AL1836">
        <v>0</v>
      </c>
      <c r="AM1836">
        <v>0</v>
      </c>
      <c r="AN1836">
        <v>0</v>
      </c>
      <c r="AO1836">
        <v>0</v>
      </c>
      <c r="AP1836" t="s">
        <v>1021</v>
      </c>
      <c r="AQ1836" t="s">
        <v>1021</v>
      </c>
      <c r="AR1836" t="s">
        <v>4593</v>
      </c>
      <c r="AS1836" t="s">
        <v>4594</v>
      </c>
    </row>
    <row r="1837" spans="2:45" ht="33">
      <c r="B1837" s="349" t="b">
        <v>0</v>
      </c>
      <c r="C1837" s="349" t="s">
        <v>1039</v>
      </c>
      <c r="D1837" s="352" t="str">
        <f t="shared" si="86"/>
        <v>Miscellaneous Steel Fabrication Work_Shelter/Building</v>
      </c>
      <c r="E1837" s="349" t="str">
        <f t="shared" si="87"/>
        <v>M2</v>
      </c>
      <c r="F1837" s="352" t="str">
        <f t="shared" si="88"/>
        <v xml:space="preserve">S02AA017-00004 Miscellaneous Steel Fabrication Work Shelter/Building Checkered/Flooring Plate Galvanized Steel THK &gt; 6mm      </v>
      </c>
      <c r="G1837" s="343" t="str" cm="1">
        <f t="array" ref="G1837:H1837">_xlfn.TEXTSPLIT(I1837,"-")</f>
        <v>S02AA017</v>
      </c>
      <c r="H1837" s="343" t="str">
        <v>00004</v>
      </c>
      <c r="I1837" t="s">
        <v>4597</v>
      </c>
      <c r="J1837" t="s">
        <v>4534</v>
      </c>
      <c r="K1837" t="s">
        <v>4589</v>
      </c>
      <c r="L1837" t="s">
        <v>4590</v>
      </c>
      <c r="M1837" t="s">
        <v>1091</v>
      </c>
      <c r="N1837" t="s">
        <v>4537</v>
      </c>
      <c r="O1837" t="s">
        <v>1242</v>
      </c>
      <c r="P1837" t="s">
        <v>4591</v>
      </c>
      <c r="Q1837" t="s">
        <v>1005</v>
      </c>
      <c r="R1837" t="s">
        <v>4595</v>
      </c>
      <c r="S1837" t="s">
        <v>1441</v>
      </c>
      <c r="T1837" t="s">
        <v>4598</v>
      </c>
      <c r="U1837" t="s">
        <v>954</v>
      </c>
      <c r="V1837" t="s">
        <v>954</v>
      </c>
      <c r="W1837" t="s">
        <v>954</v>
      </c>
      <c r="X1837" t="s">
        <v>954</v>
      </c>
      <c r="Y1837" t="s">
        <v>954</v>
      </c>
      <c r="Z1837" t="s">
        <v>954</v>
      </c>
      <c r="AA1837" t="s">
        <v>954</v>
      </c>
      <c r="AB1837" t="s">
        <v>954</v>
      </c>
      <c r="AC1837" t="s">
        <v>954</v>
      </c>
      <c r="AD1837" t="s">
        <v>954</v>
      </c>
      <c r="AE1837" t="s">
        <v>954</v>
      </c>
      <c r="AF1837" t="s">
        <v>954</v>
      </c>
      <c r="AG1837">
        <v>0</v>
      </c>
      <c r="AH1837">
        <v>0</v>
      </c>
      <c r="AI1837">
        <v>0</v>
      </c>
      <c r="AJ1837">
        <v>0</v>
      </c>
      <c r="AK1837">
        <v>0</v>
      </c>
      <c r="AL1837">
        <v>0</v>
      </c>
      <c r="AM1837">
        <v>0</v>
      </c>
      <c r="AN1837">
        <v>0</v>
      </c>
      <c r="AO1837">
        <v>0</v>
      </c>
      <c r="AP1837" t="s">
        <v>1021</v>
      </c>
      <c r="AQ1837" t="s">
        <v>1021</v>
      </c>
      <c r="AR1837" t="s">
        <v>4593</v>
      </c>
      <c r="AS1837" t="s">
        <v>4597</v>
      </c>
    </row>
    <row r="1838" spans="2:45" ht="33">
      <c r="B1838" s="349" t="b">
        <v>0</v>
      </c>
      <c r="C1838" s="349" t="s">
        <v>1039</v>
      </c>
      <c r="D1838" s="352" t="str">
        <f t="shared" si="86"/>
        <v>Miscellaneous Steel Fabrication Work_Shelter/Building</v>
      </c>
      <c r="E1838" s="349" t="str">
        <f t="shared" si="87"/>
        <v>M2</v>
      </c>
      <c r="F1838" s="352" t="str">
        <f t="shared" si="88"/>
        <v xml:space="preserve">S02AA017-00005 Miscellaneous Steel Fabrication Work Shelter/Building Checkered/Flooring Plate Galvanized Steel W/Painting THK ≤ 6mm      </v>
      </c>
      <c r="G1838" s="343" t="str" cm="1">
        <f t="array" ref="G1838:H1838">_xlfn.TEXTSPLIT(I1838,"-")</f>
        <v>S02AA017</v>
      </c>
      <c r="H1838" s="343" t="str">
        <v>00005</v>
      </c>
      <c r="I1838" t="s">
        <v>4599</v>
      </c>
      <c r="J1838" t="s">
        <v>4534</v>
      </c>
      <c r="K1838" t="s">
        <v>4589</v>
      </c>
      <c r="L1838" t="s">
        <v>4590</v>
      </c>
      <c r="M1838" t="s">
        <v>1091</v>
      </c>
      <c r="N1838" t="s">
        <v>4537</v>
      </c>
      <c r="O1838" t="s">
        <v>1242</v>
      </c>
      <c r="P1838" t="s">
        <v>4591</v>
      </c>
      <c r="Q1838" t="s">
        <v>1013</v>
      </c>
      <c r="R1838" t="s">
        <v>4600</v>
      </c>
      <c r="S1838" t="s">
        <v>1419</v>
      </c>
      <c r="T1838" t="s">
        <v>4596</v>
      </c>
      <c r="U1838" t="s">
        <v>954</v>
      </c>
      <c r="V1838" t="s">
        <v>954</v>
      </c>
      <c r="W1838" t="s">
        <v>954</v>
      </c>
      <c r="X1838" t="s">
        <v>954</v>
      </c>
      <c r="Y1838" t="s">
        <v>954</v>
      </c>
      <c r="Z1838" t="s">
        <v>954</v>
      </c>
      <c r="AA1838" t="s">
        <v>954</v>
      </c>
      <c r="AB1838" t="s">
        <v>954</v>
      </c>
      <c r="AC1838" t="s">
        <v>954</v>
      </c>
      <c r="AD1838" t="s">
        <v>954</v>
      </c>
      <c r="AE1838" t="s">
        <v>954</v>
      </c>
      <c r="AF1838" t="s">
        <v>954</v>
      </c>
      <c r="AG1838">
        <v>0</v>
      </c>
      <c r="AH1838">
        <v>0</v>
      </c>
      <c r="AI1838">
        <v>0</v>
      </c>
      <c r="AJ1838">
        <v>0</v>
      </c>
      <c r="AK1838">
        <v>0</v>
      </c>
      <c r="AL1838">
        <v>0</v>
      </c>
      <c r="AM1838">
        <v>0</v>
      </c>
      <c r="AN1838">
        <v>0</v>
      </c>
      <c r="AO1838">
        <v>0</v>
      </c>
      <c r="AP1838" t="s">
        <v>1021</v>
      </c>
      <c r="AQ1838" t="s">
        <v>1021</v>
      </c>
      <c r="AR1838" t="s">
        <v>4593</v>
      </c>
      <c r="AS1838" t="s">
        <v>4599</v>
      </c>
    </row>
    <row r="1839" spans="2:45" ht="33">
      <c r="B1839" s="349" t="b">
        <v>0</v>
      </c>
      <c r="C1839" s="349" t="s">
        <v>1039</v>
      </c>
      <c r="D1839" s="352" t="str">
        <f t="shared" si="86"/>
        <v>Miscellaneous Steel Fabrication Work_Shelter/Building</v>
      </c>
      <c r="E1839" s="349" t="str">
        <f t="shared" si="87"/>
        <v>M2</v>
      </c>
      <c r="F1839" s="352" t="str">
        <f t="shared" si="88"/>
        <v xml:space="preserve">S02AA017-00006 Miscellaneous Steel Fabrication Work Shelter/Building Checkered/Flooring Plate Galvanized Steel W/Painting THK &gt; 6mm      </v>
      </c>
      <c r="G1839" s="343" t="str" cm="1">
        <f t="array" ref="G1839:H1839">_xlfn.TEXTSPLIT(I1839,"-")</f>
        <v>S02AA017</v>
      </c>
      <c r="H1839" s="343" t="str">
        <v>00006</v>
      </c>
      <c r="I1839" t="s">
        <v>4601</v>
      </c>
      <c r="J1839" t="s">
        <v>4534</v>
      </c>
      <c r="K1839" t="s">
        <v>4589</v>
      </c>
      <c r="L1839" t="s">
        <v>4590</v>
      </c>
      <c r="M1839" t="s">
        <v>1091</v>
      </c>
      <c r="N1839" t="s">
        <v>4537</v>
      </c>
      <c r="O1839" t="s">
        <v>1242</v>
      </c>
      <c r="P1839" t="s">
        <v>4591</v>
      </c>
      <c r="Q1839" t="s">
        <v>1013</v>
      </c>
      <c r="R1839" t="s">
        <v>4600</v>
      </c>
      <c r="S1839" t="s">
        <v>1441</v>
      </c>
      <c r="T1839" t="s">
        <v>4598</v>
      </c>
      <c r="U1839" t="s">
        <v>954</v>
      </c>
      <c r="V1839" t="s">
        <v>954</v>
      </c>
      <c r="W1839" t="s">
        <v>954</v>
      </c>
      <c r="X1839" t="s">
        <v>954</v>
      </c>
      <c r="Y1839" t="s">
        <v>954</v>
      </c>
      <c r="Z1839" t="s">
        <v>954</v>
      </c>
      <c r="AA1839" t="s">
        <v>954</v>
      </c>
      <c r="AB1839" t="s">
        <v>954</v>
      </c>
      <c r="AC1839" t="s">
        <v>954</v>
      </c>
      <c r="AD1839" t="s">
        <v>954</v>
      </c>
      <c r="AE1839" t="s">
        <v>954</v>
      </c>
      <c r="AF1839" t="s">
        <v>954</v>
      </c>
      <c r="AG1839">
        <v>0</v>
      </c>
      <c r="AH1839">
        <v>0</v>
      </c>
      <c r="AI1839">
        <v>0</v>
      </c>
      <c r="AJ1839">
        <v>0</v>
      </c>
      <c r="AK1839">
        <v>0</v>
      </c>
      <c r="AL1839">
        <v>0</v>
      </c>
      <c r="AM1839">
        <v>0</v>
      </c>
      <c r="AN1839">
        <v>0</v>
      </c>
      <c r="AO1839">
        <v>0</v>
      </c>
      <c r="AP1839" t="s">
        <v>1021</v>
      </c>
      <c r="AQ1839" t="s">
        <v>1021</v>
      </c>
      <c r="AR1839" t="s">
        <v>4593</v>
      </c>
      <c r="AS1839" t="s">
        <v>4601</v>
      </c>
    </row>
    <row r="1840" spans="2:45" ht="33">
      <c r="B1840" s="356" t="b">
        <v>0</v>
      </c>
      <c r="C1840" s="356" t="s">
        <v>1039</v>
      </c>
      <c r="D1840" s="357" t="str">
        <f t="shared" si="86"/>
        <v>Miscellaneous Steel Fabrication Work_Shelter/Building</v>
      </c>
      <c r="E1840" s="356" t="str">
        <f t="shared" si="87"/>
        <v>M2</v>
      </c>
      <c r="F1840" s="357" t="str">
        <f t="shared" si="88"/>
        <v xml:space="preserve">S02AA018-00002 Miscellaneous Steel Fabrication Work Shelter/Building Grating Hot-Dip Galvanized Steel, (I=25)       </v>
      </c>
      <c r="G1840" s="343" t="str" cm="1">
        <f t="array" ref="G1840:H1840">_xlfn.TEXTSPLIT(I1840,"-")</f>
        <v>S02AA018</v>
      </c>
      <c r="H1840" s="343" t="str">
        <v>00002</v>
      </c>
      <c r="I1840" t="s">
        <v>4602</v>
      </c>
      <c r="J1840" t="s">
        <v>4534</v>
      </c>
      <c r="K1840" t="s">
        <v>4589</v>
      </c>
      <c r="L1840" t="s">
        <v>4590</v>
      </c>
      <c r="M1840" t="s">
        <v>1091</v>
      </c>
      <c r="N1840" t="s">
        <v>4537</v>
      </c>
      <c r="O1840" t="s">
        <v>1285</v>
      </c>
      <c r="P1840" t="s">
        <v>4603</v>
      </c>
      <c r="Q1840" t="s">
        <v>1095</v>
      </c>
      <c r="R1840" t="s">
        <v>4604</v>
      </c>
      <c r="S1840" t="s">
        <v>954</v>
      </c>
      <c r="T1840">
        <v>0</v>
      </c>
      <c r="U1840" t="s">
        <v>954</v>
      </c>
      <c r="V1840" t="s">
        <v>954</v>
      </c>
      <c r="W1840" t="s">
        <v>954</v>
      </c>
      <c r="X1840" t="s">
        <v>954</v>
      </c>
      <c r="Y1840" t="s">
        <v>954</v>
      </c>
      <c r="Z1840" t="s">
        <v>954</v>
      </c>
      <c r="AA1840" t="s">
        <v>954</v>
      </c>
      <c r="AB1840" t="s">
        <v>954</v>
      </c>
      <c r="AC1840" t="s">
        <v>954</v>
      </c>
      <c r="AD1840" t="s">
        <v>954</v>
      </c>
      <c r="AE1840" t="s">
        <v>954</v>
      </c>
      <c r="AF1840" t="s">
        <v>954</v>
      </c>
      <c r="AG1840">
        <v>0</v>
      </c>
      <c r="AH1840">
        <v>0</v>
      </c>
      <c r="AI1840">
        <v>0</v>
      </c>
      <c r="AJ1840">
        <v>0</v>
      </c>
      <c r="AK1840">
        <v>0</v>
      </c>
      <c r="AL1840">
        <v>0</v>
      </c>
      <c r="AM1840">
        <v>0</v>
      </c>
      <c r="AN1840">
        <v>0</v>
      </c>
      <c r="AO1840">
        <v>0</v>
      </c>
      <c r="AP1840" t="s">
        <v>1021</v>
      </c>
      <c r="AQ1840" t="s">
        <v>1021</v>
      </c>
      <c r="AR1840" t="s">
        <v>4605</v>
      </c>
      <c r="AS1840" t="s">
        <v>4602</v>
      </c>
    </row>
    <row r="1841" spans="2:45" ht="33">
      <c r="B1841" s="356" t="b">
        <v>1</v>
      </c>
      <c r="C1841" s="356" t="s">
        <v>1039</v>
      </c>
      <c r="D1841" s="357" t="str">
        <f t="shared" si="86"/>
        <v>Miscellaneous Steel Fabrication Work_Shelter/Building</v>
      </c>
      <c r="E1841" s="356" t="str">
        <f t="shared" si="87"/>
        <v>M2</v>
      </c>
      <c r="F1841" s="357" t="str">
        <f t="shared" si="88"/>
        <v xml:space="preserve">S02AA018-00003 Miscellaneous Steel Fabrication Work Shelter/Building Grating Hot-Dip Galvanized Steel, (I=32)       </v>
      </c>
      <c r="G1841" s="343" t="str" cm="1">
        <f t="array" ref="G1841:H1841">_xlfn.TEXTSPLIT(I1841,"-")</f>
        <v>S02AA018</v>
      </c>
      <c r="H1841" s="343" t="str">
        <v>00003</v>
      </c>
      <c r="I1841" t="s">
        <v>4606</v>
      </c>
      <c r="J1841" t="s">
        <v>4534</v>
      </c>
      <c r="K1841" t="s">
        <v>4589</v>
      </c>
      <c r="L1841" t="s">
        <v>4590</v>
      </c>
      <c r="M1841" t="s">
        <v>1091</v>
      </c>
      <c r="N1841" t="s">
        <v>4537</v>
      </c>
      <c r="O1841" t="s">
        <v>1285</v>
      </c>
      <c r="P1841" t="s">
        <v>4603</v>
      </c>
      <c r="Q1841" t="s">
        <v>1772</v>
      </c>
      <c r="R1841" t="s">
        <v>4607</v>
      </c>
      <c r="S1841" t="s">
        <v>954</v>
      </c>
      <c r="T1841">
        <v>0</v>
      </c>
      <c r="U1841" t="s">
        <v>954</v>
      </c>
      <c r="V1841" t="s">
        <v>954</v>
      </c>
      <c r="W1841" t="s">
        <v>954</v>
      </c>
      <c r="X1841" t="s">
        <v>954</v>
      </c>
      <c r="Y1841" t="s">
        <v>954</v>
      </c>
      <c r="Z1841" t="s">
        <v>954</v>
      </c>
      <c r="AA1841" t="s">
        <v>954</v>
      </c>
      <c r="AB1841" t="s">
        <v>954</v>
      </c>
      <c r="AC1841" t="s">
        <v>954</v>
      </c>
      <c r="AD1841" t="s">
        <v>954</v>
      </c>
      <c r="AE1841" t="s">
        <v>954</v>
      </c>
      <c r="AF1841" t="s">
        <v>954</v>
      </c>
      <c r="AG1841">
        <v>0</v>
      </c>
      <c r="AH1841">
        <v>0</v>
      </c>
      <c r="AI1841">
        <v>0</v>
      </c>
      <c r="AJ1841">
        <v>0</v>
      </c>
      <c r="AK1841">
        <v>0</v>
      </c>
      <c r="AL1841">
        <v>0</v>
      </c>
      <c r="AM1841">
        <v>0</v>
      </c>
      <c r="AN1841">
        <v>0</v>
      </c>
      <c r="AO1841">
        <v>0</v>
      </c>
      <c r="AP1841" t="s">
        <v>1021</v>
      </c>
      <c r="AQ1841" t="s">
        <v>1021</v>
      </c>
      <c r="AR1841" t="s">
        <v>4605</v>
      </c>
      <c r="AS1841" t="s">
        <v>4606</v>
      </c>
    </row>
    <row r="1842" spans="2:45" ht="33">
      <c r="B1842" s="356" t="b">
        <v>0</v>
      </c>
      <c r="C1842" s="356" t="s">
        <v>1039</v>
      </c>
      <c r="D1842" s="357" t="str">
        <f t="shared" si="86"/>
        <v>Miscellaneous Steel Fabrication Work_Shelter/Building</v>
      </c>
      <c r="E1842" s="356" t="str">
        <f t="shared" si="87"/>
        <v>M2</v>
      </c>
      <c r="F1842" s="357" t="str">
        <f t="shared" si="88"/>
        <v xml:space="preserve">S02AA018-00004 Miscellaneous Steel Fabrication Work Shelter/Building Grating Hot-Dip Galvanized Steel, (I=50)       </v>
      </c>
      <c r="G1842" s="343" t="str" cm="1">
        <f t="array" ref="G1842:H1842">_xlfn.TEXTSPLIT(I1842,"-")</f>
        <v>S02AA018</v>
      </c>
      <c r="H1842" s="343" t="str">
        <v>00004</v>
      </c>
      <c r="I1842" t="s">
        <v>4608</v>
      </c>
      <c r="J1842" t="s">
        <v>4534</v>
      </c>
      <c r="K1842" t="s">
        <v>4589</v>
      </c>
      <c r="L1842" t="s">
        <v>4590</v>
      </c>
      <c r="M1842" t="s">
        <v>1091</v>
      </c>
      <c r="N1842" t="s">
        <v>4537</v>
      </c>
      <c r="O1842" t="s">
        <v>1285</v>
      </c>
      <c r="P1842" t="s">
        <v>4603</v>
      </c>
      <c r="Q1842" t="s">
        <v>1114</v>
      </c>
      <c r="R1842" t="s">
        <v>4609</v>
      </c>
      <c r="S1842" t="s">
        <v>954</v>
      </c>
      <c r="T1842">
        <v>0</v>
      </c>
      <c r="U1842" t="s">
        <v>954</v>
      </c>
      <c r="V1842" t="s">
        <v>954</v>
      </c>
      <c r="W1842" t="s">
        <v>954</v>
      </c>
      <c r="X1842" t="s">
        <v>954</v>
      </c>
      <c r="Y1842" t="s">
        <v>954</v>
      </c>
      <c r="Z1842" t="s">
        <v>954</v>
      </c>
      <c r="AA1842" t="s">
        <v>954</v>
      </c>
      <c r="AB1842" t="s">
        <v>954</v>
      </c>
      <c r="AC1842" t="s">
        <v>954</v>
      </c>
      <c r="AD1842" t="s">
        <v>954</v>
      </c>
      <c r="AE1842" t="s">
        <v>954</v>
      </c>
      <c r="AF1842" t="s">
        <v>954</v>
      </c>
      <c r="AG1842">
        <v>0</v>
      </c>
      <c r="AH1842">
        <v>0</v>
      </c>
      <c r="AI1842">
        <v>0</v>
      </c>
      <c r="AJ1842">
        <v>0</v>
      </c>
      <c r="AK1842">
        <v>0</v>
      </c>
      <c r="AL1842">
        <v>0</v>
      </c>
      <c r="AM1842">
        <v>0</v>
      </c>
      <c r="AN1842">
        <v>0</v>
      </c>
      <c r="AO1842">
        <v>0</v>
      </c>
      <c r="AP1842" t="s">
        <v>1021</v>
      </c>
      <c r="AQ1842" t="s">
        <v>1021</v>
      </c>
      <c r="AR1842" t="s">
        <v>4605</v>
      </c>
      <c r="AS1842" t="s">
        <v>4608</v>
      </c>
    </row>
    <row r="1843" spans="2:45" ht="33">
      <c r="B1843" s="356" t="b">
        <v>0</v>
      </c>
      <c r="C1843" s="356" t="s">
        <v>1039</v>
      </c>
      <c r="D1843" s="357" t="str">
        <f t="shared" si="86"/>
        <v>Miscellaneous Steel Fabrication Work_Shelter/Building</v>
      </c>
      <c r="E1843" s="356" t="str">
        <f t="shared" si="87"/>
        <v>M2</v>
      </c>
      <c r="F1843" s="357" t="str">
        <f t="shared" si="88"/>
        <v xml:space="preserve">S02AA018-00005 Miscellaneous Steel Fabrication Work Shelter/Building Grating Hot-Dip Galvanized Steel, (I=75)       </v>
      </c>
      <c r="G1843" s="343" t="str" cm="1">
        <f t="array" ref="G1843:H1843">_xlfn.TEXTSPLIT(I1843,"-")</f>
        <v>S02AA018</v>
      </c>
      <c r="H1843" s="343" t="str">
        <v>00005</v>
      </c>
      <c r="I1843" t="s">
        <v>4610</v>
      </c>
      <c r="J1843" t="s">
        <v>4534</v>
      </c>
      <c r="K1843" t="s">
        <v>4589</v>
      </c>
      <c r="L1843" t="s">
        <v>4590</v>
      </c>
      <c r="M1843" t="s">
        <v>1091</v>
      </c>
      <c r="N1843" t="s">
        <v>4537</v>
      </c>
      <c r="O1843" t="s">
        <v>1285</v>
      </c>
      <c r="P1843" t="s">
        <v>4603</v>
      </c>
      <c r="Q1843" t="s">
        <v>1692</v>
      </c>
      <c r="R1843" t="s">
        <v>4611</v>
      </c>
      <c r="S1843" t="s">
        <v>954</v>
      </c>
      <c r="T1843">
        <v>0</v>
      </c>
      <c r="U1843" t="s">
        <v>954</v>
      </c>
      <c r="V1843" t="s">
        <v>954</v>
      </c>
      <c r="W1843" t="s">
        <v>954</v>
      </c>
      <c r="X1843" t="s">
        <v>954</v>
      </c>
      <c r="Y1843" t="s">
        <v>954</v>
      </c>
      <c r="Z1843" t="s">
        <v>954</v>
      </c>
      <c r="AA1843" t="s">
        <v>954</v>
      </c>
      <c r="AB1843" t="s">
        <v>954</v>
      </c>
      <c r="AC1843" t="s">
        <v>954</v>
      </c>
      <c r="AD1843" t="s">
        <v>954</v>
      </c>
      <c r="AE1843" t="s">
        <v>954</v>
      </c>
      <c r="AF1843" t="s">
        <v>954</v>
      </c>
      <c r="AG1843">
        <v>0</v>
      </c>
      <c r="AH1843">
        <v>0</v>
      </c>
      <c r="AI1843">
        <v>0</v>
      </c>
      <c r="AJ1843">
        <v>0</v>
      </c>
      <c r="AK1843">
        <v>0</v>
      </c>
      <c r="AL1843">
        <v>0</v>
      </c>
      <c r="AM1843">
        <v>0</v>
      </c>
      <c r="AN1843">
        <v>0</v>
      </c>
      <c r="AO1843">
        <v>0</v>
      </c>
      <c r="AP1843" t="s">
        <v>1021</v>
      </c>
      <c r="AQ1843" t="s">
        <v>1021</v>
      </c>
      <c r="AR1843" t="s">
        <v>4605</v>
      </c>
      <c r="AS1843" t="s">
        <v>4610</v>
      </c>
    </row>
    <row r="1844" spans="2:45" ht="33">
      <c r="B1844" s="349" t="b">
        <v>0</v>
      </c>
      <c r="C1844" s="349"/>
      <c r="D1844" s="352" t="str">
        <f t="shared" si="86"/>
        <v>Miscellaneous Steel Fabrication Work_Shelter/Building</v>
      </c>
      <c r="E1844" s="349" t="str">
        <f t="shared" si="87"/>
        <v>M</v>
      </c>
      <c r="F1844" s="352" t="str">
        <f t="shared" si="88"/>
        <v xml:space="preserve">S02AA019-00002 Miscellaneous Steel Fabrication Work Shelter/Building Steel Stairs Galvanized Steel       </v>
      </c>
      <c r="G1844" s="343" t="str" cm="1">
        <f t="array" ref="G1844:H1844">_xlfn.TEXTSPLIT(I1844,"-")</f>
        <v>S02AA019</v>
      </c>
      <c r="H1844" s="343" t="str">
        <v>00002</v>
      </c>
      <c r="I1844" t="s">
        <v>4612</v>
      </c>
      <c r="J1844" t="s">
        <v>4534</v>
      </c>
      <c r="K1844" t="s">
        <v>4589</v>
      </c>
      <c r="L1844" t="s">
        <v>4590</v>
      </c>
      <c r="M1844" t="s">
        <v>1091</v>
      </c>
      <c r="N1844" t="s">
        <v>4537</v>
      </c>
      <c r="O1844" t="s">
        <v>1328</v>
      </c>
      <c r="P1844" t="s">
        <v>4613</v>
      </c>
      <c r="Q1844" t="s">
        <v>1005</v>
      </c>
      <c r="R1844" t="s">
        <v>4595</v>
      </c>
      <c r="S1844" t="s">
        <v>954</v>
      </c>
      <c r="T1844">
        <v>0</v>
      </c>
      <c r="U1844" t="s">
        <v>954</v>
      </c>
      <c r="V1844" t="s">
        <v>954</v>
      </c>
      <c r="W1844" t="s">
        <v>954</v>
      </c>
      <c r="X1844" t="s">
        <v>954</v>
      </c>
      <c r="Y1844" t="s">
        <v>954</v>
      </c>
      <c r="Z1844" t="s">
        <v>954</v>
      </c>
      <c r="AA1844" t="s">
        <v>954</v>
      </c>
      <c r="AB1844" t="s">
        <v>954</v>
      </c>
      <c r="AC1844" t="s">
        <v>954</v>
      </c>
      <c r="AD1844" t="s">
        <v>954</v>
      </c>
      <c r="AE1844" t="s">
        <v>954</v>
      </c>
      <c r="AF1844" t="s">
        <v>954</v>
      </c>
      <c r="AG1844">
        <v>0</v>
      </c>
      <c r="AH1844">
        <v>0</v>
      </c>
      <c r="AI1844">
        <v>0</v>
      </c>
      <c r="AJ1844">
        <v>0</v>
      </c>
      <c r="AK1844">
        <v>0</v>
      </c>
      <c r="AL1844">
        <v>0</v>
      </c>
      <c r="AM1844">
        <v>0</v>
      </c>
      <c r="AN1844">
        <v>0</v>
      </c>
      <c r="AO1844">
        <v>0</v>
      </c>
      <c r="AP1844" t="s">
        <v>1102</v>
      </c>
      <c r="AQ1844" t="s">
        <v>1102</v>
      </c>
      <c r="AR1844" t="s">
        <v>4614</v>
      </c>
      <c r="AS1844" t="s">
        <v>4612</v>
      </c>
    </row>
    <row r="1845" spans="2:45" ht="33">
      <c r="B1845" s="349" t="b">
        <v>0</v>
      </c>
      <c r="C1845" s="349"/>
      <c r="D1845" s="352" t="str">
        <f t="shared" si="86"/>
        <v>Miscellaneous Steel Fabrication Work_Shelter/Building</v>
      </c>
      <c r="E1845" s="349" t="str">
        <f t="shared" si="87"/>
        <v>M</v>
      </c>
      <c r="F1845" s="352" t="str">
        <f t="shared" si="88"/>
        <v xml:space="preserve">S02AA019-00003 Miscellaneous Steel Fabrication Work Shelter/Building Steel Stairs Galvanized Steel W/Painting       </v>
      </c>
      <c r="G1845" s="343" t="str" cm="1">
        <f t="array" ref="G1845:H1845">_xlfn.TEXTSPLIT(I1845,"-")</f>
        <v>S02AA019</v>
      </c>
      <c r="H1845" s="343" t="str">
        <v>00003</v>
      </c>
      <c r="I1845" t="s">
        <v>4615</v>
      </c>
      <c r="J1845" t="s">
        <v>4534</v>
      </c>
      <c r="K1845" t="s">
        <v>4589</v>
      </c>
      <c r="L1845" t="s">
        <v>4590</v>
      </c>
      <c r="M1845" t="s">
        <v>1091</v>
      </c>
      <c r="N1845" t="s">
        <v>4537</v>
      </c>
      <c r="O1845" t="s">
        <v>1328</v>
      </c>
      <c r="P1845" t="s">
        <v>4613</v>
      </c>
      <c r="Q1845" t="s">
        <v>1013</v>
      </c>
      <c r="R1845" t="s">
        <v>4600</v>
      </c>
      <c r="S1845" t="s">
        <v>954</v>
      </c>
      <c r="T1845">
        <v>0</v>
      </c>
      <c r="U1845" t="s">
        <v>954</v>
      </c>
      <c r="V1845" t="s">
        <v>954</v>
      </c>
      <c r="W1845" t="s">
        <v>954</v>
      </c>
      <c r="X1845" t="s">
        <v>954</v>
      </c>
      <c r="Y1845" t="s">
        <v>954</v>
      </c>
      <c r="Z1845" t="s">
        <v>954</v>
      </c>
      <c r="AA1845" t="s">
        <v>954</v>
      </c>
      <c r="AB1845" t="s">
        <v>954</v>
      </c>
      <c r="AC1845" t="s">
        <v>954</v>
      </c>
      <c r="AD1845" t="s">
        <v>954</v>
      </c>
      <c r="AE1845" t="s">
        <v>954</v>
      </c>
      <c r="AF1845" t="s">
        <v>954</v>
      </c>
      <c r="AG1845">
        <v>0</v>
      </c>
      <c r="AH1845">
        <v>0</v>
      </c>
      <c r="AI1845">
        <v>0</v>
      </c>
      <c r="AJ1845">
        <v>0</v>
      </c>
      <c r="AK1845">
        <v>0</v>
      </c>
      <c r="AL1845">
        <v>0</v>
      </c>
      <c r="AM1845">
        <v>0</v>
      </c>
      <c r="AN1845">
        <v>0</v>
      </c>
      <c r="AO1845">
        <v>0</v>
      </c>
      <c r="AP1845" t="s">
        <v>1102</v>
      </c>
      <c r="AQ1845" t="s">
        <v>1102</v>
      </c>
      <c r="AR1845" t="s">
        <v>4614</v>
      </c>
      <c r="AS1845" t="s">
        <v>4615</v>
      </c>
    </row>
    <row r="1846" spans="2:45" ht="33">
      <c r="B1846" s="356" t="b">
        <v>0</v>
      </c>
      <c r="C1846" s="356"/>
      <c r="D1846" s="357" t="str">
        <f t="shared" si="86"/>
        <v>Miscellaneous Steel Fabrication Work_Shelter/Building</v>
      </c>
      <c r="E1846" s="356" t="str">
        <f t="shared" si="87"/>
        <v>M</v>
      </c>
      <c r="F1846" s="357" t="str">
        <f t="shared" si="88"/>
        <v xml:space="preserve">S02AA020-00002 Miscellaneous Steel Fabrication Work Shelter/Building Steel Handrails W/Painting       </v>
      </c>
      <c r="G1846" s="343" t="str" cm="1">
        <f t="array" ref="G1846:H1846">_xlfn.TEXTSPLIT(I1846,"-")</f>
        <v>S02AA020</v>
      </c>
      <c r="H1846" s="343" t="str">
        <v>00002</v>
      </c>
      <c r="I1846" t="s">
        <v>4616</v>
      </c>
      <c r="J1846" t="s">
        <v>4534</v>
      </c>
      <c r="K1846" t="s">
        <v>4589</v>
      </c>
      <c r="L1846" t="s">
        <v>4590</v>
      </c>
      <c r="M1846" t="s">
        <v>1091</v>
      </c>
      <c r="N1846" t="s">
        <v>4537</v>
      </c>
      <c r="O1846" t="s">
        <v>1371</v>
      </c>
      <c r="P1846" t="s">
        <v>4617</v>
      </c>
      <c r="Q1846" t="s">
        <v>960</v>
      </c>
      <c r="R1846" t="s">
        <v>4618</v>
      </c>
      <c r="S1846" t="s">
        <v>954</v>
      </c>
      <c r="T1846">
        <v>0</v>
      </c>
      <c r="U1846" t="s">
        <v>954</v>
      </c>
      <c r="V1846" t="s">
        <v>954</v>
      </c>
      <c r="W1846" t="s">
        <v>954</v>
      </c>
      <c r="X1846" t="s">
        <v>954</v>
      </c>
      <c r="Y1846" t="s">
        <v>954</v>
      </c>
      <c r="Z1846" t="s">
        <v>954</v>
      </c>
      <c r="AA1846" t="s">
        <v>954</v>
      </c>
      <c r="AB1846" t="s">
        <v>954</v>
      </c>
      <c r="AC1846" t="s">
        <v>954</v>
      </c>
      <c r="AD1846" t="s">
        <v>954</v>
      </c>
      <c r="AE1846" t="s">
        <v>954</v>
      </c>
      <c r="AF1846" t="s">
        <v>954</v>
      </c>
      <c r="AG1846">
        <v>0</v>
      </c>
      <c r="AH1846">
        <v>0</v>
      </c>
      <c r="AI1846">
        <v>0</v>
      </c>
      <c r="AJ1846">
        <v>0</v>
      </c>
      <c r="AK1846">
        <v>0</v>
      </c>
      <c r="AL1846">
        <v>0</v>
      </c>
      <c r="AM1846">
        <v>0</v>
      </c>
      <c r="AN1846" t="s">
        <v>2510</v>
      </c>
      <c r="AO1846">
        <v>0</v>
      </c>
      <c r="AP1846" t="s">
        <v>1102</v>
      </c>
      <c r="AQ1846" t="s">
        <v>1102</v>
      </c>
      <c r="AR1846" t="s">
        <v>4619</v>
      </c>
      <c r="AS1846" t="s">
        <v>4616</v>
      </c>
    </row>
    <row r="1847" spans="2:45" ht="33">
      <c r="B1847" s="356" t="b">
        <v>1</v>
      </c>
      <c r="C1847" s="356"/>
      <c r="D1847" s="357" t="str">
        <f t="shared" si="86"/>
        <v>Miscellaneous Steel Fabrication Work_Shelter/Building</v>
      </c>
      <c r="E1847" s="356" t="str">
        <f t="shared" si="87"/>
        <v>M</v>
      </c>
      <c r="F1847" s="357" t="str">
        <f t="shared" si="88"/>
        <v xml:space="preserve">S02AA020-00003 Miscellaneous Steel Fabrication Work Shelter/Building Steel Handrails Galvanized Steel       </v>
      </c>
      <c r="G1847" s="343" t="str" cm="1">
        <f t="array" ref="G1847:H1847">_xlfn.TEXTSPLIT(I1847,"-")</f>
        <v>S02AA020</v>
      </c>
      <c r="H1847" s="343" t="str">
        <v>00003</v>
      </c>
      <c r="I1847" t="s">
        <v>4620</v>
      </c>
      <c r="J1847" t="s">
        <v>4534</v>
      </c>
      <c r="K1847" t="s">
        <v>4589</v>
      </c>
      <c r="L1847" t="s">
        <v>4590</v>
      </c>
      <c r="M1847" t="s">
        <v>1091</v>
      </c>
      <c r="N1847" t="s">
        <v>4537</v>
      </c>
      <c r="O1847" t="s">
        <v>1371</v>
      </c>
      <c r="P1847" t="s">
        <v>4617</v>
      </c>
      <c r="Q1847" t="s">
        <v>1005</v>
      </c>
      <c r="R1847" t="s">
        <v>4595</v>
      </c>
      <c r="S1847" t="s">
        <v>954</v>
      </c>
      <c r="T1847">
        <v>0</v>
      </c>
      <c r="U1847" t="s">
        <v>954</v>
      </c>
      <c r="V1847" t="s">
        <v>954</v>
      </c>
      <c r="W1847" t="s">
        <v>954</v>
      </c>
      <c r="X1847" t="s">
        <v>954</v>
      </c>
      <c r="Y1847" t="s">
        <v>954</v>
      </c>
      <c r="Z1847" t="s">
        <v>954</v>
      </c>
      <c r="AA1847" t="s">
        <v>954</v>
      </c>
      <c r="AB1847" t="s">
        <v>954</v>
      </c>
      <c r="AC1847" t="s">
        <v>954</v>
      </c>
      <c r="AD1847" t="s">
        <v>954</v>
      </c>
      <c r="AE1847" t="s">
        <v>954</v>
      </c>
      <c r="AF1847" t="s">
        <v>954</v>
      </c>
      <c r="AG1847">
        <v>0</v>
      </c>
      <c r="AH1847">
        <v>0</v>
      </c>
      <c r="AI1847">
        <v>0</v>
      </c>
      <c r="AJ1847">
        <v>0</v>
      </c>
      <c r="AK1847">
        <v>0</v>
      </c>
      <c r="AL1847">
        <v>0</v>
      </c>
      <c r="AM1847">
        <v>0</v>
      </c>
      <c r="AN1847" t="s">
        <v>2510</v>
      </c>
      <c r="AO1847">
        <v>0</v>
      </c>
      <c r="AP1847" t="s">
        <v>1102</v>
      </c>
      <c r="AQ1847" t="s">
        <v>1102</v>
      </c>
      <c r="AR1847" t="s">
        <v>4619</v>
      </c>
      <c r="AS1847" t="s">
        <v>4620</v>
      </c>
    </row>
    <row r="1848" spans="2:45" ht="33">
      <c r="B1848" s="356" t="b">
        <v>0</v>
      </c>
      <c r="C1848" s="356"/>
      <c r="D1848" s="357" t="str">
        <f t="shared" si="86"/>
        <v>Miscellaneous Steel Fabrication Work_Shelter/Building</v>
      </c>
      <c r="E1848" s="356" t="str">
        <f t="shared" si="87"/>
        <v>M</v>
      </c>
      <c r="F1848" s="357" t="str">
        <f t="shared" si="88"/>
        <v xml:space="preserve">S02AA020-00004 Miscellaneous Steel Fabrication Work Shelter/Building Steel Handrails Galvanized Steel W/Painting       </v>
      </c>
      <c r="G1848" s="343" t="str" cm="1">
        <f t="array" ref="G1848:H1848">_xlfn.TEXTSPLIT(I1848,"-")</f>
        <v>S02AA020</v>
      </c>
      <c r="H1848" s="343" t="str">
        <v>00004</v>
      </c>
      <c r="I1848" t="s">
        <v>4621</v>
      </c>
      <c r="J1848" t="s">
        <v>4534</v>
      </c>
      <c r="K1848" t="s">
        <v>4589</v>
      </c>
      <c r="L1848" t="s">
        <v>4590</v>
      </c>
      <c r="M1848" t="s">
        <v>1091</v>
      </c>
      <c r="N1848" t="s">
        <v>4537</v>
      </c>
      <c r="O1848" t="s">
        <v>1371</v>
      </c>
      <c r="P1848" t="s">
        <v>4617</v>
      </c>
      <c r="Q1848" t="s">
        <v>1013</v>
      </c>
      <c r="R1848" t="s">
        <v>4600</v>
      </c>
      <c r="S1848" t="s">
        <v>954</v>
      </c>
      <c r="T1848">
        <v>0</v>
      </c>
      <c r="U1848" t="s">
        <v>954</v>
      </c>
      <c r="V1848" t="s">
        <v>954</v>
      </c>
      <c r="W1848" t="s">
        <v>954</v>
      </c>
      <c r="X1848" t="s">
        <v>954</v>
      </c>
      <c r="Y1848" t="s">
        <v>954</v>
      </c>
      <c r="Z1848" t="s">
        <v>954</v>
      </c>
      <c r="AA1848" t="s">
        <v>954</v>
      </c>
      <c r="AB1848" t="s">
        <v>954</v>
      </c>
      <c r="AC1848" t="s">
        <v>954</v>
      </c>
      <c r="AD1848" t="s">
        <v>954</v>
      </c>
      <c r="AE1848" t="s">
        <v>954</v>
      </c>
      <c r="AF1848" t="s">
        <v>954</v>
      </c>
      <c r="AG1848">
        <v>0</v>
      </c>
      <c r="AH1848">
        <v>0</v>
      </c>
      <c r="AI1848">
        <v>0</v>
      </c>
      <c r="AJ1848">
        <v>0</v>
      </c>
      <c r="AK1848">
        <v>0</v>
      </c>
      <c r="AL1848">
        <v>0</v>
      </c>
      <c r="AM1848">
        <v>0</v>
      </c>
      <c r="AN1848" t="s">
        <v>2510</v>
      </c>
      <c r="AO1848">
        <v>0</v>
      </c>
      <c r="AP1848" t="s">
        <v>1102</v>
      </c>
      <c r="AQ1848" t="s">
        <v>1102</v>
      </c>
      <c r="AR1848" t="s">
        <v>4619</v>
      </c>
      <c r="AS1848" t="s">
        <v>4621</v>
      </c>
    </row>
    <row r="1849" spans="2:45" ht="33">
      <c r="B1849" s="356" t="b">
        <v>0</v>
      </c>
      <c r="C1849" s="356"/>
      <c r="D1849" s="357" t="str">
        <f t="shared" si="86"/>
        <v>Miscellaneous Steel Fabrication Work_Shelter/Building</v>
      </c>
      <c r="E1849" s="356" t="str">
        <f t="shared" si="87"/>
        <v>M</v>
      </c>
      <c r="F1849" s="357" t="str">
        <f t="shared" si="88"/>
        <v xml:space="preserve">S02AA021-00002 Miscellaneous Steel Fabrication Work Shelter/Building Steel Handrails - Removable W/Painting       </v>
      </c>
      <c r="G1849" s="343" t="str" cm="1">
        <f t="array" ref="G1849:H1849">_xlfn.TEXTSPLIT(I1849,"-")</f>
        <v>S02AA021</v>
      </c>
      <c r="H1849" s="343" t="str">
        <v>00002</v>
      </c>
      <c r="I1849" t="s">
        <v>4622</v>
      </c>
      <c r="J1849" t="s">
        <v>4534</v>
      </c>
      <c r="K1849" t="s">
        <v>4589</v>
      </c>
      <c r="L1849" t="s">
        <v>4590</v>
      </c>
      <c r="M1849" t="s">
        <v>1091</v>
      </c>
      <c r="N1849" t="s">
        <v>4537</v>
      </c>
      <c r="O1849" t="s">
        <v>1390</v>
      </c>
      <c r="P1849" t="s">
        <v>4623</v>
      </c>
      <c r="Q1849" t="s">
        <v>960</v>
      </c>
      <c r="R1849" t="s">
        <v>4618</v>
      </c>
      <c r="S1849" t="s">
        <v>954</v>
      </c>
      <c r="T1849">
        <v>0</v>
      </c>
      <c r="U1849" t="s">
        <v>954</v>
      </c>
      <c r="V1849" t="s">
        <v>954</v>
      </c>
      <c r="W1849" t="s">
        <v>954</v>
      </c>
      <c r="X1849" t="s">
        <v>954</v>
      </c>
      <c r="Y1849" t="s">
        <v>954</v>
      </c>
      <c r="Z1849" t="s">
        <v>954</v>
      </c>
      <c r="AA1849" t="s">
        <v>954</v>
      </c>
      <c r="AB1849" t="s">
        <v>954</v>
      </c>
      <c r="AC1849" t="s">
        <v>954</v>
      </c>
      <c r="AD1849" t="s">
        <v>954</v>
      </c>
      <c r="AE1849" t="s">
        <v>954</v>
      </c>
      <c r="AF1849" t="s">
        <v>954</v>
      </c>
      <c r="AG1849">
        <v>0</v>
      </c>
      <c r="AH1849">
        <v>0</v>
      </c>
      <c r="AI1849">
        <v>0</v>
      </c>
      <c r="AJ1849">
        <v>0</v>
      </c>
      <c r="AK1849">
        <v>0</v>
      </c>
      <c r="AL1849">
        <v>0</v>
      </c>
      <c r="AM1849">
        <v>0</v>
      </c>
      <c r="AN1849" t="s">
        <v>2510</v>
      </c>
      <c r="AO1849">
        <v>0</v>
      </c>
      <c r="AP1849" t="s">
        <v>1102</v>
      </c>
      <c r="AQ1849" t="s">
        <v>1102</v>
      </c>
      <c r="AR1849" t="s">
        <v>4624</v>
      </c>
      <c r="AS1849" t="s">
        <v>4622</v>
      </c>
    </row>
    <row r="1850" spans="2:45" ht="33">
      <c r="B1850" s="356" t="b">
        <v>1</v>
      </c>
      <c r="C1850" s="356"/>
      <c r="D1850" s="357" t="str">
        <f t="shared" si="86"/>
        <v>Miscellaneous Steel Fabrication Work_Shelter/Building</v>
      </c>
      <c r="E1850" s="356" t="str">
        <f t="shared" si="87"/>
        <v>M</v>
      </c>
      <c r="F1850" s="357" t="str">
        <f t="shared" si="88"/>
        <v xml:space="preserve">S02AA021-00003 Miscellaneous Steel Fabrication Work Shelter/Building Steel Handrails - Removable Galvanized Steel       </v>
      </c>
      <c r="G1850" s="343" t="str" cm="1">
        <f t="array" ref="G1850:H1850">_xlfn.TEXTSPLIT(I1850,"-")</f>
        <v>S02AA021</v>
      </c>
      <c r="H1850" s="343" t="str">
        <v>00003</v>
      </c>
      <c r="I1850" t="s">
        <v>4625</v>
      </c>
      <c r="J1850" t="s">
        <v>4534</v>
      </c>
      <c r="K1850" t="s">
        <v>4589</v>
      </c>
      <c r="L1850" t="s">
        <v>4590</v>
      </c>
      <c r="M1850" t="s">
        <v>1091</v>
      </c>
      <c r="N1850" t="s">
        <v>4537</v>
      </c>
      <c r="O1850" t="s">
        <v>1390</v>
      </c>
      <c r="P1850" t="s">
        <v>4623</v>
      </c>
      <c r="Q1850" t="s">
        <v>1005</v>
      </c>
      <c r="R1850" t="s">
        <v>4595</v>
      </c>
      <c r="S1850" t="s">
        <v>954</v>
      </c>
      <c r="T1850">
        <v>0</v>
      </c>
      <c r="U1850" t="s">
        <v>954</v>
      </c>
      <c r="V1850" t="s">
        <v>954</v>
      </c>
      <c r="W1850" t="s">
        <v>954</v>
      </c>
      <c r="X1850" t="s">
        <v>954</v>
      </c>
      <c r="Y1850" t="s">
        <v>954</v>
      </c>
      <c r="Z1850" t="s">
        <v>954</v>
      </c>
      <c r="AA1850" t="s">
        <v>954</v>
      </c>
      <c r="AB1850" t="s">
        <v>954</v>
      </c>
      <c r="AC1850" t="s">
        <v>954</v>
      </c>
      <c r="AD1850" t="s">
        <v>954</v>
      </c>
      <c r="AE1850" t="s">
        <v>954</v>
      </c>
      <c r="AF1850" t="s">
        <v>954</v>
      </c>
      <c r="AG1850">
        <v>0</v>
      </c>
      <c r="AH1850">
        <v>0</v>
      </c>
      <c r="AI1850">
        <v>0</v>
      </c>
      <c r="AJ1850">
        <v>0</v>
      </c>
      <c r="AK1850">
        <v>0</v>
      </c>
      <c r="AL1850">
        <v>0</v>
      </c>
      <c r="AM1850">
        <v>0</v>
      </c>
      <c r="AN1850" t="s">
        <v>2510</v>
      </c>
      <c r="AO1850">
        <v>0</v>
      </c>
      <c r="AP1850" t="s">
        <v>1102</v>
      </c>
      <c r="AQ1850" t="s">
        <v>1102</v>
      </c>
      <c r="AR1850" t="s">
        <v>4624</v>
      </c>
      <c r="AS1850" t="s">
        <v>4625</v>
      </c>
    </row>
    <row r="1851" spans="2:45" ht="33">
      <c r="B1851" s="356" t="b">
        <v>0</v>
      </c>
      <c r="C1851" s="356"/>
      <c r="D1851" s="357" t="str">
        <f t="shared" si="86"/>
        <v>Miscellaneous Steel Fabrication Work_Shelter/Building</v>
      </c>
      <c r="E1851" s="356" t="str">
        <f t="shared" si="87"/>
        <v>M</v>
      </c>
      <c r="F1851" s="357" t="str">
        <f t="shared" si="88"/>
        <v xml:space="preserve">S02AA021-00004 Miscellaneous Steel Fabrication Work Shelter/Building Steel Handrails - Removable Galvanized Steel W/Painting       </v>
      </c>
      <c r="G1851" s="343" t="str" cm="1">
        <f t="array" ref="G1851:H1851">_xlfn.TEXTSPLIT(I1851,"-")</f>
        <v>S02AA021</v>
      </c>
      <c r="H1851" s="343" t="str">
        <v>00004</v>
      </c>
      <c r="I1851" t="s">
        <v>4626</v>
      </c>
      <c r="J1851" t="s">
        <v>4534</v>
      </c>
      <c r="K1851" t="s">
        <v>4589</v>
      </c>
      <c r="L1851" t="s">
        <v>4590</v>
      </c>
      <c r="M1851" t="s">
        <v>1091</v>
      </c>
      <c r="N1851" t="s">
        <v>4537</v>
      </c>
      <c r="O1851" t="s">
        <v>1390</v>
      </c>
      <c r="P1851" t="s">
        <v>4623</v>
      </c>
      <c r="Q1851" t="s">
        <v>1013</v>
      </c>
      <c r="R1851" t="s">
        <v>4600</v>
      </c>
      <c r="S1851" t="s">
        <v>954</v>
      </c>
      <c r="T1851">
        <v>0</v>
      </c>
      <c r="U1851" t="s">
        <v>954</v>
      </c>
      <c r="V1851" t="s">
        <v>954</v>
      </c>
      <c r="W1851" t="s">
        <v>954</v>
      </c>
      <c r="X1851" t="s">
        <v>954</v>
      </c>
      <c r="Y1851" t="s">
        <v>954</v>
      </c>
      <c r="Z1851" t="s">
        <v>954</v>
      </c>
      <c r="AA1851" t="s">
        <v>954</v>
      </c>
      <c r="AB1851" t="s">
        <v>954</v>
      </c>
      <c r="AC1851" t="s">
        <v>954</v>
      </c>
      <c r="AD1851" t="s">
        <v>954</v>
      </c>
      <c r="AE1851" t="s">
        <v>954</v>
      </c>
      <c r="AF1851" t="s">
        <v>954</v>
      </c>
      <c r="AG1851">
        <v>0</v>
      </c>
      <c r="AH1851">
        <v>0</v>
      </c>
      <c r="AI1851">
        <v>0</v>
      </c>
      <c r="AJ1851">
        <v>0</v>
      </c>
      <c r="AK1851">
        <v>0</v>
      </c>
      <c r="AL1851">
        <v>0</v>
      </c>
      <c r="AM1851">
        <v>0</v>
      </c>
      <c r="AN1851" t="s">
        <v>2510</v>
      </c>
      <c r="AO1851">
        <v>0</v>
      </c>
      <c r="AP1851" t="s">
        <v>1102</v>
      </c>
      <c r="AQ1851" t="s">
        <v>1102</v>
      </c>
      <c r="AR1851" t="s">
        <v>4624</v>
      </c>
      <c r="AS1851" t="s">
        <v>4626</v>
      </c>
    </row>
    <row r="1852" spans="2:45" ht="33">
      <c r="B1852" s="356" t="b">
        <v>0</v>
      </c>
      <c r="C1852" s="356"/>
      <c r="D1852" s="357" t="str">
        <f t="shared" si="86"/>
        <v>Miscellaneous Steel Fabrication Work_Shelter/Building</v>
      </c>
      <c r="E1852" s="356" t="str">
        <f t="shared" si="87"/>
        <v>M</v>
      </c>
      <c r="F1852" s="357" t="str">
        <f t="shared" si="88"/>
        <v xml:space="preserve">S02AA022-00002 Miscellaneous Steel Fabrication Work Shelter/Building Stainless Steel Handrail SUS 304       </v>
      </c>
      <c r="G1852" s="343" t="str" cm="1">
        <f t="array" ref="G1852:H1852">_xlfn.TEXTSPLIT(I1852,"-")</f>
        <v>S02AA022</v>
      </c>
      <c r="H1852" s="343" t="str">
        <v>00002</v>
      </c>
      <c r="I1852" t="s">
        <v>4627</v>
      </c>
      <c r="J1852" t="s">
        <v>4534</v>
      </c>
      <c r="K1852" t="s">
        <v>4589</v>
      </c>
      <c r="L1852" t="s">
        <v>4590</v>
      </c>
      <c r="M1852" t="s">
        <v>1091</v>
      </c>
      <c r="N1852" t="s">
        <v>4537</v>
      </c>
      <c r="O1852" t="s">
        <v>1397</v>
      </c>
      <c r="P1852" t="s">
        <v>4628</v>
      </c>
      <c r="Q1852" t="s">
        <v>1697</v>
      </c>
      <c r="R1852" t="s">
        <v>1868</v>
      </c>
      <c r="S1852" t="s">
        <v>954</v>
      </c>
      <c r="T1852">
        <v>0</v>
      </c>
      <c r="U1852" t="s">
        <v>954</v>
      </c>
      <c r="V1852" t="s">
        <v>954</v>
      </c>
      <c r="W1852" t="s">
        <v>954</v>
      </c>
      <c r="X1852" t="s">
        <v>954</v>
      </c>
      <c r="Y1852" t="s">
        <v>954</v>
      </c>
      <c r="Z1852" t="s">
        <v>954</v>
      </c>
      <c r="AA1852" t="s">
        <v>954</v>
      </c>
      <c r="AB1852" t="s">
        <v>954</v>
      </c>
      <c r="AC1852" t="s">
        <v>954</v>
      </c>
      <c r="AD1852" t="s">
        <v>954</v>
      </c>
      <c r="AE1852" t="s">
        <v>954</v>
      </c>
      <c r="AF1852" t="s">
        <v>954</v>
      </c>
      <c r="AG1852">
        <v>0</v>
      </c>
      <c r="AH1852">
        <v>0</v>
      </c>
      <c r="AI1852">
        <v>0</v>
      </c>
      <c r="AJ1852">
        <v>0</v>
      </c>
      <c r="AK1852">
        <v>0</v>
      </c>
      <c r="AL1852">
        <v>0</v>
      </c>
      <c r="AM1852">
        <v>0</v>
      </c>
      <c r="AN1852" t="s">
        <v>2510</v>
      </c>
      <c r="AO1852">
        <v>0</v>
      </c>
      <c r="AP1852" t="s">
        <v>1102</v>
      </c>
      <c r="AQ1852" t="s">
        <v>1102</v>
      </c>
      <c r="AR1852" t="s">
        <v>4629</v>
      </c>
      <c r="AS1852" t="s">
        <v>4627</v>
      </c>
    </row>
    <row r="1853" spans="2:45" ht="33">
      <c r="B1853" s="356" t="b">
        <v>0</v>
      </c>
      <c r="C1853" s="356"/>
      <c r="D1853" s="357" t="str">
        <f t="shared" si="86"/>
        <v>Miscellaneous Steel Fabrication Work_Shelter/Building</v>
      </c>
      <c r="E1853" s="356" t="str">
        <f t="shared" si="87"/>
        <v>M</v>
      </c>
      <c r="F1853" s="357" t="str">
        <f t="shared" si="88"/>
        <v xml:space="preserve">S02AA022-00003 Miscellaneous Steel Fabrication Work Shelter/Building Stainless Steel Handrail SUS 316L       </v>
      </c>
      <c r="G1853" s="343" t="str" cm="1">
        <f t="array" ref="G1853:H1853">_xlfn.TEXTSPLIT(I1853,"-")</f>
        <v>S02AA022</v>
      </c>
      <c r="H1853" s="343" t="str">
        <v>00003</v>
      </c>
      <c r="I1853" t="s">
        <v>4630</v>
      </c>
      <c r="J1853" t="s">
        <v>4534</v>
      </c>
      <c r="K1853" t="s">
        <v>4589</v>
      </c>
      <c r="L1853" t="s">
        <v>4590</v>
      </c>
      <c r="M1853" t="s">
        <v>1091</v>
      </c>
      <c r="N1853" t="s">
        <v>4537</v>
      </c>
      <c r="O1853" t="s">
        <v>1397</v>
      </c>
      <c r="P1853" t="s">
        <v>4628</v>
      </c>
      <c r="Q1853" t="s">
        <v>1702</v>
      </c>
      <c r="R1853" t="s">
        <v>1871</v>
      </c>
      <c r="S1853" t="s">
        <v>954</v>
      </c>
      <c r="T1853">
        <v>0</v>
      </c>
      <c r="U1853" t="s">
        <v>954</v>
      </c>
      <c r="V1853" t="s">
        <v>954</v>
      </c>
      <c r="W1853" t="s">
        <v>954</v>
      </c>
      <c r="X1853" t="s">
        <v>954</v>
      </c>
      <c r="Y1853" t="s">
        <v>954</v>
      </c>
      <c r="Z1853" t="s">
        <v>954</v>
      </c>
      <c r="AA1853" t="s">
        <v>954</v>
      </c>
      <c r="AB1853" t="s">
        <v>954</v>
      </c>
      <c r="AC1853" t="s">
        <v>954</v>
      </c>
      <c r="AD1853" t="s">
        <v>954</v>
      </c>
      <c r="AE1853" t="s">
        <v>954</v>
      </c>
      <c r="AF1853" t="s">
        <v>954</v>
      </c>
      <c r="AG1853">
        <v>0</v>
      </c>
      <c r="AH1853">
        <v>0</v>
      </c>
      <c r="AI1853">
        <v>0</v>
      </c>
      <c r="AJ1853">
        <v>0</v>
      </c>
      <c r="AK1853">
        <v>0</v>
      </c>
      <c r="AL1853">
        <v>0</v>
      </c>
      <c r="AM1853">
        <v>0</v>
      </c>
      <c r="AN1853" t="s">
        <v>2510</v>
      </c>
      <c r="AO1853">
        <v>0</v>
      </c>
      <c r="AP1853" t="s">
        <v>1102</v>
      </c>
      <c r="AQ1853" t="s">
        <v>1102</v>
      </c>
      <c r="AR1853" t="s">
        <v>4629</v>
      </c>
      <c r="AS1853" t="s">
        <v>4630</v>
      </c>
    </row>
    <row r="1854" spans="2:45" ht="33">
      <c r="B1854" s="356" t="b">
        <v>0</v>
      </c>
      <c r="C1854" s="356"/>
      <c r="D1854" s="357" t="str">
        <f t="shared" si="86"/>
        <v>Miscellaneous Steel Fabrication Work_Shelter/Building</v>
      </c>
      <c r="E1854" s="356" t="str">
        <f t="shared" si="87"/>
        <v>M</v>
      </c>
      <c r="F1854" s="357" t="str">
        <f t="shared" si="88"/>
        <v xml:space="preserve">S02AA022-00004 Miscellaneous Steel Fabrication Work Shelter/Building Stainless Steel Handrail SUS Duplex       </v>
      </c>
      <c r="G1854" s="343" t="str" cm="1">
        <f t="array" ref="G1854:H1854">_xlfn.TEXTSPLIT(I1854,"-")</f>
        <v>S02AA022</v>
      </c>
      <c r="H1854" s="343" t="str">
        <v>00004</v>
      </c>
      <c r="I1854" t="s">
        <v>4631</v>
      </c>
      <c r="J1854" t="s">
        <v>4534</v>
      </c>
      <c r="K1854" t="s">
        <v>4589</v>
      </c>
      <c r="L1854" t="s">
        <v>4590</v>
      </c>
      <c r="M1854" t="s">
        <v>1091</v>
      </c>
      <c r="N1854" t="s">
        <v>4537</v>
      </c>
      <c r="O1854" t="s">
        <v>1397</v>
      </c>
      <c r="P1854" t="s">
        <v>4628</v>
      </c>
      <c r="Q1854" t="s">
        <v>1707</v>
      </c>
      <c r="R1854" t="s">
        <v>1874</v>
      </c>
      <c r="S1854" t="s">
        <v>954</v>
      </c>
      <c r="T1854">
        <v>0</v>
      </c>
      <c r="U1854" t="s">
        <v>954</v>
      </c>
      <c r="V1854" t="s">
        <v>954</v>
      </c>
      <c r="W1854" t="s">
        <v>954</v>
      </c>
      <c r="X1854" t="s">
        <v>954</v>
      </c>
      <c r="Y1854" t="s">
        <v>954</v>
      </c>
      <c r="Z1854" t="s">
        <v>954</v>
      </c>
      <c r="AA1854" t="s">
        <v>954</v>
      </c>
      <c r="AB1854" t="s">
        <v>954</v>
      </c>
      <c r="AC1854" t="s">
        <v>954</v>
      </c>
      <c r="AD1854" t="s">
        <v>954</v>
      </c>
      <c r="AE1854" t="s">
        <v>954</v>
      </c>
      <c r="AF1854" t="s">
        <v>954</v>
      </c>
      <c r="AG1854">
        <v>0</v>
      </c>
      <c r="AH1854">
        <v>0</v>
      </c>
      <c r="AI1854">
        <v>0</v>
      </c>
      <c r="AJ1854">
        <v>0</v>
      </c>
      <c r="AK1854">
        <v>0</v>
      </c>
      <c r="AL1854">
        <v>0</v>
      </c>
      <c r="AM1854">
        <v>0</v>
      </c>
      <c r="AN1854" t="s">
        <v>2510</v>
      </c>
      <c r="AO1854">
        <v>0</v>
      </c>
      <c r="AP1854" t="s">
        <v>1102</v>
      </c>
      <c r="AQ1854" t="s">
        <v>1102</v>
      </c>
      <c r="AR1854" t="s">
        <v>4629</v>
      </c>
      <c r="AS1854" t="s">
        <v>4631</v>
      </c>
    </row>
    <row r="1855" spans="2:45" ht="33">
      <c r="B1855" s="349" t="b">
        <v>0</v>
      </c>
      <c r="C1855" s="349"/>
      <c r="D1855" s="352" t="str">
        <f t="shared" si="86"/>
        <v>Miscellaneous Steel Fabrication Work_Shelter/Building</v>
      </c>
      <c r="E1855" s="349" t="str">
        <f t="shared" si="87"/>
        <v>M2</v>
      </c>
      <c r="F1855" s="353" t="str">
        <f t="shared" si="88"/>
        <v xml:space="preserve">S02AA024-00001 Miscellaneous Steel Fabrication Work Shelter/Building Galvanized Steel Deck Plate        </v>
      </c>
      <c r="G1855" s="343" t="str" cm="1">
        <f t="array" ref="G1855:H1855">_xlfn.TEXTSPLIT(I1855,"-")</f>
        <v>S02AA024</v>
      </c>
      <c r="H1855" s="343" t="str">
        <v>00001</v>
      </c>
      <c r="I1855" t="s">
        <v>4632</v>
      </c>
      <c r="J1855" t="s">
        <v>4534</v>
      </c>
      <c r="K1855" t="s">
        <v>4589</v>
      </c>
      <c r="L1855" t="s">
        <v>4590</v>
      </c>
      <c r="M1855" t="s">
        <v>1091</v>
      </c>
      <c r="N1855" t="s">
        <v>4537</v>
      </c>
      <c r="O1855" t="s">
        <v>1564</v>
      </c>
      <c r="P1855" t="s">
        <v>4633</v>
      </c>
      <c r="Q1855" t="s">
        <v>954</v>
      </c>
      <c r="R1855">
        <v>0</v>
      </c>
      <c r="S1855" t="s">
        <v>954</v>
      </c>
      <c r="T1855">
        <v>0</v>
      </c>
      <c r="U1855" t="s">
        <v>954</v>
      </c>
      <c r="V1855" t="s">
        <v>954</v>
      </c>
      <c r="W1855" t="s">
        <v>954</v>
      </c>
      <c r="X1855" t="s">
        <v>954</v>
      </c>
      <c r="Y1855" t="s">
        <v>954</v>
      </c>
      <c r="Z1855" t="s">
        <v>954</v>
      </c>
      <c r="AA1855" t="s">
        <v>954</v>
      </c>
      <c r="AB1855" t="s">
        <v>954</v>
      </c>
      <c r="AC1855" t="s">
        <v>954</v>
      </c>
      <c r="AD1855" t="s">
        <v>954</v>
      </c>
      <c r="AE1855" t="s">
        <v>954</v>
      </c>
      <c r="AF1855" t="s">
        <v>954</v>
      </c>
      <c r="AG1855">
        <v>0</v>
      </c>
      <c r="AH1855">
        <v>0</v>
      </c>
      <c r="AI1855">
        <v>0</v>
      </c>
      <c r="AJ1855">
        <v>0</v>
      </c>
      <c r="AK1855">
        <v>0</v>
      </c>
      <c r="AL1855">
        <v>0</v>
      </c>
      <c r="AM1855" t="s">
        <v>1019</v>
      </c>
      <c r="AN1855">
        <v>0</v>
      </c>
      <c r="AO1855">
        <v>0</v>
      </c>
      <c r="AP1855" t="s">
        <v>1021</v>
      </c>
      <c r="AQ1855" t="s">
        <v>1021</v>
      </c>
      <c r="AR1855" t="s">
        <v>4634</v>
      </c>
      <c r="AS1855" t="s">
        <v>4632</v>
      </c>
    </row>
    <row r="1856" spans="2:45" ht="33">
      <c r="B1856" s="356" t="b">
        <v>0</v>
      </c>
      <c r="C1856" s="356"/>
      <c r="D1856" s="357" t="str">
        <f t="shared" si="86"/>
        <v>Miscellaneous Steel Fabrication Work_Shelter/Building</v>
      </c>
      <c r="E1856" s="356" t="str">
        <f t="shared" si="87"/>
        <v>M</v>
      </c>
      <c r="F1856" s="357" t="str">
        <f t="shared" si="88"/>
        <v xml:space="preserve">S02AA037-00001 Miscellaneous Steel Fabrication Work Shelter/Building Stainless Steel Handrail - Removable SUS 304       </v>
      </c>
      <c r="G1856" s="343" t="str" cm="1">
        <f t="array" ref="G1856:H1856">_xlfn.TEXTSPLIT(I1856,"-")</f>
        <v>S02AA037</v>
      </c>
      <c r="H1856" s="343" t="str">
        <v>00001</v>
      </c>
      <c r="I1856" t="s">
        <v>4635</v>
      </c>
      <c r="J1856" t="s">
        <v>4534</v>
      </c>
      <c r="K1856" t="s">
        <v>4589</v>
      </c>
      <c r="L1856" t="s">
        <v>4590</v>
      </c>
      <c r="M1856" t="s">
        <v>1091</v>
      </c>
      <c r="N1856" t="s">
        <v>4537</v>
      </c>
      <c r="O1856" t="s">
        <v>1760</v>
      </c>
      <c r="P1856" t="s">
        <v>4636</v>
      </c>
      <c r="Q1856" t="s">
        <v>1697</v>
      </c>
      <c r="R1856" t="s">
        <v>1868</v>
      </c>
      <c r="S1856" t="s">
        <v>954</v>
      </c>
      <c r="T1856">
        <v>0</v>
      </c>
      <c r="U1856" t="s">
        <v>954</v>
      </c>
      <c r="V1856" t="s">
        <v>954</v>
      </c>
      <c r="W1856" t="s">
        <v>954</v>
      </c>
      <c r="X1856" t="s">
        <v>954</v>
      </c>
      <c r="Y1856" t="s">
        <v>954</v>
      </c>
      <c r="Z1856" t="s">
        <v>954</v>
      </c>
      <c r="AA1856" t="s">
        <v>954</v>
      </c>
      <c r="AB1856" t="s">
        <v>954</v>
      </c>
      <c r="AC1856" t="s">
        <v>954</v>
      </c>
      <c r="AD1856" t="s">
        <v>954</v>
      </c>
      <c r="AE1856" t="s">
        <v>954</v>
      </c>
      <c r="AF1856" t="s">
        <v>954</v>
      </c>
      <c r="AG1856">
        <v>0</v>
      </c>
      <c r="AH1856">
        <v>0</v>
      </c>
      <c r="AI1856">
        <v>0</v>
      </c>
      <c r="AJ1856">
        <v>0</v>
      </c>
      <c r="AK1856">
        <v>0</v>
      </c>
      <c r="AL1856">
        <v>0</v>
      </c>
      <c r="AM1856">
        <v>0</v>
      </c>
      <c r="AN1856" t="s">
        <v>2510</v>
      </c>
      <c r="AO1856">
        <v>0</v>
      </c>
      <c r="AP1856" t="s">
        <v>1102</v>
      </c>
      <c r="AQ1856" t="s">
        <v>1102</v>
      </c>
      <c r="AR1856" t="s">
        <v>4637</v>
      </c>
      <c r="AS1856" t="s">
        <v>4635</v>
      </c>
    </row>
    <row r="1857" spans="2:45" ht="33">
      <c r="B1857" s="356" t="b">
        <v>0</v>
      </c>
      <c r="C1857" s="356"/>
      <c r="D1857" s="357" t="str">
        <f t="shared" si="86"/>
        <v>Miscellaneous Steel Fabrication Work_Shelter/Building</v>
      </c>
      <c r="E1857" s="356" t="str">
        <f t="shared" si="87"/>
        <v>M</v>
      </c>
      <c r="F1857" s="357" t="str">
        <f t="shared" si="88"/>
        <v xml:space="preserve">S02AA037-00002 Miscellaneous Steel Fabrication Work Shelter/Building Stainless Steel Handrail - Removable SUS 316L       </v>
      </c>
      <c r="G1857" s="343" t="str" cm="1">
        <f t="array" ref="G1857:H1857">_xlfn.TEXTSPLIT(I1857,"-")</f>
        <v>S02AA037</v>
      </c>
      <c r="H1857" s="343" t="str">
        <v>00002</v>
      </c>
      <c r="I1857" t="s">
        <v>4638</v>
      </c>
      <c r="J1857" t="s">
        <v>4534</v>
      </c>
      <c r="K1857" t="s">
        <v>4589</v>
      </c>
      <c r="L1857" t="s">
        <v>4590</v>
      </c>
      <c r="M1857" t="s">
        <v>1091</v>
      </c>
      <c r="N1857" t="s">
        <v>4537</v>
      </c>
      <c r="O1857" t="s">
        <v>1760</v>
      </c>
      <c r="P1857" t="s">
        <v>4636</v>
      </c>
      <c r="Q1857" t="s">
        <v>1702</v>
      </c>
      <c r="R1857" t="s">
        <v>1871</v>
      </c>
      <c r="S1857" t="s">
        <v>954</v>
      </c>
      <c r="T1857">
        <v>0</v>
      </c>
      <c r="U1857" t="s">
        <v>954</v>
      </c>
      <c r="V1857" t="s">
        <v>954</v>
      </c>
      <c r="W1857" t="s">
        <v>954</v>
      </c>
      <c r="X1857" t="s">
        <v>954</v>
      </c>
      <c r="Y1857" t="s">
        <v>954</v>
      </c>
      <c r="Z1857" t="s">
        <v>954</v>
      </c>
      <c r="AA1857" t="s">
        <v>954</v>
      </c>
      <c r="AB1857" t="s">
        <v>954</v>
      </c>
      <c r="AC1857" t="s">
        <v>954</v>
      </c>
      <c r="AD1857" t="s">
        <v>954</v>
      </c>
      <c r="AE1857" t="s">
        <v>954</v>
      </c>
      <c r="AF1857" t="s">
        <v>954</v>
      </c>
      <c r="AG1857">
        <v>0</v>
      </c>
      <c r="AH1857">
        <v>0</v>
      </c>
      <c r="AI1857">
        <v>0</v>
      </c>
      <c r="AJ1857">
        <v>0</v>
      </c>
      <c r="AK1857">
        <v>0</v>
      </c>
      <c r="AL1857">
        <v>0</v>
      </c>
      <c r="AM1857">
        <v>0</v>
      </c>
      <c r="AN1857" t="s">
        <v>2510</v>
      </c>
      <c r="AO1857">
        <v>0</v>
      </c>
      <c r="AP1857" t="s">
        <v>1102</v>
      </c>
      <c r="AQ1857" t="s">
        <v>1102</v>
      </c>
      <c r="AR1857" t="s">
        <v>4637</v>
      </c>
      <c r="AS1857" t="s">
        <v>4638</v>
      </c>
    </row>
    <row r="1858" spans="2:45" ht="33">
      <c r="B1858" s="356" t="b">
        <v>0</v>
      </c>
      <c r="C1858" s="356"/>
      <c r="D1858" s="357" t="str">
        <f t="shared" si="86"/>
        <v>Miscellaneous Steel Fabrication Work_Shelter/Building</v>
      </c>
      <c r="E1858" s="356" t="str">
        <f t="shared" si="87"/>
        <v>M</v>
      </c>
      <c r="F1858" s="357" t="str">
        <f t="shared" si="88"/>
        <v xml:space="preserve">S02AA037-00003 Miscellaneous Steel Fabrication Work Shelter/Building Stainless Steel Handrail - Removable SUS Duplex       </v>
      </c>
      <c r="G1858" s="343" t="str" cm="1">
        <f t="array" ref="G1858:H1858">_xlfn.TEXTSPLIT(I1858,"-")</f>
        <v>S02AA037</v>
      </c>
      <c r="H1858" s="343" t="str">
        <v>00003</v>
      </c>
      <c r="I1858" t="s">
        <v>4639</v>
      </c>
      <c r="J1858" t="s">
        <v>4534</v>
      </c>
      <c r="K1858" t="s">
        <v>4589</v>
      </c>
      <c r="L1858" t="s">
        <v>4590</v>
      </c>
      <c r="M1858" t="s">
        <v>1091</v>
      </c>
      <c r="N1858" t="s">
        <v>4537</v>
      </c>
      <c r="O1858" t="s">
        <v>1760</v>
      </c>
      <c r="P1858" t="s">
        <v>4636</v>
      </c>
      <c r="Q1858" t="s">
        <v>1707</v>
      </c>
      <c r="R1858" t="s">
        <v>1874</v>
      </c>
      <c r="S1858" t="s">
        <v>954</v>
      </c>
      <c r="T1858">
        <v>0</v>
      </c>
      <c r="U1858" t="s">
        <v>954</v>
      </c>
      <c r="V1858" t="s">
        <v>954</v>
      </c>
      <c r="W1858" t="s">
        <v>954</v>
      </c>
      <c r="X1858" t="s">
        <v>954</v>
      </c>
      <c r="Y1858" t="s">
        <v>954</v>
      </c>
      <c r="Z1858" t="s">
        <v>954</v>
      </c>
      <c r="AA1858" t="s">
        <v>954</v>
      </c>
      <c r="AB1858" t="s">
        <v>954</v>
      </c>
      <c r="AC1858" t="s">
        <v>954</v>
      </c>
      <c r="AD1858" t="s">
        <v>954</v>
      </c>
      <c r="AE1858" t="s">
        <v>954</v>
      </c>
      <c r="AF1858" t="s">
        <v>954</v>
      </c>
      <c r="AG1858">
        <v>0</v>
      </c>
      <c r="AH1858">
        <v>0</v>
      </c>
      <c r="AI1858">
        <v>0</v>
      </c>
      <c r="AJ1858">
        <v>0</v>
      </c>
      <c r="AK1858">
        <v>0</v>
      </c>
      <c r="AL1858">
        <v>0</v>
      </c>
      <c r="AM1858">
        <v>0</v>
      </c>
      <c r="AN1858" t="s">
        <v>2510</v>
      </c>
      <c r="AO1858">
        <v>0</v>
      </c>
      <c r="AP1858" t="s">
        <v>1102</v>
      </c>
      <c r="AQ1858" t="s">
        <v>1102</v>
      </c>
      <c r="AR1858" t="s">
        <v>4637</v>
      </c>
      <c r="AS1858" t="s">
        <v>4639</v>
      </c>
    </row>
    <row r="1859" spans="2:45" ht="33">
      <c r="B1859" s="349" t="b">
        <v>0</v>
      </c>
      <c r="C1859" s="349"/>
      <c r="D1859" s="352" t="str">
        <f t="shared" si="86"/>
        <v>Miscellaneous Steel Fabrication Work_Shelter/Building</v>
      </c>
      <c r="E1859" s="349" t="str">
        <f t="shared" si="87"/>
        <v>M2</v>
      </c>
      <c r="F1859" s="352" t="str">
        <f t="shared" si="88"/>
        <v xml:space="preserve">S02AA038-00001 Miscellaneous Steel Fabrication Work Shelter/Building FRP Grating        </v>
      </c>
      <c r="G1859" s="343" t="str" cm="1">
        <f t="array" ref="G1859:H1859">_xlfn.TEXTSPLIT(I1859,"-")</f>
        <v>S02AA038</v>
      </c>
      <c r="H1859" s="343" t="str">
        <v>00001</v>
      </c>
      <c r="I1859" t="s">
        <v>4640</v>
      </c>
      <c r="J1859" t="s">
        <v>4534</v>
      </c>
      <c r="K1859" t="s">
        <v>4589</v>
      </c>
      <c r="L1859" t="s">
        <v>4590</v>
      </c>
      <c r="M1859" t="s">
        <v>1091</v>
      </c>
      <c r="N1859" t="s">
        <v>4537</v>
      </c>
      <c r="O1859" t="s">
        <v>1781</v>
      </c>
      <c r="P1859" t="s">
        <v>4641</v>
      </c>
      <c r="Q1859" t="s">
        <v>954</v>
      </c>
      <c r="R1859">
        <v>0</v>
      </c>
      <c r="S1859" t="s">
        <v>954</v>
      </c>
      <c r="T1859">
        <v>0</v>
      </c>
      <c r="U1859" t="s">
        <v>954</v>
      </c>
      <c r="V1859" t="s">
        <v>954</v>
      </c>
      <c r="W1859" t="s">
        <v>954</v>
      </c>
      <c r="X1859" t="s">
        <v>954</v>
      </c>
      <c r="Y1859" t="s">
        <v>954</v>
      </c>
      <c r="Z1859" t="s">
        <v>954</v>
      </c>
      <c r="AA1859" t="s">
        <v>954</v>
      </c>
      <c r="AB1859" t="s">
        <v>954</v>
      </c>
      <c r="AC1859" t="s">
        <v>954</v>
      </c>
      <c r="AD1859" t="s">
        <v>954</v>
      </c>
      <c r="AE1859" t="s">
        <v>954</v>
      </c>
      <c r="AF1859" t="s">
        <v>954</v>
      </c>
      <c r="AG1859">
        <v>0</v>
      </c>
      <c r="AH1859">
        <v>0</v>
      </c>
      <c r="AI1859">
        <v>0</v>
      </c>
      <c r="AJ1859">
        <v>0</v>
      </c>
      <c r="AK1859">
        <v>0</v>
      </c>
      <c r="AL1859">
        <v>0</v>
      </c>
      <c r="AM1859" t="s">
        <v>1019</v>
      </c>
      <c r="AN1859">
        <v>0</v>
      </c>
      <c r="AO1859">
        <v>0</v>
      </c>
      <c r="AP1859" t="s">
        <v>1021</v>
      </c>
      <c r="AQ1859" t="s">
        <v>1021</v>
      </c>
      <c r="AR1859" t="s">
        <v>4642</v>
      </c>
      <c r="AS1859" t="s">
        <v>4640</v>
      </c>
    </row>
    <row r="1860" spans="2:45" ht="33">
      <c r="B1860" s="356" t="b">
        <v>0</v>
      </c>
      <c r="C1860" s="356"/>
      <c r="D1860" s="357" t="str">
        <f t="shared" si="86"/>
        <v>Miscellaneous Steel Fabrication Work_Shelter/Building</v>
      </c>
      <c r="E1860" s="356" t="str">
        <f t="shared" si="87"/>
        <v>M</v>
      </c>
      <c r="F1860" s="357" t="str">
        <f t="shared" si="88"/>
        <v xml:space="preserve">S02AA039-00001 Miscellaneous Steel Fabrication Work Shelter/Building FRP Handrail        </v>
      </c>
      <c r="G1860" s="343" t="str" cm="1">
        <f t="array" ref="G1860:H1860">_xlfn.TEXTSPLIT(I1860,"-")</f>
        <v>S02AA039</v>
      </c>
      <c r="H1860" s="343" t="str">
        <v>00001</v>
      </c>
      <c r="I1860" t="s">
        <v>4643</v>
      </c>
      <c r="J1860" t="s">
        <v>4534</v>
      </c>
      <c r="K1860" t="s">
        <v>4589</v>
      </c>
      <c r="L1860" t="s">
        <v>4590</v>
      </c>
      <c r="M1860" t="s">
        <v>1091</v>
      </c>
      <c r="N1860" t="s">
        <v>4537</v>
      </c>
      <c r="O1860" t="s">
        <v>1791</v>
      </c>
      <c r="P1860" t="s">
        <v>4644</v>
      </c>
      <c r="Q1860" t="s">
        <v>954</v>
      </c>
      <c r="R1860">
        <v>0</v>
      </c>
      <c r="S1860" t="s">
        <v>954</v>
      </c>
      <c r="T1860">
        <v>0</v>
      </c>
      <c r="U1860" t="s">
        <v>954</v>
      </c>
      <c r="V1860" t="s">
        <v>954</v>
      </c>
      <c r="W1860" t="s">
        <v>954</v>
      </c>
      <c r="X1860" t="s">
        <v>954</v>
      </c>
      <c r="Y1860" t="s">
        <v>954</v>
      </c>
      <c r="Z1860" t="s">
        <v>954</v>
      </c>
      <c r="AA1860" t="s">
        <v>954</v>
      </c>
      <c r="AB1860" t="s">
        <v>954</v>
      </c>
      <c r="AC1860" t="s">
        <v>954</v>
      </c>
      <c r="AD1860" t="s">
        <v>954</v>
      </c>
      <c r="AE1860" t="s">
        <v>954</v>
      </c>
      <c r="AF1860" t="s">
        <v>954</v>
      </c>
      <c r="AG1860">
        <v>0</v>
      </c>
      <c r="AH1860">
        <v>0</v>
      </c>
      <c r="AI1860">
        <v>0</v>
      </c>
      <c r="AJ1860">
        <v>0</v>
      </c>
      <c r="AK1860">
        <v>0</v>
      </c>
      <c r="AL1860">
        <v>0</v>
      </c>
      <c r="AM1860">
        <v>0</v>
      </c>
      <c r="AN1860" t="s">
        <v>2510</v>
      </c>
      <c r="AO1860">
        <v>0</v>
      </c>
      <c r="AP1860" t="s">
        <v>1102</v>
      </c>
      <c r="AQ1860" t="s">
        <v>1102</v>
      </c>
      <c r="AR1860" t="s">
        <v>4645</v>
      </c>
      <c r="AS1860" t="s">
        <v>4643</v>
      </c>
    </row>
    <row r="1861" spans="2:45" ht="33">
      <c r="B1861" s="356" t="b">
        <v>0</v>
      </c>
      <c r="C1861" s="356"/>
      <c r="D1861" s="357" t="str">
        <f t="shared" si="86"/>
        <v>Miscellaneous Steel Fabrication Work_Shelter/Building</v>
      </c>
      <c r="E1861" s="356" t="str">
        <f t="shared" si="87"/>
        <v>M</v>
      </c>
      <c r="F1861" s="357" t="str">
        <f t="shared" si="88"/>
        <v xml:space="preserve">S02AA040-00001 Miscellaneous Steel Fabrication Work Shelter/Building FRP Handrail - Removable        </v>
      </c>
      <c r="G1861" s="343" t="str" cm="1">
        <f t="array" ref="G1861:H1861">_xlfn.TEXTSPLIT(I1861,"-")</f>
        <v>S02AA040</v>
      </c>
      <c r="H1861" s="343" t="str">
        <v>00001</v>
      </c>
      <c r="I1861" t="s">
        <v>4646</v>
      </c>
      <c r="J1861" t="s">
        <v>4534</v>
      </c>
      <c r="K1861" t="s">
        <v>4589</v>
      </c>
      <c r="L1861" t="s">
        <v>4590</v>
      </c>
      <c r="M1861" t="s">
        <v>1091</v>
      </c>
      <c r="N1861" t="s">
        <v>4537</v>
      </c>
      <c r="O1861" t="s">
        <v>1796</v>
      </c>
      <c r="P1861" t="s">
        <v>4647</v>
      </c>
      <c r="Q1861" t="s">
        <v>954</v>
      </c>
      <c r="R1861">
        <v>0</v>
      </c>
      <c r="S1861" t="s">
        <v>954</v>
      </c>
      <c r="T1861">
        <v>0</v>
      </c>
      <c r="U1861" t="s">
        <v>954</v>
      </c>
      <c r="V1861" t="s">
        <v>954</v>
      </c>
      <c r="W1861" t="s">
        <v>954</v>
      </c>
      <c r="X1861" t="s">
        <v>954</v>
      </c>
      <c r="Y1861" t="s">
        <v>954</v>
      </c>
      <c r="Z1861" t="s">
        <v>954</v>
      </c>
      <c r="AA1861" t="s">
        <v>954</v>
      </c>
      <c r="AB1861" t="s">
        <v>954</v>
      </c>
      <c r="AC1861" t="s">
        <v>954</v>
      </c>
      <c r="AD1861" t="s">
        <v>954</v>
      </c>
      <c r="AE1861" t="s">
        <v>954</v>
      </c>
      <c r="AF1861" t="s">
        <v>954</v>
      </c>
      <c r="AG1861">
        <v>0</v>
      </c>
      <c r="AH1861">
        <v>0</v>
      </c>
      <c r="AI1861">
        <v>0</v>
      </c>
      <c r="AJ1861">
        <v>0</v>
      </c>
      <c r="AK1861">
        <v>0</v>
      </c>
      <c r="AL1861">
        <v>0</v>
      </c>
      <c r="AM1861">
        <v>0</v>
      </c>
      <c r="AN1861" t="s">
        <v>2510</v>
      </c>
      <c r="AO1861">
        <v>0</v>
      </c>
      <c r="AP1861" t="s">
        <v>1102</v>
      </c>
      <c r="AQ1861" t="s">
        <v>1102</v>
      </c>
      <c r="AR1861" t="s">
        <v>4648</v>
      </c>
      <c r="AS1861" t="s">
        <v>4646</v>
      </c>
    </row>
    <row r="1862" spans="2:45" ht="33">
      <c r="B1862" s="349" t="b">
        <v>0</v>
      </c>
      <c r="C1862" s="349"/>
      <c r="D1862" s="352" t="str">
        <f t="shared" si="86"/>
        <v>Miscellaneous Steel Fabrication Work_Shelter/Building</v>
      </c>
      <c r="E1862" s="349" t="str">
        <f t="shared" si="87"/>
        <v>M</v>
      </c>
      <c r="F1862" s="352" t="str">
        <f t="shared" si="88"/>
        <v xml:space="preserve">S02AA041-00001 Miscellaneous Steel Fabrication Work Shelter/Building Steel Ladder w/ Cage W/Painting       </v>
      </c>
      <c r="G1862" s="343" t="str" cm="1">
        <f t="array" ref="G1862:H1862">_xlfn.TEXTSPLIT(I1862,"-")</f>
        <v>S02AA041</v>
      </c>
      <c r="H1862" s="343" t="str">
        <v>00001</v>
      </c>
      <c r="I1862" t="s">
        <v>4649</v>
      </c>
      <c r="J1862" t="s">
        <v>4534</v>
      </c>
      <c r="K1862" t="s">
        <v>4589</v>
      </c>
      <c r="L1862" t="s">
        <v>4590</v>
      </c>
      <c r="M1862" t="s">
        <v>1091</v>
      </c>
      <c r="N1862" t="s">
        <v>4537</v>
      </c>
      <c r="O1862" t="s">
        <v>1801</v>
      </c>
      <c r="P1862" t="s">
        <v>4650</v>
      </c>
      <c r="Q1862" t="s">
        <v>960</v>
      </c>
      <c r="R1862" t="s">
        <v>4618</v>
      </c>
      <c r="S1862" t="s">
        <v>954</v>
      </c>
      <c r="T1862">
        <v>0</v>
      </c>
      <c r="U1862" t="s">
        <v>954</v>
      </c>
      <c r="V1862" t="s">
        <v>954</v>
      </c>
      <c r="W1862" t="s">
        <v>954</v>
      </c>
      <c r="X1862" t="s">
        <v>954</v>
      </c>
      <c r="Y1862" t="s">
        <v>954</v>
      </c>
      <c r="Z1862" t="s">
        <v>954</v>
      </c>
      <c r="AA1862" t="s">
        <v>954</v>
      </c>
      <c r="AB1862" t="s">
        <v>954</v>
      </c>
      <c r="AC1862" t="s">
        <v>954</v>
      </c>
      <c r="AD1862" t="s">
        <v>954</v>
      </c>
      <c r="AE1862" t="s">
        <v>954</v>
      </c>
      <c r="AF1862" t="s">
        <v>954</v>
      </c>
      <c r="AG1862">
        <v>0</v>
      </c>
      <c r="AH1862">
        <v>0</v>
      </c>
      <c r="AI1862">
        <v>0</v>
      </c>
      <c r="AJ1862">
        <v>0</v>
      </c>
      <c r="AK1862">
        <v>0</v>
      </c>
      <c r="AL1862">
        <v>0</v>
      </c>
      <c r="AM1862">
        <v>0</v>
      </c>
      <c r="AN1862">
        <v>0</v>
      </c>
      <c r="AO1862">
        <v>0</v>
      </c>
      <c r="AP1862" t="s">
        <v>1102</v>
      </c>
      <c r="AQ1862" t="s">
        <v>1102</v>
      </c>
      <c r="AR1862" t="s">
        <v>4651</v>
      </c>
      <c r="AS1862" t="s">
        <v>4649</v>
      </c>
    </row>
    <row r="1863" spans="2:45" ht="33">
      <c r="B1863" s="349" t="b">
        <v>1</v>
      </c>
      <c r="C1863" s="349"/>
      <c r="D1863" s="352" t="str">
        <f t="shared" si="86"/>
        <v>Miscellaneous Steel Fabrication Work_Shelter/Building</v>
      </c>
      <c r="E1863" s="349" t="str">
        <f t="shared" si="87"/>
        <v>M</v>
      </c>
      <c r="F1863" s="352" t="str">
        <f t="shared" si="88"/>
        <v xml:space="preserve">S02AA041-00002 Miscellaneous Steel Fabrication Work Shelter/Building Steel Ladder w/ Cage Galvanized Steel       </v>
      </c>
      <c r="G1863" s="343" t="str" cm="1">
        <f t="array" ref="G1863:H1863">_xlfn.TEXTSPLIT(I1863,"-")</f>
        <v>S02AA041</v>
      </c>
      <c r="H1863" s="343" t="str">
        <v>00002</v>
      </c>
      <c r="I1863" t="s">
        <v>4652</v>
      </c>
      <c r="J1863" t="s">
        <v>4534</v>
      </c>
      <c r="K1863" t="s">
        <v>4589</v>
      </c>
      <c r="L1863" t="s">
        <v>4590</v>
      </c>
      <c r="M1863" t="s">
        <v>1091</v>
      </c>
      <c r="N1863" t="s">
        <v>4537</v>
      </c>
      <c r="O1863" t="s">
        <v>1801</v>
      </c>
      <c r="P1863" t="s">
        <v>4650</v>
      </c>
      <c r="Q1863" t="s">
        <v>1005</v>
      </c>
      <c r="R1863" t="s">
        <v>4595</v>
      </c>
      <c r="S1863" t="s">
        <v>954</v>
      </c>
      <c r="T1863">
        <v>0</v>
      </c>
      <c r="U1863" t="s">
        <v>954</v>
      </c>
      <c r="V1863" t="s">
        <v>954</v>
      </c>
      <c r="W1863" t="s">
        <v>954</v>
      </c>
      <c r="X1863" t="s">
        <v>954</v>
      </c>
      <c r="Y1863" t="s">
        <v>954</v>
      </c>
      <c r="Z1863" t="s">
        <v>954</v>
      </c>
      <c r="AA1863" t="s">
        <v>954</v>
      </c>
      <c r="AB1863" t="s">
        <v>954</v>
      </c>
      <c r="AC1863" t="s">
        <v>954</v>
      </c>
      <c r="AD1863" t="s">
        <v>954</v>
      </c>
      <c r="AE1863" t="s">
        <v>954</v>
      </c>
      <c r="AF1863" t="s">
        <v>954</v>
      </c>
      <c r="AG1863">
        <v>0</v>
      </c>
      <c r="AH1863">
        <v>0</v>
      </c>
      <c r="AI1863">
        <v>0</v>
      </c>
      <c r="AJ1863">
        <v>0</v>
      </c>
      <c r="AK1863">
        <v>0</v>
      </c>
      <c r="AL1863">
        <v>0</v>
      </c>
      <c r="AM1863">
        <v>0</v>
      </c>
      <c r="AN1863">
        <v>0</v>
      </c>
      <c r="AO1863">
        <v>0</v>
      </c>
      <c r="AP1863" t="s">
        <v>1102</v>
      </c>
      <c r="AQ1863" t="s">
        <v>1102</v>
      </c>
      <c r="AR1863" t="s">
        <v>4651</v>
      </c>
      <c r="AS1863" t="s">
        <v>4652</v>
      </c>
    </row>
    <row r="1864" spans="2:45" ht="33">
      <c r="B1864" s="349" t="b">
        <v>0</v>
      </c>
      <c r="C1864" s="349"/>
      <c r="D1864" s="352" t="str">
        <f t="shared" ref="D1864:D1927" si="89">L1864&amp;"_"&amp;N1864</f>
        <v>Miscellaneous Steel Fabrication Work_Shelter/Building</v>
      </c>
      <c r="E1864" s="349" t="str">
        <f t="shared" ref="E1864:E1927" si="90">AP1864</f>
        <v>M</v>
      </c>
      <c r="F1864" s="352" t="str">
        <f t="shared" si="88"/>
        <v xml:space="preserve">S02AA041-00003 Miscellaneous Steel Fabrication Work Shelter/Building Steel Ladder w/ Cage Galvanized Steel W/Painting       </v>
      </c>
      <c r="G1864" s="343" t="str" cm="1">
        <f t="array" ref="G1864:H1864">_xlfn.TEXTSPLIT(I1864,"-")</f>
        <v>S02AA041</v>
      </c>
      <c r="H1864" s="343" t="str">
        <v>00003</v>
      </c>
      <c r="I1864" t="s">
        <v>4653</v>
      </c>
      <c r="J1864" t="s">
        <v>4534</v>
      </c>
      <c r="K1864" t="s">
        <v>4589</v>
      </c>
      <c r="L1864" t="s">
        <v>4590</v>
      </c>
      <c r="M1864" t="s">
        <v>1091</v>
      </c>
      <c r="N1864" t="s">
        <v>4537</v>
      </c>
      <c r="O1864" t="s">
        <v>1801</v>
      </c>
      <c r="P1864" t="s">
        <v>4650</v>
      </c>
      <c r="Q1864" t="s">
        <v>1013</v>
      </c>
      <c r="R1864" t="s">
        <v>4600</v>
      </c>
      <c r="S1864" t="s">
        <v>954</v>
      </c>
      <c r="T1864">
        <v>0</v>
      </c>
      <c r="U1864" t="s">
        <v>954</v>
      </c>
      <c r="V1864" t="s">
        <v>954</v>
      </c>
      <c r="W1864" t="s">
        <v>954</v>
      </c>
      <c r="X1864" t="s">
        <v>954</v>
      </c>
      <c r="Y1864" t="s">
        <v>954</v>
      </c>
      <c r="Z1864" t="s">
        <v>954</v>
      </c>
      <c r="AA1864" t="s">
        <v>954</v>
      </c>
      <c r="AB1864" t="s">
        <v>954</v>
      </c>
      <c r="AC1864" t="s">
        <v>954</v>
      </c>
      <c r="AD1864" t="s">
        <v>954</v>
      </c>
      <c r="AE1864" t="s">
        <v>954</v>
      </c>
      <c r="AF1864" t="s">
        <v>954</v>
      </c>
      <c r="AG1864">
        <v>0</v>
      </c>
      <c r="AH1864">
        <v>0</v>
      </c>
      <c r="AI1864">
        <v>0</v>
      </c>
      <c r="AJ1864">
        <v>0</v>
      </c>
      <c r="AK1864">
        <v>0</v>
      </c>
      <c r="AL1864">
        <v>0</v>
      </c>
      <c r="AM1864">
        <v>0</v>
      </c>
      <c r="AN1864">
        <v>0</v>
      </c>
      <c r="AO1864">
        <v>0</v>
      </c>
      <c r="AP1864" t="s">
        <v>1102</v>
      </c>
      <c r="AQ1864" t="s">
        <v>1102</v>
      </c>
      <c r="AR1864" t="s">
        <v>4651</v>
      </c>
      <c r="AS1864" t="s">
        <v>4653</v>
      </c>
    </row>
    <row r="1865" spans="2:45" ht="33">
      <c r="B1865" s="349" t="b">
        <v>0</v>
      </c>
      <c r="C1865" s="349"/>
      <c r="D1865" s="352" t="str">
        <f t="shared" si="89"/>
        <v>Miscellaneous Steel Fabrication Work_Shelter/Building</v>
      </c>
      <c r="E1865" s="349" t="str">
        <f t="shared" si="90"/>
        <v>M</v>
      </c>
      <c r="F1865" s="352" t="str">
        <f t="shared" si="88"/>
        <v xml:space="preserve">S02AA042-00001 Miscellaneous Steel Fabrication Work Shelter/Building Stainless Steel Ladder w/ Cage SUS 304       </v>
      </c>
      <c r="G1865" s="343" t="str" cm="1">
        <f t="array" ref="G1865:H1865">_xlfn.TEXTSPLIT(I1865,"-")</f>
        <v>S02AA042</v>
      </c>
      <c r="H1865" s="343" t="str">
        <v>00001</v>
      </c>
      <c r="I1865" t="s">
        <v>4654</v>
      </c>
      <c r="J1865" t="s">
        <v>4534</v>
      </c>
      <c r="K1865" t="s">
        <v>4589</v>
      </c>
      <c r="L1865" t="s">
        <v>4590</v>
      </c>
      <c r="M1865" t="s">
        <v>1091</v>
      </c>
      <c r="N1865" t="s">
        <v>4537</v>
      </c>
      <c r="O1865" t="s">
        <v>1806</v>
      </c>
      <c r="P1865" t="s">
        <v>4655</v>
      </c>
      <c r="Q1865" t="s">
        <v>1697</v>
      </c>
      <c r="R1865" t="s">
        <v>1868</v>
      </c>
      <c r="S1865" t="s">
        <v>954</v>
      </c>
      <c r="T1865">
        <v>0</v>
      </c>
      <c r="U1865" t="s">
        <v>954</v>
      </c>
      <c r="V1865" t="s">
        <v>954</v>
      </c>
      <c r="W1865" t="s">
        <v>954</v>
      </c>
      <c r="X1865" t="s">
        <v>954</v>
      </c>
      <c r="Y1865" t="s">
        <v>954</v>
      </c>
      <c r="Z1865" t="s">
        <v>954</v>
      </c>
      <c r="AA1865" t="s">
        <v>954</v>
      </c>
      <c r="AB1865" t="s">
        <v>954</v>
      </c>
      <c r="AC1865" t="s">
        <v>954</v>
      </c>
      <c r="AD1865" t="s">
        <v>954</v>
      </c>
      <c r="AE1865" t="s">
        <v>954</v>
      </c>
      <c r="AF1865" t="s">
        <v>954</v>
      </c>
      <c r="AG1865">
        <v>0</v>
      </c>
      <c r="AH1865">
        <v>0</v>
      </c>
      <c r="AI1865">
        <v>0</v>
      </c>
      <c r="AJ1865">
        <v>0</v>
      </c>
      <c r="AK1865">
        <v>0</v>
      </c>
      <c r="AL1865">
        <v>0</v>
      </c>
      <c r="AM1865">
        <v>0</v>
      </c>
      <c r="AN1865">
        <v>0</v>
      </c>
      <c r="AO1865">
        <v>0</v>
      </c>
      <c r="AP1865" t="s">
        <v>1102</v>
      </c>
      <c r="AQ1865" t="s">
        <v>1102</v>
      </c>
      <c r="AR1865" t="s">
        <v>4656</v>
      </c>
      <c r="AS1865" t="s">
        <v>4654</v>
      </c>
    </row>
    <row r="1866" spans="2:45" ht="33">
      <c r="B1866" s="349" t="b">
        <v>0</v>
      </c>
      <c r="C1866" s="349"/>
      <c r="D1866" s="352" t="str">
        <f t="shared" si="89"/>
        <v>Miscellaneous Steel Fabrication Work_Shelter/Building</v>
      </c>
      <c r="E1866" s="349" t="str">
        <f t="shared" si="90"/>
        <v>M</v>
      </c>
      <c r="F1866" s="352" t="str">
        <f t="shared" si="88"/>
        <v xml:space="preserve">S02AA042-00002 Miscellaneous Steel Fabrication Work Shelter/Building Stainless Steel Ladder w/ Cage SUS 316L       </v>
      </c>
      <c r="G1866" s="343" t="str" cm="1">
        <f t="array" ref="G1866:H1866">_xlfn.TEXTSPLIT(I1866,"-")</f>
        <v>S02AA042</v>
      </c>
      <c r="H1866" s="343" t="str">
        <v>00002</v>
      </c>
      <c r="I1866" t="s">
        <v>4657</v>
      </c>
      <c r="J1866" t="s">
        <v>4534</v>
      </c>
      <c r="K1866" t="s">
        <v>4589</v>
      </c>
      <c r="L1866" t="s">
        <v>4590</v>
      </c>
      <c r="M1866" t="s">
        <v>1091</v>
      </c>
      <c r="N1866" t="s">
        <v>4537</v>
      </c>
      <c r="O1866" t="s">
        <v>1806</v>
      </c>
      <c r="P1866" t="s">
        <v>4655</v>
      </c>
      <c r="Q1866" t="s">
        <v>1702</v>
      </c>
      <c r="R1866" t="s">
        <v>1871</v>
      </c>
      <c r="S1866" t="s">
        <v>954</v>
      </c>
      <c r="T1866">
        <v>0</v>
      </c>
      <c r="U1866" t="s">
        <v>954</v>
      </c>
      <c r="V1866" t="s">
        <v>954</v>
      </c>
      <c r="W1866" t="s">
        <v>954</v>
      </c>
      <c r="X1866" t="s">
        <v>954</v>
      </c>
      <c r="Y1866" t="s">
        <v>954</v>
      </c>
      <c r="Z1866" t="s">
        <v>954</v>
      </c>
      <c r="AA1866" t="s">
        <v>954</v>
      </c>
      <c r="AB1866" t="s">
        <v>954</v>
      </c>
      <c r="AC1866" t="s">
        <v>954</v>
      </c>
      <c r="AD1866" t="s">
        <v>954</v>
      </c>
      <c r="AE1866" t="s">
        <v>954</v>
      </c>
      <c r="AF1866" t="s">
        <v>954</v>
      </c>
      <c r="AG1866">
        <v>0</v>
      </c>
      <c r="AH1866">
        <v>0</v>
      </c>
      <c r="AI1866">
        <v>0</v>
      </c>
      <c r="AJ1866">
        <v>0</v>
      </c>
      <c r="AK1866">
        <v>0</v>
      </c>
      <c r="AL1866">
        <v>0</v>
      </c>
      <c r="AM1866">
        <v>0</v>
      </c>
      <c r="AN1866">
        <v>0</v>
      </c>
      <c r="AO1866">
        <v>0</v>
      </c>
      <c r="AP1866" t="s">
        <v>1102</v>
      </c>
      <c r="AQ1866" t="s">
        <v>1102</v>
      </c>
      <c r="AR1866" t="s">
        <v>4656</v>
      </c>
      <c r="AS1866" t="s">
        <v>4657</v>
      </c>
    </row>
    <row r="1867" spans="2:45" ht="33">
      <c r="B1867" s="349" t="b">
        <v>0</v>
      </c>
      <c r="C1867" s="349"/>
      <c r="D1867" s="352" t="str">
        <f t="shared" si="89"/>
        <v>Miscellaneous Steel Fabrication Work_Shelter/Building</v>
      </c>
      <c r="E1867" s="349" t="str">
        <f t="shared" si="90"/>
        <v>M</v>
      </c>
      <c r="F1867" s="352" t="str">
        <f t="shared" si="88"/>
        <v xml:space="preserve">S02AA042-00003 Miscellaneous Steel Fabrication Work Shelter/Building Stainless Steel Ladder w/ Cage SUS Duplex       </v>
      </c>
      <c r="G1867" s="343" t="str" cm="1">
        <f t="array" ref="G1867:H1867">_xlfn.TEXTSPLIT(I1867,"-")</f>
        <v>S02AA042</v>
      </c>
      <c r="H1867" s="343" t="str">
        <v>00003</v>
      </c>
      <c r="I1867" t="s">
        <v>4658</v>
      </c>
      <c r="J1867" t="s">
        <v>4534</v>
      </c>
      <c r="K1867" t="s">
        <v>4589</v>
      </c>
      <c r="L1867" t="s">
        <v>4590</v>
      </c>
      <c r="M1867" t="s">
        <v>1091</v>
      </c>
      <c r="N1867" t="s">
        <v>4537</v>
      </c>
      <c r="O1867" t="s">
        <v>1806</v>
      </c>
      <c r="P1867" t="s">
        <v>4655</v>
      </c>
      <c r="Q1867" t="s">
        <v>1707</v>
      </c>
      <c r="R1867" t="s">
        <v>1874</v>
      </c>
      <c r="S1867" t="s">
        <v>954</v>
      </c>
      <c r="T1867">
        <v>0</v>
      </c>
      <c r="U1867" t="s">
        <v>954</v>
      </c>
      <c r="V1867" t="s">
        <v>954</v>
      </c>
      <c r="W1867" t="s">
        <v>954</v>
      </c>
      <c r="X1867" t="s">
        <v>954</v>
      </c>
      <c r="Y1867" t="s">
        <v>954</v>
      </c>
      <c r="Z1867" t="s">
        <v>954</v>
      </c>
      <c r="AA1867" t="s">
        <v>954</v>
      </c>
      <c r="AB1867" t="s">
        <v>954</v>
      </c>
      <c r="AC1867" t="s">
        <v>954</v>
      </c>
      <c r="AD1867" t="s">
        <v>954</v>
      </c>
      <c r="AE1867" t="s">
        <v>954</v>
      </c>
      <c r="AF1867" t="s">
        <v>954</v>
      </c>
      <c r="AG1867">
        <v>0</v>
      </c>
      <c r="AH1867">
        <v>0</v>
      </c>
      <c r="AI1867">
        <v>0</v>
      </c>
      <c r="AJ1867">
        <v>0</v>
      </c>
      <c r="AK1867">
        <v>0</v>
      </c>
      <c r="AL1867">
        <v>0</v>
      </c>
      <c r="AM1867">
        <v>0</v>
      </c>
      <c r="AN1867">
        <v>0</v>
      </c>
      <c r="AO1867">
        <v>0</v>
      </c>
      <c r="AP1867" t="s">
        <v>1102</v>
      </c>
      <c r="AQ1867" t="s">
        <v>1102</v>
      </c>
      <c r="AR1867" t="s">
        <v>4656</v>
      </c>
      <c r="AS1867" t="s">
        <v>4658</v>
      </c>
    </row>
    <row r="1868" spans="2:45" ht="33">
      <c r="B1868" s="349" t="b">
        <v>0</v>
      </c>
      <c r="C1868" s="349"/>
      <c r="D1868" s="352" t="str">
        <f t="shared" si="89"/>
        <v>Miscellaneous Steel Fabrication Work_Shelter/Building</v>
      </c>
      <c r="E1868" s="349" t="str">
        <f t="shared" si="90"/>
        <v>M</v>
      </c>
      <c r="F1868" s="352" t="str">
        <f t="shared" si="88"/>
        <v xml:space="preserve">S02AA043-00001 Miscellaneous Steel Fabrication Work Shelter/Building FRP Ladder w/ Cage        </v>
      </c>
      <c r="G1868" s="343" t="str" cm="1">
        <f t="array" ref="G1868:H1868">_xlfn.TEXTSPLIT(I1868,"-")</f>
        <v>S02AA043</v>
      </c>
      <c r="H1868" s="343" t="str">
        <v>00001</v>
      </c>
      <c r="I1868" t="s">
        <v>4659</v>
      </c>
      <c r="J1868" t="s">
        <v>4534</v>
      </c>
      <c r="K1868" t="s">
        <v>4589</v>
      </c>
      <c r="L1868" t="s">
        <v>4590</v>
      </c>
      <c r="M1868" t="s">
        <v>1091</v>
      </c>
      <c r="N1868" t="s">
        <v>4537</v>
      </c>
      <c r="O1868" t="s">
        <v>1811</v>
      </c>
      <c r="P1868" t="s">
        <v>4660</v>
      </c>
      <c r="Q1868" t="s">
        <v>954</v>
      </c>
      <c r="R1868">
        <v>0</v>
      </c>
      <c r="S1868" t="s">
        <v>954</v>
      </c>
      <c r="T1868">
        <v>0</v>
      </c>
      <c r="U1868" t="s">
        <v>954</v>
      </c>
      <c r="V1868" t="s">
        <v>954</v>
      </c>
      <c r="W1868" t="s">
        <v>954</v>
      </c>
      <c r="X1868" t="s">
        <v>954</v>
      </c>
      <c r="Y1868" t="s">
        <v>954</v>
      </c>
      <c r="Z1868" t="s">
        <v>954</v>
      </c>
      <c r="AA1868" t="s">
        <v>954</v>
      </c>
      <c r="AB1868" t="s">
        <v>954</v>
      </c>
      <c r="AC1868" t="s">
        <v>954</v>
      </c>
      <c r="AD1868" t="s">
        <v>954</v>
      </c>
      <c r="AE1868" t="s">
        <v>954</v>
      </c>
      <c r="AF1868" t="s">
        <v>954</v>
      </c>
      <c r="AG1868">
        <v>0</v>
      </c>
      <c r="AH1868">
        <v>0</v>
      </c>
      <c r="AI1868">
        <v>0</v>
      </c>
      <c r="AJ1868">
        <v>0</v>
      </c>
      <c r="AK1868">
        <v>0</v>
      </c>
      <c r="AL1868">
        <v>0</v>
      </c>
      <c r="AM1868">
        <v>0</v>
      </c>
      <c r="AN1868">
        <v>0</v>
      </c>
      <c r="AO1868">
        <v>0</v>
      </c>
      <c r="AP1868" t="s">
        <v>1102</v>
      </c>
      <c r="AQ1868" t="s">
        <v>1102</v>
      </c>
      <c r="AR1868" t="s">
        <v>4661</v>
      </c>
      <c r="AS1868" t="s">
        <v>4659</v>
      </c>
    </row>
    <row r="1869" spans="2:45" ht="33">
      <c r="B1869" s="349" t="b">
        <v>0</v>
      </c>
      <c r="C1869" s="349"/>
      <c r="D1869" s="352" t="str">
        <f t="shared" si="89"/>
        <v>Miscellaneous Steel Fabrication Work_Shelter/Building</v>
      </c>
      <c r="E1869" s="349" t="str">
        <f t="shared" si="90"/>
        <v>M</v>
      </c>
      <c r="F1869" s="352" t="str">
        <f t="shared" si="88"/>
        <v xml:space="preserve">S02AA044-00001 Miscellaneous Steel Fabrication Work Shelter/Building Steel Ladder w/o Cage W/Painting       </v>
      </c>
      <c r="G1869" s="343" t="str" cm="1">
        <f t="array" ref="G1869:H1869">_xlfn.TEXTSPLIT(I1869,"-")</f>
        <v>S02AA044</v>
      </c>
      <c r="H1869" s="343" t="str">
        <v>00001</v>
      </c>
      <c r="I1869" t="s">
        <v>4662</v>
      </c>
      <c r="J1869" t="s">
        <v>4534</v>
      </c>
      <c r="K1869" t="s">
        <v>4589</v>
      </c>
      <c r="L1869" t="s">
        <v>4590</v>
      </c>
      <c r="M1869" t="s">
        <v>1091</v>
      </c>
      <c r="N1869" t="s">
        <v>4537</v>
      </c>
      <c r="O1869" t="s">
        <v>1816</v>
      </c>
      <c r="P1869" t="s">
        <v>4663</v>
      </c>
      <c r="Q1869" t="s">
        <v>960</v>
      </c>
      <c r="R1869" t="s">
        <v>4618</v>
      </c>
      <c r="S1869" t="s">
        <v>954</v>
      </c>
      <c r="T1869">
        <v>0</v>
      </c>
      <c r="U1869" t="s">
        <v>954</v>
      </c>
      <c r="V1869" t="s">
        <v>954</v>
      </c>
      <c r="W1869" t="s">
        <v>954</v>
      </c>
      <c r="X1869" t="s">
        <v>954</v>
      </c>
      <c r="Y1869" t="s">
        <v>954</v>
      </c>
      <c r="Z1869" t="s">
        <v>954</v>
      </c>
      <c r="AA1869" t="s">
        <v>954</v>
      </c>
      <c r="AB1869" t="s">
        <v>954</v>
      </c>
      <c r="AC1869" t="s">
        <v>954</v>
      </c>
      <c r="AD1869" t="s">
        <v>954</v>
      </c>
      <c r="AE1869" t="s">
        <v>954</v>
      </c>
      <c r="AF1869" t="s">
        <v>954</v>
      </c>
      <c r="AG1869">
        <v>0</v>
      </c>
      <c r="AH1869">
        <v>0</v>
      </c>
      <c r="AI1869">
        <v>0</v>
      </c>
      <c r="AJ1869">
        <v>0</v>
      </c>
      <c r="AK1869">
        <v>0</v>
      </c>
      <c r="AL1869">
        <v>0</v>
      </c>
      <c r="AM1869">
        <v>0</v>
      </c>
      <c r="AN1869">
        <v>0</v>
      </c>
      <c r="AO1869">
        <v>0</v>
      </c>
      <c r="AP1869" t="s">
        <v>1102</v>
      </c>
      <c r="AQ1869" t="s">
        <v>1102</v>
      </c>
      <c r="AR1869" t="s">
        <v>4664</v>
      </c>
      <c r="AS1869" t="s">
        <v>4662</v>
      </c>
    </row>
    <row r="1870" spans="2:45" ht="33">
      <c r="B1870" s="349" t="b">
        <v>0</v>
      </c>
      <c r="C1870" s="349"/>
      <c r="D1870" s="352" t="str">
        <f t="shared" si="89"/>
        <v>Miscellaneous Steel Fabrication Work_Shelter/Building</v>
      </c>
      <c r="E1870" s="349" t="str">
        <f t="shared" si="90"/>
        <v>M</v>
      </c>
      <c r="F1870" s="352" t="str">
        <f t="shared" si="88"/>
        <v xml:space="preserve">S02AA044-00002 Miscellaneous Steel Fabrication Work Shelter/Building Steel Ladder w/o Cage Galvanized Steel       </v>
      </c>
      <c r="G1870" s="343" t="str" cm="1">
        <f t="array" ref="G1870:H1870">_xlfn.TEXTSPLIT(I1870,"-")</f>
        <v>S02AA044</v>
      </c>
      <c r="H1870" s="343" t="str">
        <v>00002</v>
      </c>
      <c r="I1870" t="s">
        <v>4665</v>
      </c>
      <c r="J1870" t="s">
        <v>4534</v>
      </c>
      <c r="K1870" t="s">
        <v>4589</v>
      </c>
      <c r="L1870" t="s">
        <v>4590</v>
      </c>
      <c r="M1870" t="s">
        <v>1091</v>
      </c>
      <c r="N1870" t="s">
        <v>4537</v>
      </c>
      <c r="O1870" t="s">
        <v>1816</v>
      </c>
      <c r="P1870" t="s">
        <v>4663</v>
      </c>
      <c r="Q1870" t="s">
        <v>1005</v>
      </c>
      <c r="R1870" t="s">
        <v>4595</v>
      </c>
      <c r="S1870" t="s">
        <v>954</v>
      </c>
      <c r="T1870">
        <v>0</v>
      </c>
      <c r="U1870" t="s">
        <v>954</v>
      </c>
      <c r="V1870" t="s">
        <v>954</v>
      </c>
      <c r="W1870" t="s">
        <v>954</v>
      </c>
      <c r="X1870" t="s">
        <v>954</v>
      </c>
      <c r="Y1870" t="s">
        <v>954</v>
      </c>
      <c r="Z1870" t="s">
        <v>954</v>
      </c>
      <c r="AA1870" t="s">
        <v>954</v>
      </c>
      <c r="AB1870" t="s">
        <v>954</v>
      </c>
      <c r="AC1870" t="s">
        <v>954</v>
      </c>
      <c r="AD1870" t="s">
        <v>954</v>
      </c>
      <c r="AE1870" t="s">
        <v>954</v>
      </c>
      <c r="AF1870" t="s">
        <v>954</v>
      </c>
      <c r="AG1870">
        <v>0</v>
      </c>
      <c r="AH1870">
        <v>0</v>
      </c>
      <c r="AI1870">
        <v>0</v>
      </c>
      <c r="AJ1870">
        <v>0</v>
      </c>
      <c r="AK1870">
        <v>0</v>
      </c>
      <c r="AL1870">
        <v>0</v>
      </c>
      <c r="AM1870">
        <v>0</v>
      </c>
      <c r="AN1870">
        <v>0</v>
      </c>
      <c r="AO1870">
        <v>0</v>
      </c>
      <c r="AP1870" t="s">
        <v>1102</v>
      </c>
      <c r="AQ1870" t="s">
        <v>1102</v>
      </c>
      <c r="AR1870" t="s">
        <v>4664</v>
      </c>
      <c r="AS1870" t="s">
        <v>4665</v>
      </c>
    </row>
    <row r="1871" spans="2:45" ht="33">
      <c r="B1871" s="349" t="b">
        <v>0</v>
      </c>
      <c r="C1871" s="349"/>
      <c r="D1871" s="352" t="str">
        <f t="shared" si="89"/>
        <v>Miscellaneous Steel Fabrication Work_Shelter/Building</v>
      </c>
      <c r="E1871" s="349" t="str">
        <f t="shared" si="90"/>
        <v>M</v>
      </c>
      <c r="F1871" s="352" t="str">
        <f t="shared" si="88"/>
        <v xml:space="preserve">S02AA044-00003 Miscellaneous Steel Fabrication Work Shelter/Building Steel Ladder w/o Cage Galvanized Steel W/Painting       </v>
      </c>
      <c r="G1871" s="343" t="str" cm="1">
        <f t="array" ref="G1871:H1871">_xlfn.TEXTSPLIT(I1871,"-")</f>
        <v>S02AA044</v>
      </c>
      <c r="H1871" s="343" t="str">
        <v>00003</v>
      </c>
      <c r="I1871" t="s">
        <v>4666</v>
      </c>
      <c r="J1871" t="s">
        <v>4534</v>
      </c>
      <c r="K1871" t="s">
        <v>4589</v>
      </c>
      <c r="L1871" t="s">
        <v>4590</v>
      </c>
      <c r="M1871" t="s">
        <v>1091</v>
      </c>
      <c r="N1871" t="s">
        <v>4537</v>
      </c>
      <c r="O1871" t="s">
        <v>1816</v>
      </c>
      <c r="P1871" t="s">
        <v>4663</v>
      </c>
      <c r="Q1871" t="s">
        <v>1013</v>
      </c>
      <c r="R1871" t="s">
        <v>4600</v>
      </c>
      <c r="S1871" t="s">
        <v>954</v>
      </c>
      <c r="T1871">
        <v>0</v>
      </c>
      <c r="U1871" t="s">
        <v>954</v>
      </c>
      <c r="V1871" t="s">
        <v>954</v>
      </c>
      <c r="W1871" t="s">
        <v>954</v>
      </c>
      <c r="X1871" t="s">
        <v>954</v>
      </c>
      <c r="Y1871" t="s">
        <v>954</v>
      </c>
      <c r="Z1871" t="s">
        <v>954</v>
      </c>
      <c r="AA1871" t="s">
        <v>954</v>
      </c>
      <c r="AB1871" t="s">
        <v>954</v>
      </c>
      <c r="AC1871" t="s">
        <v>954</v>
      </c>
      <c r="AD1871" t="s">
        <v>954</v>
      </c>
      <c r="AE1871" t="s">
        <v>954</v>
      </c>
      <c r="AF1871" t="s">
        <v>954</v>
      </c>
      <c r="AG1871">
        <v>0</v>
      </c>
      <c r="AH1871">
        <v>0</v>
      </c>
      <c r="AI1871">
        <v>0</v>
      </c>
      <c r="AJ1871">
        <v>0</v>
      </c>
      <c r="AK1871">
        <v>0</v>
      </c>
      <c r="AL1871">
        <v>0</v>
      </c>
      <c r="AM1871">
        <v>0</v>
      </c>
      <c r="AN1871">
        <v>0</v>
      </c>
      <c r="AO1871">
        <v>0</v>
      </c>
      <c r="AP1871" t="s">
        <v>1102</v>
      </c>
      <c r="AQ1871" t="s">
        <v>1102</v>
      </c>
      <c r="AR1871" t="s">
        <v>4664</v>
      </c>
      <c r="AS1871" t="s">
        <v>4666</v>
      </c>
    </row>
    <row r="1872" spans="2:45" ht="33">
      <c r="B1872" s="349" t="b">
        <v>0</v>
      </c>
      <c r="C1872" s="349"/>
      <c r="D1872" s="352" t="str">
        <f t="shared" si="89"/>
        <v>Miscellaneous Steel Fabrication Work_Shelter/Building</v>
      </c>
      <c r="E1872" s="349" t="str">
        <f t="shared" si="90"/>
        <v>M</v>
      </c>
      <c r="F1872" s="352" t="str">
        <f t="shared" si="88"/>
        <v xml:space="preserve">S02AA045-00001 Miscellaneous Steel Fabrication Work Shelter/Building Stainless Steel Ladder w/o Cage SUS 304       </v>
      </c>
      <c r="G1872" s="343" t="str" cm="1">
        <f t="array" ref="G1872:H1872">_xlfn.TEXTSPLIT(I1872,"-")</f>
        <v>S02AA045</v>
      </c>
      <c r="H1872" s="343" t="str">
        <v>00001</v>
      </c>
      <c r="I1872" t="s">
        <v>4667</v>
      </c>
      <c r="J1872" t="s">
        <v>4534</v>
      </c>
      <c r="K1872" t="s">
        <v>4589</v>
      </c>
      <c r="L1872" t="s">
        <v>4590</v>
      </c>
      <c r="M1872" t="s">
        <v>1091</v>
      </c>
      <c r="N1872" t="s">
        <v>4537</v>
      </c>
      <c r="O1872" t="s">
        <v>1821</v>
      </c>
      <c r="P1872" t="s">
        <v>4668</v>
      </c>
      <c r="Q1872" t="s">
        <v>1697</v>
      </c>
      <c r="R1872" t="s">
        <v>1868</v>
      </c>
      <c r="S1872" t="s">
        <v>954</v>
      </c>
      <c r="T1872">
        <v>0</v>
      </c>
      <c r="U1872" t="s">
        <v>954</v>
      </c>
      <c r="V1872" t="s">
        <v>954</v>
      </c>
      <c r="W1872" t="s">
        <v>954</v>
      </c>
      <c r="X1872" t="s">
        <v>954</v>
      </c>
      <c r="Y1872" t="s">
        <v>954</v>
      </c>
      <c r="Z1872" t="s">
        <v>954</v>
      </c>
      <c r="AA1872" t="s">
        <v>954</v>
      </c>
      <c r="AB1872" t="s">
        <v>954</v>
      </c>
      <c r="AC1872" t="s">
        <v>954</v>
      </c>
      <c r="AD1872" t="s">
        <v>954</v>
      </c>
      <c r="AE1872" t="s">
        <v>954</v>
      </c>
      <c r="AF1872" t="s">
        <v>954</v>
      </c>
      <c r="AG1872">
        <v>0</v>
      </c>
      <c r="AH1872">
        <v>0</v>
      </c>
      <c r="AI1872">
        <v>0</v>
      </c>
      <c r="AJ1872">
        <v>0</v>
      </c>
      <c r="AK1872">
        <v>0</v>
      </c>
      <c r="AL1872">
        <v>0</v>
      </c>
      <c r="AM1872">
        <v>0</v>
      </c>
      <c r="AN1872">
        <v>0</v>
      </c>
      <c r="AO1872">
        <v>0</v>
      </c>
      <c r="AP1872" t="s">
        <v>1102</v>
      </c>
      <c r="AQ1872" t="s">
        <v>1102</v>
      </c>
      <c r="AR1872" t="s">
        <v>4669</v>
      </c>
      <c r="AS1872" t="s">
        <v>4667</v>
      </c>
    </row>
    <row r="1873" spans="2:45" ht="33">
      <c r="B1873" s="349" t="b">
        <v>0</v>
      </c>
      <c r="C1873" s="349"/>
      <c r="D1873" s="352" t="str">
        <f t="shared" si="89"/>
        <v>Miscellaneous Steel Fabrication Work_Shelter/Building</v>
      </c>
      <c r="E1873" s="349" t="str">
        <f t="shared" si="90"/>
        <v>M</v>
      </c>
      <c r="F1873" s="352" t="str">
        <f t="shared" si="88"/>
        <v xml:space="preserve">S02AA045-00002 Miscellaneous Steel Fabrication Work Shelter/Building Stainless Steel Ladder w/o Cage SUS 316L       </v>
      </c>
      <c r="G1873" s="343" t="str" cm="1">
        <f t="array" ref="G1873:H1873">_xlfn.TEXTSPLIT(I1873,"-")</f>
        <v>S02AA045</v>
      </c>
      <c r="H1873" s="343" t="str">
        <v>00002</v>
      </c>
      <c r="I1873" t="s">
        <v>4670</v>
      </c>
      <c r="J1873" t="s">
        <v>4534</v>
      </c>
      <c r="K1873" t="s">
        <v>4589</v>
      </c>
      <c r="L1873" t="s">
        <v>4590</v>
      </c>
      <c r="M1873" t="s">
        <v>1091</v>
      </c>
      <c r="N1873" t="s">
        <v>4537</v>
      </c>
      <c r="O1873" t="s">
        <v>1821</v>
      </c>
      <c r="P1873" t="s">
        <v>4668</v>
      </c>
      <c r="Q1873" t="s">
        <v>1702</v>
      </c>
      <c r="R1873" t="s">
        <v>1871</v>
      </c>
      <c r="S1873" t="s">
        <v>954</v>
      </c>
      <c r="T1873">
        <v>0</v>
      </c>
      <c r="U1873" t="s">
        <v>954</v>
      </c>
      <c r="V1873" t="s">
        <v>954</v>
      </c>
      <c r="W1873" t="s">
        <v>954</v>
      </c>
      <c r="X1873" t="s">
        <v>954</v>
      </c>
      <c r="Y1873" t="s">
        <v>954</v>
      </c>
      <c r="Z1873" t="s">
        <v>954</v>
      </c>
      <c r="AA1873" t="s">
        <v>954</v>
      </c>
      <c r="AB1873" t="s">
        <v>954</v>
      </c>
      <c r="AC1873" t="s">
        <v>954</v>
      </c>
      <c r="AD1873" t="s">
        <v>954</v>
      </c>
      <c r="AE1873" t="s">
        <v>954</v>
      </c>
      <c r="AF1873" t="s">
        <v>954</v>
      </c>
      <c r="AG1873">
        <v>0</v>
      </c>
      <c r="AH1873">
        <v>0</v>
      </c>
      <c r="AI1873">
        <v>0</v>
      </c>
      <c r="AJ1873">
        <v>0</v>
      </c>
      <c r="AK1873">
        <v>0</v>
      </c>
      <c r="AL1873">
        <v>0</v>
      </c>
      <c r="AM1873">
        <v>0</v>
      </c>
      <c r="AN1873">
        <v>0</v>
      </c>
      <c r="AO1873">
        <v>0</v>
      </c>
      <c r="AP1873" t="s">
        <v>1102</v>
      </c>
      <c r="AQ1873" t="s">
        <v>1102</v>
      </c>
      <c r="AR1873" t="s">
        <v>4669</v>
      </c>
      <c r="AS1873" t="s">
        <v>4670</v>
      </c>
    </row>
    <row r="1874" spans="2:45" ht="33">
      <c r="B1874" s="349" t="b">
        <v>0</v>
      </c>
      <c r="C1874" s="349"/>
      <c r="D1874" s="352" t="str">
        <f t="shared" si="89"/>
        <v>Miscellaneous Steel Fabrication Work_Shelter/Building</v>
      </c>
      <c r="E1874" s="349" t="str">
        <f t="shared" si="90"/>
        <v>M</v>
      </c>
      <c r="F1874" s="352" t="str">
        <f t="shared" si="88"/>
        <v xml:space="preserve">S02AA045-00003 Miscellaneous Steel Fabrication Work Shelter/Building Stainless Steel Ladder w/o Cage SUS Duplex       </v>
      </c>
      <c r="G1874" s="343" t="str" cm="1">
        <f t="array" ref="G1874:H1874">_xlfn.TEXTSPLIT(I1874,"-")</f>
        <v>S02AA045</v>
      </c>
      <c r="H1874" s="343" t="str">
        <v>00003</v>
      </c>
      <c r="I1874" t="s">
        <v>4671</v>
      </c>
      <c r="J1874" t="s">
        <v>4534</v>
      </c>
      <c r="K1874" t="s">
        <v>4589</v>
      </c>
      <c r="L1874" t="s">
        <v>4590</v>
      </c>
      <c r="M1874" t="s">
        <v>1091</v>
      </c>
      <c r="N1874" t="s">
        <v>4537</v>
      </c>
      <c r="O1874" t="s">
        <v>1821</v>
      </c>
      <c r="P1874" t="s">
        <v>4668</v>
      </c>
      <c r="Q1874" t="s">
        <v>1707</v>
      </c>
      <c r="R1874" t="s">
        <v>1874</v>
      </c>
      <c r="S1874" t="s">
        <v>954</v>
      </c>
      <c r="T1874">
        <v>0</v>
      </c>
      <c r="U1874" t="s">
        <v>954</v>
      </c>
      <c r="V1874" t="s">
        <v>954</v>
      </c>
      <c r="W1874" t="s">
        <v>954</v>
      </c>
      <c r="X1874" t="s">
        <v>954</v>
      </c>
      <c r="Y1874" t="s">
        <v>954</v>
      </c>
      <c r="Z1874" t="s">
        <v>954</v>
      </c>
      <c r="AA1874" t="s">
        <v>954</v>
      </c>
      <c r="AB1874" t="s">
        <v>954</v>
      </c>
      <c r="AC1874" t="s">
        <v>954</v>
      </c>
      <c r="AD1874" t="s">
        <v>954</v>
      </c>
      <c r="AE1874" t="s">
        <v>954</v>
      </c>
      <c r="AF1874" t="s">
        <v>954</v>
      </c>
      <c r="AG1874">
        <v>0</v>
      </c>
      <c r="AH1874">
        <v>0</v>
      </c>
      <c r="AI1874">
        <v>0</v>
      </c>
      <c r="AJ1874">
        <v>0</v>
      </c>
      <c r="AK1874">
        <v>0</v>
      </c>
      <c r="AL1874">
        <v>0</v>
      </c>
      <c r="AM1874">
        <v>0</v>
      </c>
      <c r="AN1874">
        <v>0</v>
      </c>
      <c r="AO1874">
        <v>0</v>
      </c>
      <c r="AP1874" t="s">
        <v>1102</v>
      </c>
      <c r="AQ1874" t="s">
        <v>1102</v>
      </c>
      <c r="AR1874" t="s">
        <v>4669</v>
      </c>
      <c r="AS1874" t="s">
        <v>4671</v>
      </c>
    </row>
    <row r="1875" spans="2:45" ht="33">
      <c r="B1875" s="349" t="b">
        <v>0</v>
      </c>
      <c r="C1875" s="349"/>
      <c r="D1875" s="352" t="str">
        <f t="shared" si="89"/>
        <v>Miscellaneous Steel Fabrication Work_Shelter/Building</v>
      </c>
      <c r="E1875" s="349" t="str">
        <f t="shared" si="90"/>
        <v>M</v>
      </c>
      <c r="F1875" s="352" t="str">
        <f t="shared" si="88"/>
        <v xml:space="preserve">S02AA046-00001 Miscellaneous Steel Fabrication Work Shelter/Building FRP Ladder w/o Cage        </v>
      </c>
      <c r="G1875" s="343" t="str" cm="1">
        <f t="array" ref="G1875:H1875">_xlfn.TEXTSPLIT(I1875,"-")</f>
        <v>S02AA046</v>
      </c>
      <c r="H1875" s="343" t="str">
        <v>00001</v>
      </c>
      <c r="I1875" t="s">
        <v>4672</v>
      </c>
      <c r="J1875" t="s">
        <v>4534</v>
      </c>
      <c r="K1875" t="s">
        <v>4589</v>
      </c>
      <c r="L1875" t="s">
        <v>4590</v>
      </c>
      <c r="M1875" t="s">
        <v>1091</v>
      </c>
      <c r="N1875" t="s">
        <v>4537</v>
      </c>
      <c r="O1875" t="s">
        <v>1829</v>
      </c>
      <c r="P1875" t="s">
        <v>4673</v>
      </c>
      <c r="Q1875" t="s">
        <v>954</v>
      </c>
      <c r="R1875">
        <v>0</v>
      </c>
      <c r="S1875" t="s">
        <v>954</v>
      </c>
      <c r="T1875">
        <v>0</v>
      </c>
      <c r="U1875" t="s">
        <v>954</v>
      </c>
      <c r="V1875" t="s">
        <v>954</v>
      </c>
      <c r="W1875" t="s">
        <v>954</v>
      </c>
      <c r="X1875" t="s">
        <v>954</v>
      </c>
      <c r="Y1875" t="s">
        <v>954</v>
      </c>
      <c r="Z1875" t="s">
        <v>954</v>
      </c>
      <c r="AA1875" t="s">
        <v>954</v>
      </c>
      <c r="AB1875" t="s">
        <v>954</v>
      </c>
      <c r="AC1875" t="s">
        <v>954</v>
      </c>
      <c r="AD1875" t="s">
        <v>954</v>
      </c>
      <c r="AE1875" t="s">
        <v>954</v>
      </c>
      <c r="AF1875" t="s">
        <v>954</v>
      </c>
      <c r="AG1875">
        <v>0</v>
      </c>
      <c r="AH1875">
        <v>0</v>
      </c>
      <c r="AI1875">
        <v>0</v>
      </c>
      <c r="AJ1875">
        <v>0</v>
      </c>
      <c r="AK1875">
        <v>0</v>
      </c>
      <c r="AL1875">
        <v>0</v>
      </c>
      <c r="AM1875">
        <v>0</v>
      </c>
      <c r="AN1875">
        <v>0</v>
      </c>
      <c r="AO1875">
        <v>0</v>
      </c>
      <c r="AP1875" t="s">
        <v>1102</v>
      </c>
      <c r="AQ1875" t="s">
        <v>1102</v>
      </c>
      <c r="AR1875" t="s">
        <v>4674</v>
      </c>
      <c r="AS1875" t="s">
        <v>4672</v>
      </c>
    </row>
    <row r="1876" spans="2:45" ht="33">
      <c r="B1876" s="356" t="b">
        <v>0</v>
      </c>
      <c r="C1876" s="356"/>
      <c r="D1876" s="357" t="str">
        <f t="shared" si="89"/>
        <v>Main Steel Structure Erection Work_Shelter/Building</v>
      </c>
      <c r="E1876" s="356" t="str">
        <f t="shared" si="90"/>
        <v>TON</v>
      </c>
      <c r="F1876" s="358" t="str">
        <f t="shared" si="88"/>
        <v xml:space="preserve">S03AA007-00001 Main Steel Structure Erection Work Shelter/Building Girth &amp; Purlin        </v>
      </c>
      <c r="G1876" s="343" t="str" cm="1">
        <f t="array" ref="G1876:H1876">_xlfn.TEXTSPLIT(I1876,"-")</f>
        <v>S03AA007</v>
      </c>
      <c r="H1876" s="343" t="str">
        <v>00001</v>
      </c>
      <c r="I1876" t="s">
        <v>4675</v>
      </c>
      <c r="J1876" t="s">
        <v>4534</v>
      </c>
      <c r="K1876" t="s">
        <v>4676</v>
      </c>
      <c r="L1876" t="s">
        <v>4677</v>
      </c>
      <c r="M1876" t="s">
        <v>1091</v>
      </c>
      <c r="N1876" t="s">
        <v>4537</v>
      </c>
      <c r="O1876" t="s">
        <v>1041</v>
      </c>
      <c r="P1876" t="s">
        <v>4678</v>
      </c>
      <c r="Q1876" t="s">
        <v>954</v>
      </c>
      <c r="R1876">
        <v>0</v>
      </c>
      <c r="S1876" t="s">
        <v>954</v>
      </c>
      <c r="T1876">
        <v>0</v>
      </c>
      <c r="U1876" t="s">
        <v>954</v>
      </c>
      <c r="V1876" t="s">
        <v>954</v>
      </c>
      <c r="W1876" t="s">
        <v>954</v>
      </c>
      <c r="X1876" t="s">
        <v>954</v>
      </c>
      <c r="Y1876" t="s">
        <v>954</v>
      </c>
      <c r="Z1876" t="s">
        <v>954</v>
      </c>
      <c r="AA1876" t="s">
        <v>954</v>
      </c>
      <c r="AB1876" t="s">
        <v>954</v>
      </c>
      <c r="AC1876" t="s">
        <v>954</v>
      </c>
      <c r="AD1876" t="s">
        <v>954</v>
      </c>
      <c r="AE1876" t="s">
        <v>954</v>
      </c>
      <c r="AF1876" t="s">
        <v>954</v>
      </c>
      <c r="AG1876">
        <v>0</v>
      </c>
      <c r="AH1876">
        <v>0</v>
      </c>
      <c r="AI1876">
        <v>0</v>
      </c>
      <c r="AJ1876">
        <v>0</v>
      </c>
      <c r="AK1876" t="s">
        <v>4539</v>
      </c>
      <c r="AL1876">
        <v>0</v>
      </c>
      <c r="AM1876">
        <v>0</v>
      </c>
      <c r="AN1876">
        <v>0</v>
      </c>
      <c r="AO1876">
        <v>0</v>
      </c>
      <c r="AP1876" t="s">
        <v>1765</v>
      </c>
      <c r="AQ1876" t="s">
        <v>1765</v>
      </c>
      <c r="AR1876" t="s">
        <v>4679</v>
      </c>
      <c r="AS1876" t="s">
        <v>4675</v>
      </c>
    </row>
    <row r="1877" spans="2:45" ht="33">
      <c r="B1877" s="349" t="b">
        <v>0</v>
      </c>
      <c r="C1877" s="349"/>
      <c r="D1877" s="352" t="str">
        <f t="shared" si="89"/>
        <v>Main Steel Structure Erection Work_Shelter/Building</v>
      </c>
      <c r="E1877" s="349" t="str">
        <f t="shared" si="90"/>
        <v>TON</v>
      </c>
      <c r="F1877" s="352" t="str">
        <f t="shared" si="88"/>
        <v xml:space="preserve">S03AA008-00001 Main Steel Structure Erection Work Shelter/Building P.E.B. (Pre-Engineered Building)        </v>
      </c>
      <c r="G1877" s="343" t="str" cm="1">
        <f t="array" ref="G1877:H1877">_xlfn.TEXTSPLIT(I1877,"-")</f>
        <v>S03AA008</v>
      </c>
      <c r="H1877" s="343" t="str">
        <v>00001</v>
      </c>
      <c r="I1877" t="s">
        <v>4680</v>
      </c>
      <c r="J1877" t="s">
        <v>4534</v>
      </c>
      <c r="K1877" t="s">
        <v>4676</v>
      </c>
      <c r="L1877" t="s">
        <v>4677</v>
      </c>
      <c r="M1877" t="s">
        <v>1091</v>
      </c>
      <c r="N1877" t="s">
        <v>4537</v>
      </c>
      <c r="O1877" t="s">
        <v>1045</v>
      </c>
      <c r="P1877" t="s">
        <v>4542</v>
      </c>
      <c r="Q1877" t="s">
        <v>954</v>
      </c>
      <c r="R1877">
        <v>0</v>
      </c>
      <c r="S1877" t="s">
        <v>954</v>
      </c>
      <c r="T1877">
        <v>0</v>
      </c>
      <c r="U1877" t="s">
        <v>954</v>
      </c>
      <c r="V1877" t="s">
        <v>954</v>
      </c>
      <c r="W1877" t="s">
        <v>954</v>
      </c>
      <c r="X1877" t="s">
        <v>954</v>
      </c>
      <c r="Y1877" t="s">
        <v>954</v>
      </c>
      <c r="Z1877" t="s">
        <v>954</v>
      </c>
      <c r="AA1877" t="s">
        <v>954</v>
      </c>
      <c r="AB1877" t="s">
        <v>954</v>
      </c>
      <c r="AC1877" t="s">
        <v>954</v>
      </c>
      <c r="AD1877" t="s">
        <v>954</v>
      </c>
      <c r="AE1877" t="s">
        <v>954</v>
      </c>
      <c r="AF1877" t="s">
        <v>954</v>
      </c>
      <c r="AG1877">
        <v>0</v>
      </c>
      <c r="AH1877">
        <v>0</v>
      </c>
      <c r="AI1877">
        <v>0</v>
      </c>
      <c r="AJ1877">
        <v>0</v>
      </c>
      <c r="AK1877" t="s">
        <v>4539</v>
      </c>
      <c r="AL1877">
        <v>0</v>
      </c>
      <c r="AM1877">
        <v>0</v>
      </c>
      <c r="AN1877">
        <v>0</v>
      </c>
      <c r="AO1877">
        <v>0</v>
      </c>
      <c r="AP1877" t="s">
        <v>1765</v>
      </c>
      <c r="AQ1877" t="s">
        <v>1765</v>
      </c>
      <c r="AR1877" t="s">
        <v>4681</v>
      </c>
      <c r="AS1877" t="s">
        <v>4680</v>
      </c>
    </row>
    <row r="1878" spans="2:45" ht="33">
      <c r="B1878" s="356" t="b">
        <v>0</v>
      </c>
      <c r="C1878" s="356" t="s">
        <v>1039</v>
      </c>
      <c r="D1878" s="357" t="str">
        <f t="shared" si="89"/>
        <v>Main Steel Structure Erection Work_Shelter/Building</v>
      </c>
      <c r="E1878" s="356" t="str">
        <f t="shared" si="90"/>
        <v>M3</v>
      </c>
      <c r="F1878" s="357" t="str">
        <f t="shared" si="88"/>
        <v xml:space="preserve">S03AA030-00001 Main Steel Structure Erection Work Shelter/Building Non-Shrink Grouting        </v>
      </c>
      <c r="G1878" s="343" t="str" cm="1">
        <f t="array" ref="G1878:H1878">_xlfn.TEXTSPLIT(I1878,"-")</f>
        <v>S03AA030</v>
      </c>
      <c r="H1878" s="343" t="str">
        <v>00001</v>
      </c>
      <c r="I1878" t="s">
        <v>4682</v>
      </c>
      <c r="J1878" t="s">
        <v>4534</v>
      </c>
      <c r="K1878" t="s">
        <v>4676</v>
      </c>
      <c r="L1878" t="s">
        <v>4677</v>
      </c>
      <c r="M1878" t="s">
        <v>1091</v>
      </c>
      <c r="N1878" t="s">
        <v>4537</v>
      </c>
      <c r="O1878" t="s">
        <v>1661</v>
      </c>
      <c r="P1878" t="s">
        <v>4683</v>
      </c>
      <c r="Q1878" t="s">
        <v>954</v>
      </c>
      <c r="R1878">
        <v>0</v>
      </c>
      <c r="S1878" t="s">
        <v>954</v>
      </c>
      <c r="T1878">
        <v>0</v>
      </c>
      <c r="U1878" t="s">
        <v>954</v>
      </c>
      <c r="V1878" t="s">
        <v>954</v>
      </c>
      <c r="W1878" t="s">
        <v>954</v>
      </c>
      <c r="X1878" t="s">
        <v>954</v>
      </c>
      <c r="Y1878" t="s">
        <v>954</v>
      </c>
      <c r="Z1878" t="s">
        <v>954</v>
      </c>
      <c r="AA1878" t="s">
        <v>954</v>
      </c>
      <c r="AB1878" t="s">
        <v>954</v>
      </c>
      <c r="AC1878" t="s">
        <v>954</v>
      </c>
      <c r="AD1878" t="s">
        <v>954</v>
      </c>
      <c r="AE1878" t="s">
        <v>954</v>
      </c>
      <c r="AF1878" t="s">
        <v>954</v>
      </c>
      <c r="AG1878">
        <v>0</v>
      </c>
      <c r="AH1878">
        <v>0</v>
      </c>
      <c r="AI1878">
        <v>0</v>
      </c>
      <c r="AJ1878">
        <v>0</v>
      </c>
      <c r="AK1878" t="s">
        <v>4539</v>
      </c>
      <c r="AL1878">
        <v>0</v>
      </c>
      <c r="AM1878" t="s">
        <v>1019</v>
      </c>
      <c r="AN1878">
        <v>0</v>
      </c>
      <c r="AO1878">
        <v>0</v>
      </c>
      <c r="AP1878" t="s">
        <v>957</v>
      </c>
      <c r="AQ1878" t="s">
        <v>957</v>
      </c>
      <c r="AR1878" t="s">
        <v>4684</v>
      </c>
      <c r="AS1878" t="s">
        <v>4682</v>
      </c>
    </row>
    <row r="1879" spans="2:45" ht="33">
      <c r="B1879" s="356" t="b">
        <v>0</v>
      </c>
      <c r="C1879" s="356"/>
      <c r="D1879" s="357" t="str">
        <f t="shared" si="89"/>
        <v>Main Steel Structure Erection Work_Shelter/Building</v>
      </c>
      <c r="E1879" s="356" t="str">
        <f t="shared" si="90"/>
        <v>M3</v>
      </c>
      <c r="F1879" s="357" t="str">
        <f t="shared" si="88"/>
        <v xml:space="preserve">S03AA031-00001 Main Steel Structure Erection Work Shelter/Building Epoxy Grouting        </v>
      </c>
      <c r="G1879" s="343" t="str" cm="1">
        <f t="array" ref="G1879:H1879">_xlfn.TEXTSPLIT(I1879,"-")</f>
        <v>S03AA031</v>
      </c>
      <c r="H1879" s="343" t="str">
        <v>00001</v>
      </c>
      <c r="I1879" t="s">
        <v>4685</v>
      </c>
      <c r="J1879" t="s">
        <v>4534</v>
      </c>
      <c r="K1879" t="s">
        <v>4676</v>
      </c>
      <c r="L1879" t="s">
        <v>4677</v>
      </c>
      <c r="M1879" t="s">
        <v>1091</v>
      </c>
      <c r="N1879" t="s">
        <v>4537</v>
      </c>
      <c r="O1879" t="s">
        <v>1673</v>
      </c>
      <c r="P1879" t="s">
        <v>4686</v>
      </c>
      <c r="Q1879" t="s">
        <v>954</v>
      </c>
      <c r="R1879">
        <v>0</v>
      </c>
      <c r="S1879" t="s">
        <v>954</v>
      </c>
      <c r="T1879">
        <v>0</v>
      </c>
      <c r="U1879" t="s">
        <v>954</v>
      </c>
      <c r="V1879" t="s">
        <v>954</v>
      </c>
      <c r="W1879" t="s">
        <v>954</v>
      </c>
      <c r="X1879" t="s">
        <v>954</v>
      </c>
      <c r="Y1879" t="s">
        <v>954</v>
      </c>
      <c r="Z1879" t="s">
        <v>954</v>
      </c>
      <c r="AA1879" t="s">
        <v>954</v>
      </c>
      <c r="AB1879" t="s">
        <v>954</v>
      </c>
      <c r="AC1879" t="s">
        <v>954</v>
      </c>
      <c r="AD1879" t="s">
        <v>954</v>
      </c>
      <c r="AE1879" t="s">
        <v>954</v>
      </c>
      <c r="AF1879" t="s">
        <v>954</v>
      </c>
      <c r="AG1879">
        <v>0</v>
      </c>
      <c r="AH1879">
        <v>0</v>
      </c>
      <c r="AI1879">
        <v>0</v>
      </c>
      <c r="AJ1879">
        <v>0</v>
      </c>
      <c r="AK1879" t="s">
        <v>4539</v>
      </c>
      <c r="AL1879">
        <v>0</v>
      </c>
      <c r="AM1879" t="s">
        <v>1019</v>
      </c>
      <c r="AN1879">
        <v>0</v>
      </c>
      <c r="AO1879">
        <v>0</v>
      </c>
      <c r="AP1879" t="s">
        <v>957</v>
      </c>
      <c r="AQ1879" t="s">
        <v>957</v>
      </c>
      <c r="AR1879" t="s">
        <v>4687</v>
      </c>
      <c r="AS1879" t="s">
        <v>4685</v>
      </c>
    </row>
    <row r="1880" spans="2:45" ht="33">
      <c r="B1880" s="349" t="b">
        <v>0</v>
      </c>
      <c r="C1880" s="349"/>
      <c r="D1880" s="352" t="str">
        <f t="shared" si="89"/>
        <v>Main Steel Structure Erection Work_Shelter/Building</v>
      </c>
      <c r="E1880" s="349" t="str">
        <f t="shared" si="90"/>
        <v>TON</v>
      </c>
      <c r="F1880" s="353" t="str">
        <f t="shared" si="88"/>
        <v xml:space="preserve">S03AA081-00001 Main Steel Structure Erection Work Shelter/Building Extra Heavy Steel        </v>
      </c>
      <c r="G1880" s="343" t="str" cm="1">
        <f t="array" ref="G1880:H1880">_xlfn.TEXTSPLIT(I1880,"-")</f>
        <v>S03AA081</v>
      </c>
      <c r="H1880" s="343" t="str">
        <v>00001</v>
      </c>
      <c r="I1880" t="s">
        <v>4688</v>
      </c>
      <c r="J1880" t="s">
        <v>4534</v>
      </c>
      <c r="K1880" t="s">
        <v>4676</v>
      </c>
      <c r="L1880" t="s">
        <v>4677</v>
      </c>
      <c r="M1880" t="s">
        <v>1091</v>
      </c>
      <c r="N1880" t="s">
        <v>4537</v>
      </c>
      <c r="O1880" t="s">
        <v>2506</v>
      </c>
      <c r="P1880" t="s">
        <v>4689</v>
      </c>
      <c r="Q1880" t="s">
        <v>954</v>
      </c>
      <c r="R1880">
        <v>0</v>
      </c>
      <c r="S1880" t="s">
        <v>954</v>
      </c>
      <c r="T1880">
        <v>0</v>
      </c>
      <c r="U1880" t="s">
        <v>954</v>
      </c>
      <c r="V1880" t="s">
        <v>954</v>
      </c>
      <c r="W1880" t="s">
        <v>954</v>
      </c>
      <c r="X1880" t="s">
        <v>954</v>
      </c>
      <c r="Y1880" t="s">
        <v>954</v>
      </c>
      <c r="Z1880" t="s">
        <v>954</v>
      </c>
      <c r="AA1880" t="s">
        <v>954</v>
      </c>
      <c r="AB1880" t="s">
        <v>954</v>
      </c>
      <c r="AC1880" t="s">
        <v>954</v>
      </c>
      <c r="AD1880" t="s">
        <v>954</v>
      </c>
      <c r="AE1880" t="s">
        <v>954</v>
      </c>
      <c r="AF1880" t="s">
        <v>954</v>
      </c>
      <c r="AG1880">
        <v>0</v>
      </c>
      <c r="AH1880">
        <v>0</v>
      </c>
      <c r="AI1880">
        <v>0</v>
      </c>
      <c r="AJ1880">
        <v>0</v>
      </c>
      <c r="AK1880" t="s">
        <v>4539</v>
      </c>
      <c r="AL1880">
        <v>0</v>
      </c>
      <c r="AM1880">
        <v>0</v>
      </c>
      <c r="AN1880">
        <v>0</v>
      </c>
      <c r="AO1880">
        <v>0</v>
      </c>
      <c r="AP1880" t="s">
        <v>1765</v>
      </c>
      <c r="AQ1880" t="s">
        <v>1765</v>
      </c>
      <c r="AR1880" t="s">
        <v>4690</v>
      </c>
      <c r="AS1880" t="s">
        <v>4688</v>
      </c>
    </row>
    <row r="1881" spans="2:45" ht="33">
      <c r="B1881" s="349" t="b">
        <v>0</v>
      </c>
      <c r="C1881" s="349"/>
      <c r="D1881" s="352" t="str">
        <f t="shared" si="89"/>
        <v>Main Steel Structure Erection Work_Shelter/Building</v>
      </c>
      <c r="E1881" s="349" t="str">
        <f t="shared" si="90"/>
        <v>TON</v>
      </c>
      <c r="F1881" s="353" t="str">
        <f t="shared" si="88"/>
        <v xml:space="preserve">S03AA082-00001 Main Steel Structure Erection Work Shelter/Building Heavy Steel        </v>
      </c>
      <c r="G1881" s="343" t="str" cm="1">
        <f t="array" ref="G1881:H1881">_xlfn.TEXTSPLIT(I1881,"-")</f>
        <v>S03AA082</v>
      </c>
      <c r="H1881" s="343" t="str">
        <v>00001</v>
      </c>
      <c r="I1881" t="s">
        <v>4691</v>
      </c>
      <c r="J1881" t="s">
        <v>4534</v>
      </c>
      <c r="K1881" t="s">
        <v>4676</v>
      </c>
      <c r="L1881" t="s">
        <v>4677</v>
      </c>
      <c r="M1881" t="s">
        <v>1091</v>
      </c>
      <c r="N1881" t="s">
        <v>4537</v>
      </c>
      <c r="O1881" t="s">
        <v>2532</v>
      </c>
      <c r="P1881" t="s">
        <v>4692</v>
      </c>
      <c r="Q1881" t="s">
        <v>954</v>
      </c>
      <c r="R1881">
        <v>0</v>
      </c>
      <c r="S1881" t="s">
        <v>954</v>
      </c>
      <c r="T1881">
        <v>0</v>
      </c>
      <c r="U1881" t="s">
        <v>954</v>
      </c>
      <c r="V1881" t="s">
        <v>954</v>
      </c>
      <c r="W1881" t="s">
        <v>954</v>
      </c>
      <c r="X1881" t="s">
        <v>954</v>
      </c>
      <c r="Y1881" t="s">
        <v>954</v>
      </c>
      <c r="Z1881" t="s">
        <v>954</v>
      </c>
      <c r="AA1881" t="s">
        <v>954</v>
      </c>
      <c r="AB1881" t="s">
        <v>954</v>
      </c>
      <c r="AC1881" t="s">
        <v>954</v>
      </c>
      <c r="AD1881" t="s">
        <v>954</v>
      </c>
      <c r="AE1881" t="s">
        <v>954</v>
      </c>
      <c r="AF1881" t="s">
        <v>954</v>
      </c>
      <c r="AG1881">
        <v>0</v>
      </c>
      <c r="AH1881">
        <v>0</v>
      </c>
      <c r="AI1881">
        <v>0</v>
      </c>
      <c r="AJ1881">
        <v>0</v>
      </c>
      <c r="AK1881" t="s">
        <v>4539</v>
      </c>
      <c r="AL1881">
        <v>0</v>
      </c>
      <c r="AM1881">
        <v>0</v>
      </c>
      <c r="AN1881">
        <v>0</v>
      </c>
      <c r="AO1881">
        <v>0</v>
      </c>
      <c r="AP1881" t="s">
        <v>1765</v>
      </c>
      <c r="AQ1881" t="s">
        <v>1765</v>
      </c>
      <c r="AR1881" t="s">
        <v>4693</v>
      </c>
      <c r="AS1881" t="s">
        <v>4691</v>
      </c>
    </row>
    <row r="1882" spans="2:45" ht="33">
      <c r="B1882" s="349" t="b">
        <v>0</v>
      </c>
      <c r="C1882" s="349"/>
      <c r="D1882" s="352" t="str">
        <f t="shared" si="89"/>
        <v>Main Steel Structure Erection Work_Shelter/Building</v>
      </c>
      <c r="E1882" s="349" t="str">
        <f t="shared" si="90"/>
        <v>TON</v>
      </c>
      <c r="F1882" s="353" t="str">
        <f t="shared" si="88"/>
        <v xml:space="preserve">S03AA083-00001 Main Steel Structure Erection Work Shelter/Building Medium Steel        </v>
      </c>
      <c r="G1882" s="343" t="str" cm="1">
        <f t="array" ref="G1882:H1882">_xlfn.TEXTSPLIT(I1882,"-")</f>
        <v>S03AA083</v>
      </c>
      <c r="H1882" s="343" t="str">
        <v>00001</v>
      </c>
      <c r="I1882" t="s">
        <v>4694</v>
      </c>
      <c r="J1882" t="s">
        <v>4534</v>
      </c>
      <c r="K1882" t="s">
        <v>4676</v>
      </c>
      <c r="L1882" t="s">
        <v>4677</v>
      </c>
      <c r="M1882" t="s">
        <v>1091</v>
      </c>
      <c r="N1882" t="s">
        <v>4537</v>
      </c>
      <c r="O1882" t="s">
        <v>2559</v>
      </c>
      <c r="P1882" t="s">
        <v>4695</v>
      </c>
      <c r="Q1882" t="s">
        <v>954</v>
      </c>
      <c r="R1882">
        <v>0</v>
      </c>
      <c r="S1882" t="s">
        <v>954</v>
      </c>
      <c r="T1882">
        <v>0</v>
      </c>
      <c r="U1882" t="s">
        <v>954</v>
      </c>
      <c r="V1882" t="s">
        <v>954</v>
      </c>
      <c r="W1882" t="s">
        <v>954</v>
      </c>
      <c r="X1882" t="s">
        <v>954</v>
      </c>
      <c r="Y1882" t="s">
        <v>954</v>
      </c>
      <c r="Z1882" t="s">
        <v>954</v>
      </c>
      <c r="AA1882" t="s">
        <v>954</v>
      </c>
      <c r="AB1882" t="s">
        <v>954</v>
      </c>
      <c r="AC1882" t="s">
        <v>954</v>
      </c>
      <c r="AD1882" t="s">
        <v>954</v>
      </c>
      <c r="AE1882" t="s">
        <v>954</v>
      </c>
      <c r="AF1882" t="s">
        <v>954</v>
      </c>
      <c r="AG1882">
        <v>0</v>
      </c>
      <c r="AH1882">
        <v>0</v>
      </c>
      <c r="AI1882">
        <v>0</v>
      </c>
      <c r="AJ1882">
        <v>0</v>
      </c>
      <c r="AK1882" t="s">
        <v>4539</v>
      </c>
      <c r="AL1882">
        <v>0</v>
      </c>
      <c r="AM1882">
        <v>0</v>
      </c>
      <c r="AN1882">
        <v>0</v>
      </c>
      <c r="AO1882">
        <v>0</v>
      </c>
      <c r="AP1882" t="s">
        <v>1765</v>
      </c>
      <c r="AQ1882" t="s">
        <v>1765</v>
      </c>
      <c r="AR1882" t="s">
        <v>4696</v>
      </c>
      <c r="AS1882" t="s">
        <v>4694</v>
      </c>
    </row>
    <row r="1883" spans="2:45" ht="33">
      <c r="B1883" s="349" t="b">
        <v>1</v>
      </c>
      <c r="C1883" s="349"/>
      <c r="D1883" s="352" t="str">
        <f t="shared" si="89"/>
        <v>Main Steel Structure Erection Work_Shelter/Building</v>
      </c>
      <c r="E1883" s="349" t="str">
        <f t="shared" si="90"/>
        <v>TON</v>
      </c>
      <c r="F1883" s="353" t="str">
        <f t="shared" si="88"/>
        <v xml:space="preserve">S03AA084-00001 Main Steel Structure Erection Work Shelter/Building Light Steel        </v>
      </c>
      <c r="G1883" s="343" t="str" cm="1">
        <f t="array" ref="G1883:H1883">_xlfn.TEXTSPLIT(I1883,"-")</f>
        <v>S03AA084</v>
      </c>
      <c r="H1883" s="343" t="str">
        <v>00001</v>
      </c>
      <c r="I1883" t="s">
        <v>4697</v>
      </c>
      <c r="J1883" t="s">
        <v>4534</v>
      </c>
      <c r="K1883" t="s">
        <v>4676</v>
      </c>
      <c r="L1883" t="s">
        <v>4677</v>
      </c>
      <c r="M1883" t="s">
        <v>1091</v>
      </c>
      <c r="N1883" t="s">
        <v>4537</v>
      </c>
      <c r="O1883" t="s">
        <v>2586</v>
      </c>
      <c r="P1883" t="s">
        <v>4698</v>
      </c>
      <c r="Q1883" t="s">
        <v>954</v>
      </c>
      <c r="R1883">
        <v>0</v>
      </c>
      <c r="S1883" t="s">
        <v>954</v>
      </c>
      <c r="T1883">
        <v>0</v>
      </c>
      <c r="U1883" t="s">
        <v>954</v>
      </c>
      <c r="V1883" t="s">
        <v>954</v>
      </c>
      <c r="W1883" t="s">
        <v>954</v>
      </c>
      <c r="X1883" t="s">
        <v>954</v>
      </c>
      <c r="Y1883" t="s">
        <v>954</v>
      </c>
      <c r="Z1883" t="s">
        <v>954</v>
      </c>
      <c r="AA1883" t="s">
        <v>954</v>
      </c>
      <c r="AB1883" t="s">
        <v>954</v>
      </c>
      <c r="AC1883" t="s">
        <v>954</v>
      </c>
      <c r="AD1883" t="s">
        <v>954</v>
      </c>
      <c r="AE1883" t="s">
        <v>954</v>
      </c>
      <c r="AF1883" t="s">
        <v>954</v>
      </c>
      <c r="AG1883">
        <v>0</v>
      </c>
      <c r="AH1883">
        <v>0</v>
      </c>
      <c r="AI1883">
        <v>0</v>
      </c>
      <c r="AJ1883">
        <v>0</v>
      </c>
      <c r="AK1883" t="s">
        <v>4539</v>
      </c>
      <c r="AL1883">
        <v>0</v>
      </c>
      <c r="AM1883">
        <v>0</v>
      </c>
      <c r="AN1883">
        <v>0</v>
      </c>
      <c r="AO1883">
        <v>0</v>
      </c>
      <c r="AP1883" t="s">
        <v>1765</v>
      </c>
      <c r="AQ1883" t="s">
        <v>1765</v>
      </c>
      <c r="AR1883" t="s">
        <v>4699</v>
      </c>
      <c r="AS1883" t="s">
        <v>4697</v>
      </c>
    </row>
    <row r="1884" spans="2:45" ht="33">
      <c r="B1884" s="349" t="b">
        <v>0</v>
      </c>
      <c r="C1884" s="349"/>
      <c r="D1884" s="352" t="str">
        <f t="shared" si="89"/>
        <v>Main Steel Structure Erection Work_Shelter/Building</v>
      </c>
      <c r="E1884" s="349" t="str">
        <f t="shared" si="90"/>
        <v>TON</v>
      </c>
      <c r="F1884" s="353" t="str">
        <f t="shared" si="88"/>
        <v xml:space="preserve">S03AA085-00001 Main Steel Structure Erection Work Shelter/Building Extra Light Steel        </v>
      </c>
      <c r="G1884" s="343" t="str" cm="1">
        <f t="array" ref="G1884:H1884">_xlfn.TEXTSPLIT(I1884,"-")</f>
        <v>S03AA085</v>
      </c>
      <c r="H1884" s="343" t="str">
        <v>00001</v>
      </c>
      <c r="I1884" t="s">
        <v>4700</v>
      </c>
      <c r="J1884" t="s">
        <v>4534</v>
      </c>
      <c r="K1884" t="s">
        <v>4676</v>
      </c>
      <c r="L1884" t="s">
        <v>4677</v>
      </c>
      <c r="M1884" t="s">
        <v>1091</v>
      </c>
      <c r="N1884" t="s">
        <v>4537</v>
      </c>
      <c r="O1884" t="s">
        <v>2623</v>
      </c>
      <c r="P1884" t="s">
        <v>4701</v>
      </c>
      <c r="Q1884" t="s">
        <v>954</v>
      </c>
      <c r="R1884">
        <v>0</v>
      </c>
      <c r="S1884" t="s">
        <v>954</v>
      </c>
      <c r="T1884">
        <v>0</v>
      </c>
      <c r="U1884" t="s">
        <v>954</v>
      </c>
      <c r="V1884" t="s">
        <v>954</v>
      </c>
      <c r="W1884" t="s">
        <v>954</v>
      </c>
      <c r="X1884" t="s">
        <v>954</v>
      </c>
      <c r="Y1884" t="s">
        <v>954</v>
      </c>
      <c r="Z1884" t="s">
        <v>954</v>
      </c>
      <c r="AA1884" t="s">
        <v>954</v>
      </c>
      <c r="AB1884" t="s">
        <v>954</v>
      </c>
      <c r="AC1884" t="s">
        <v>954</v>
      </c>
      <c r="AD1884" t="s">
        <v>954</v>
      </c>
      <c r="AE1884" t="s">
        <v>954</v>
      </c>
      <c r="AF1884" t="s">
        <v>954</v>
      </c>
      <c r="AG1884">
        <v>0</v>
      </c>
      <c r="AH1884">
        <v>0</v>
      </c>
      <c r="AI1884">
        <v>0</v>
      </c>
      <c r="AJ1884">
        <v>0</v>
      </c>
      <c r="AK1884" t="s">
        <v>4539</v>
      </c>
      <c r="AL1884">
        <v>0</v>
      </c>
      <c r="AM1884">
        <v>0</v>
      </c>
      <c r="AN1884">
        <v>0</v>
      </c>
      <c r="AO1884">
        <v>0</v>
      </c>
      <c r="AP1884" t="s">
        <v>1765</v>
      </c>
      <c r="AQ1884" t="s">
        <v>1765</v>
      </c>
      <c r="AR1884" t="s">
        <v>4702</v>
      </c>
      <c r="AS1884" t="s">
        <v>4700</v>
      </c>
    </row>
    <row r="1885" spans="2:45">
      <c r="B1885" s="356" t="b">
        <v>0</v>
      </c>
      <c r="C1885" s="356" t="s">
        <v>1039</v>
      </c>
      <c r="D1885" s="357" t="str">
        <f t="shared" si="89"/>
        <v>Miscellaneous Steel Erection Work_Shelter/Building</v>
      </c>
      <c r="E1885" s="356" t="str">
        <f t="shared" si="90"/>
        <v>M2</v>
      </c>
      <c r="F1885" s="357" t="str">
        <f t="shared" si="88"/>
        <v xml:space="preserve">S04AA017-00001 Miscellaneous Steel Erection Work Shelter/Building Checkered/Flooring Plate        </v>
      </c>
      <c r="G1885" s="343" t="str" cm="1">
        <f t="array" ref="G1885:H1885">_xlfn.TEXTSPLIT(I1885,"-")</f>
        <v>S04AA017</v>
      </c>
      <c r="H1885" s="343" t="str">
        <v>00001</v>
      </c>
      <c r="I1885" t="s">
        <v>4703</v>
      </c>
      <c r="J1885" t="s">
        <v>4534</v>
      </c>
      <c r="K1885" t="s">
        <v>4704</v>
      </c>
      <c r="L1885" t="s">
        <v>4705</v>
      </c>
      <c r="M1885" t="s">
        <v>1091</v>
      </c>
      <c r="N1885" t="s">
        <v>4537</v>
      </c>
      <c r="O1885" t="s">
        <v>1242</v>
      </c>
      <c r="P1885" t="s">
        <v>4591</v>
      </c>
      <c r="Q1885" t="s">
        <v>954</v>
      </c>
      <c r="R1885">
        <v>0</v>
      </c>
      <c r="S1885" t="s">
        <v>954</v>
      </c>
      <c r="T1885">
        <v>0</v>
      </c>
      <c r="U1885" t="s">
        <v>954</v>
      </c>
      <c r="V1885" t="s">
        <v>954</v>
      </c>
      <c r="W1885" t="s">
        <v>954</v>
      </c>
      <c r="X1885" t="s">
        <v>954</v>
      </c>
      <c r="Y1885" t="s">
        <v>954</v>
      </c>
      <c r="Z1885" t="s">
        <v>954</v>
      </c>
      <c r="AA1885" t="s">
        <v>954</v>
      </c>
      <c r="AB1885" t="s">
        <v>954</v>
      </c>
      <c r="AC1885" t="s">
        <v>954</v>
      </c>
      <c r="AD1885" t="s">
        <v>954</v>
      </c>
      <c r="AE1885" t="s">
        <v>954</v>
      </c>
      <c r="AF1885" t="s">
        <v>954</v>
      </c>
      <c r="AG1885">
        <v>0</v>
      </c>
      <c r="AH1885">
        <v>0</v>
      </c>
      <c r="AI1885">
        <v>0</v>
      </c>
      <c r="AJ1885">
        <v>0</v>
      </c>
      <c r="AK1885" t="s">
        <v>4539</v>
      </c>
      <c r="AL1885">
        <v>0</v>
      </c>
      <c r="AM1885" t="s">
        <v>1019</v>
      </c>
      <c r="AN1885">
        <v>0</v>
      </c>
      <c r="AO1885">
        <v>0</v>
      </c>
      <c r="AP1885" t="s">
        <v>1021</v>
      </c>
      <c r="AQ1885" t="s">
        <v>1021</v>
      </c>
      <c r="AR1885" t="s">
        <v>4706</v>
      </c>
      <c r="AS1885" t="s">
        <v>4703</v>
      </c>
    </row>
    <row r="1886" spans="2:45">
      <c r="B1886" s="349" t="b">
        <v>0</v>
      </c>
      <c r="C1886" s="349" t="s">
        <v>1039</v>
      </c>
      <c r="D1886" s="352" t="str">
        <f t="shared" si="89"/>
        <v>Miscellaneous Steel Erection Work_Shelter/Building</v>
      </c>
      <c r="E1886" s="349" t="str">
        <f t="shared" si="90"/>
        <v>M2</v>
      </c>
      <c r="F1886" s="352" t="str">
        <f t="shared" si="88"/>
        <v xml:space="preserve">S04AA018-00002 Miscellaneous Steel Erection Work Shelter/Building Grating Hot-Dip Galvanized Steel, (I=25)       </v>
      </c>
      <c r="G1886" s="343" t="str" cm="1">
        <f t="array" ref="G1886:H1886">_xlfn.TEXTSPLIT(I1886,"-")</f>
        <v>S04AA018</v>
      </c>
      <c r="H1886" s="343" t="str">
        <v>00002</v>
      </c>
      <c r="I1886" t="s">
        <v>4707</v>
      </c>
      <c r="J1886" t="s">
        <v>4534</v>
      </c>
      <c r="K1886" t="s">
        <v>4704</v>
      </c>
      <c r="L1886" t="s">
        <v>4705</v>
      </c>
      <c r="M1886" t="s">
        <v>1091</v>
      </c>
      <c r="N1886" t="s">
        <v>4537</v>
      </c>
      <c r="O1886" t="s">
        <v>1285</v>
      </c>
      <c r="P1886" t="s">
        <v>4603</v>
      </c>
      <c r="Q1886" t="s">
        <v>1095</v>
      </c>
      <c r="R1886" t="s">
        <v>4604</v>
      </c>
      <c r="S1886" t="s">
        <v>954</v>
      </c>
      <c r="T1886">
        <v>0</v>
      </c>
      <c r="U1886" t="s">
        <v>954</v>
      </c>
      <c r="V1886" t="s">
        <v>954</v>
      </c>
      <c r="W1886" t="s">
        <v>954</v>
      </c>
      <c r="X1886" t="s">
        <v>954</v>
      </c>
      <c r="Y1886" t="s">
        <v>954</v>
      </c>
      <c r="Z1886" t="s">
        <v>954</v>
      </c>
      <c r="AA1886" t="s">
        <v>954</v>
      </c>
      <c r="AB1886" t="s">
        <v>954</v>
      </c>
      <c r="AC1886" t="s">
        <v>954</v>
      </c>
      <c r="AD1886" t="s">
        <v>954</v>
      </c>
      <c r="AE1886" t="s">
        <v>954</v>
      </c>
      <c r="AF1886" t="s">
        <v>954</v>
      </c>
      <c r="AG1886">
        <v>0</v>
      </c>
      <c r="AH1886">
        <v>0</v>
      </c>
      <c r="AI1886">
        <v>0</v>
      </c>
      <c r="AJ1886">
        <v>0</v>
      </c>
      <c r="AK1886">
        <v>0</v>
      </c>
      <c r="AL1886">
        <v>0</v>
      </c>
      <c r="AM1886">
        <v>0</v>
      </c>
      <c r="AN1886">
        <v>0</v>
      </c>
      <c r="AO1886">
        <v>0</v>
      </c>
      <c r="AP1886" t="s">
        <v>1021</v>
      </c>
      <c r="AQ1886" t="s">
        <v>1021</v>
      </c>
      <c r="AR1886" t="s">
        <v>4708</v>
      </c>
      <c r="AS1886" t="s">
        <v>4707</v>
      </c>
    </row>
    <row r="1887" spans="2:45">
      <c r="B1887" s="349" t="b">
        <v>1</v>
      </c>
      <c r="C1887" s="349" t="s">
        <v>1039</v>
      </c>
      <c r="D1887" s="352" t="str">
        <f t="shared" si="89"/>
        <v>Miscellaneous Steel Erection Work_Shelter/Building</v>
      </c>
      <c r="E1887" s="349" t="str">
        <f t="shared" si="90"/>
        <v>M2</v>
      </c>
      <c r="F1887" s="352" t="str">
        <f t="shared" si="88"/>
        <v xml:space="preserve">S04AA018-00003 Miscellaneous Steel Erection Work Shelter/Building Grating Hot-Dip Galvanized Steel, (I=32)       </v>
      </c>
      <c r="G1887" s="343" t="str" cm="1">
        <f t="array" ref="G1887:H1887">_xlfn.TEXTSPLIT(I1887,"-")</f>
        <v>S04AA018</v>
      </c>
      <c r="H1887" s="343" t="str">
        <v>00003</v>
      </c>
      <c r="I1887" t="s">
        <v>4709</v>
      </c>
      <c r="J1887" t="s">
        <v>4534</v>
      </c>
      <c r="K1887" t="s">
        <v>4704</v>
      </c>
      <c r="L1887" t="s">
        <v>4705</v>
      </c>
      <c r="M1887" t="s">
        <v>1091</v>
      </c>
      <c r="N1887" t="s">
        <v>4537</v>
      </c>
      <c r="O1887" t="s">
        <v>1285</v>
      </c>
      <c r="P1887" t="s">
        <v>4603</v>
      </c>
      <c r="Q1887" t="s">
        <v>1772</v>
      </c>
      <c r="R1887" t="s">
        <v>4607</v>
      </c>
      <c r="S1887" t="s">
        <v>954</v>
      </c>
      <c r="T1887">
        <v>0</v>
      </c>
      <c r="U1887" t="s">
        <v>954</v>
      </c>
      <c r="V1887" t="s">
        <v>954</v>
      </c>
      <c r="W1887" t="s">
        <v>954</v>
      </c>
      <c r="X1887" t="s">
        <v>954</v>
      </c>
      <c r="Y1887" t="s">
        <v>954</v>
      </c>
      <c r="Z1887" t="s">
        <v>954</v>
      </c>
      <c r="AA1887" t="s">
        <v>954</v>
      </c>
      <c r="AB1887" t="s">
        <v>954</v>
      </c>
      <c r="AC1887" t="s">
        <v>954</v>
      </c>
      <c r="AD1887" t="s">
        <v>954</v>
      </c>
      <c r="AE1887" t="s">
        <v>954</v>
      </c>
      <c r="AF1887" t="s">
        <v>954</v>
      </c>
      <c r="AG1887">
        <v>0</v>
      </c>
      <c r="AH1887">
        <v>0</v>
      </c>
      <c r="AI1887">
        <v>0</v>
      </c>
      <c r="AJ1887">
        <v>0</v>
      </c>
      <c r="AK1887">
        <v>0</v>
      </c>
      <c r="AL1887">
        <v>0</v>
      </c>
      <c r="AM1887">
        <v>0</v>
      </c>
      <c r="AN1887">
        <v>0</v>
      </c>
      <c r="AO1887">
        <v>0</v>
      </c>
      <c r="AP1887" t="s">
        <v>1021</v>
      </c>
      <c r="AQ1887" t="s">
        <v>1021</v>
      </c>
      <c r="AR1887" t="s">
        <v>4708</v>
      </c>
      <c r="AS1887" t="s">
        <v>4709</v>
      </c>
    </row>
    <row r="1888" spans="2:45">
      <c r="B1888" s="349" t="b">
        <v>0</v>
      </c>
      <c r="C1888" s="349" t="s">
        <v>1039</v>
      </c>
      <c r="D1888" s="352" t="str">
        <f t="shared" si="89"/>
        <v>Miscellaneous Steel Erection Work_Shelter/Building</v>
      </c>
      <c r="E1888" s="349" t="str">
        <f t="shared" si="90"/>
        <v>M2</v>
      </c>
      <c r="F1888" s="352" t="str">
        <f t="shared" si="88"/>
        <v xml:space="preserve">S04AA018-00004 Miscellaneous Steel Erection Work Shelter/Building Grating Hot-Dip Galvanized Steel, (I=50)       </v>
      </c>
      <c r="G1888" s="343" t="str" cm="1">
        <f t="array" ref="G1888:H1888">_xlfn.TEXTSPLIT(I1888,"-")</f>
        <v>S04AA018</v>
      </c>
      <c r="H1888" s="343" t="str">
        <v>00004</v>
      </c>
      <c r="I1888" t="s">
        <v>4710</v>
      </c>
      <c r="J1888" t="s">
        <v>4534</v>
      </c>
      <c r="K1888" t="s">
        <v>4704</v>
      </c>
      <c r="L1888" t="s">
        <v>4705</v>
      </c>
      <c r="M1888" t="s">
        <v>1091</v>
      </c>
      <c r="N1888" t="s">
        <v>4537</v>
      </c>
      <c r="O1888" t="s">
        <v>1285</v>
      </c>
      <c r="P1888" t="s">
        <v>4603</v>
      </c>
      <c r="Q1888" t="s">
        <v>1114</v>
      </c>
      <c r="R1888" t="s">
        <v>4609</v>
      </c>
      <c r="S1888" t="s">
        <v>954</v>
      </c>
      <c r="T1888">
        <v>0</v>
      </c>
      <c r="U1888" t="s">
        <v>954</v>
      </c>
      <c r="V1888" t="s">
        <v>954</v>
      </c>
      <c r="W1888" t="s">
        <v>954</v>
      </c>
      <c r="X1888" t="s">
        <v>954</v>
      </c>
      <c r="Y1888" t="s">
        <v>954</v>
      </c>
      <c r="Z1888" t="s">
        <v>954</v>
      </c>
      <c r="AA1888" t="s">
        <v>954</v>
      </c>
      <c r="AB1888" t="s">
        <v>954</v>
      </c>
      <c r="AC1888" t="s">
        <v>954</v>
      </c>
      <c r="AD1888" t="s">
        <v>954</v>
      </c>
      <c r="AE1888" t="s">
        <v>954</v>
      </c>
      <c r="AF1888" t="s">
        <v>954</v>
      </c>
      <c r="AG1888">
        <v>0</v>
      </c>
      <c r="AH1888">
        <v>0</v>
      </c>
      <c r="AI1888">
        <v>0</v>
      </c>
      <c r="AJ1888">
        <v>0</v>
      </c>
      <c r="AK1888">
        <v>0</v>
      </c>
      <c r="AL1888">
        <v>0</v>
      </c>
      <c r="AM1888">
        <v>0</v>
      </c>
      <c r="AN1888">
        <v>0</v>
      </c>
      <c r="AO1888">
        <v>0</v>
      </c>
      <c r="AP1888" t="s">
        <v>1021</v>
      </c>
      <c r="AQ1888" t="s">
        <v>1021</v>
      </c>
      <c r="AR1888" t="s">
        <v>4708</v>
      </c>
      <c r="AS1888" t="s">
        <v>4710</v>
      </c>
    </row>
    <row r="1889" spans="2:45">
      <c r="B1889" s="349" t="b">
        <v>0</v>
      </c>
      <c r="C1889" s="349" t="s">
        <v>1039</v>
      </c>
      <c r="D1889" s="352" t="str">
        <f t="shared" si="89"/>
        <v>Miscellaneous Steel Erection Work_Shelter/Building</v>
      </c>
      <c r="E1889" s="349" t="str">
        <f t="shared" si="90"/>
        <v>M2</v>
      </c>
      <c r="F1889" s="352" t="str">
        <f t="shared" si="88"/>
        <v xml:space="preserve">S04AA018-00005 Miscellaneous Steel Erection Work Shelter/Building Grating Hot-Dip Galvanized Steel, (I=75)       </v>
      </c>
      <c r="G1889" s="343" t="str" cm="1">
        <f t="array" ref="G1889:H1889">_xlfn.TEXTSPLIT(I1889,"-")</f>
        <v>S04AA018</v>
      </c>
      <c r="H1889" s="343" t="str">
        <v>00005</v>
      </c>
      <c r="I1889" t="s">
        <v>4711</v>
      </c>
      <c r="J1889" t="s">
        <v>4534</v>
      </c>
      <c r="K1889" t="s">
        <v>4704</v>
      </c>
      <c r="L1889" t="s">
        <v>4705</v>
      </c>
      <c r="M1889" t="s">
        <v>1091</v>
      </c>
      <c r="N1889" t="s">
        <v>4537</v>
      </c>
      <c r="O1889" t="s">
        <v>1285</v>
      </c>
      <c r="P1889" t="s">
        <v>4603</v>
      </c>
      <c r="Q1889" t="s">
        <v>1692</v>
      </c>
      <c r="R1889" t="s">
        <v>4611</v>
      </c>
      <c r="S1889" t="s">
        <v>954</v>
      </c>
      <c r="T1889">
        <v>0</v>
      </c>
      <c r="U1889" t="s">
        <v>954</v>
      </c>
      <c r="V1889" t="s">
        <v>954</v>
      </c>
      <c r="W1889" t="s">
        <v>954</v>
      </c>
      <c r="X1889" t="s">
        <v>954</v>
      </c>
      <c r="Y1889" t="s">
        <v>954</v>
      </c>
      <c r="Z1889" t="s">
        <v>954</v>
      </c>
      <c r="AA1889" t="s">
        <v>954</v>
      </c>
      <c r="AB1889" t="s">
        <v>954</v>
      </c>
      <c r="AC1889" t="s">
        <v>954</v>
      </c>
      <c r="AD1889" t="s">
        <v>954</v>
      </c>
      <c r="AE1889" t="s">
        <v>954</v>
      </c>
      <c r="AF1889" t="s">
        <v>954</v>
      </c>
      <c r="AG1889">
        <v>0</v>
      </c>
      <c r="AH1889">
        <v>0</v>
      </c>
      <c r="AI1889">
        <v>0</v>
      </c>
      <c r="AJ1889">
        <v>0</v>
      </c>
      <c r="AK1889">
        <v>0</v>
      </c>
      <c r="AL1889">
        <v>0</v>
      </c>
      <c r="AM1889">
        <v>0</v>
      </c>
      <c r="AN1889">
        <v>0</v>
      </c>
      <c r="AO1889">
        <v>0</v>
      </c>
      <c r="AP1889" t="s">
        <v>1021</v>
      </c>
      <c r="AQ1889" t="s">
        <v>1021</v>
      </c>
      <c r="AR1889" t="s">
        <v>4708</v>
      </c>
      <c r="AS1889" t="s">
        <v>4711</v>
      </c>
    </row>
    <row r="1890" spans="2:45">
      <c r="B1890" s="356" t="b">
        <v>0</v>
      </c>
      <c r="C1890" s="356"/>
      <c r="D1890" s="357" t="str">
        <f t="shared" si="89"/>
        <v>Miscellaneous Steel Erection Work_Shelter/Building</v>
      </c>
      <c r="E1890" s="356" t="str">
        <f t="shared" si="90"/>
        <v>M</v>
      </c>
      <c r="F1890" s="357" t="str">
        <f t="shared" si="88"/>
        <v xml:space="preserve">S04AA019-00001 Miscellaneous Steel Erection Work Shelter/Building Steel Stairs        </v>
      </c>
      <c r="G1890" s="343" t="str" cm="1">
        <f t="array" ref="G1890:H1890">_xlfn.TEXTSPLIT(I1890,"-")</f>
        <v>S04AA019</v>
      </c>
      <c r="H1890" s="343" t="str">
        <v>00001</v>
      </c>
      <c r="I1890" t="s">
        <v>4712</v>
      </c>
      <c r="J1890" t="s">
        <v>4534</v>
      </c>
      <c r="K1890" t="s">
        <v>4704</v>
      </c>
      <c r="L1890" t="s">
        <v>4705</v>
      </c>
      <c r="M1890" t="s">
        <v>1091</v>
      </c>
      <c r="N1890" t="s">
        <v>4537</v>
      </c>
      <c r="O1890" t="s">
        <v>1328</v>
      </c>
      <c r="P1890" t="s">
        <v>4613</v>
      </c>
      <c r="Q1890" t="s">
        <v>954</v>
      </c>
      <c r="R1890">
        <v>0</v>
      </c>
      <c r="S1890" t="s">
        <v>954</v>
      </c>
      <c r="T1890">
        <v>0</v>
      </c>
      <c r="U1890" t="s">
        <v>954</v>
      </c>
      <c r="V1890" t="s">
        <v>954</v>
      </c>
      <c r="W1890" t="s">
        <v>954</v>
      </c>
      <c r="X1890" t="s">
        <v>954</v>
      </c>
      <c r="Y1890" t="s">
        <v>954</v>
      </c>
      <c r="Z1890" t="s">
        <v>954</v>
      </c>
      <c r="AA1890" t="s">
        <v>954</v>
      </c>
      <c r="AB1890" t="s">
        <v>954</v>
      </c>
      <c r="AC1890" t="s">
        <v>954</v>
      </c>
      <c r="AD1890" t="s">
        <v>954</v>
      </c>
      <c r="AE1890" t="s">
        <v>954</v>
      </c>
      <c r="AF1890" t="s">
        <v>954</v>
      </c>
      <c r="AG1890">
        <v>0</v>
      </c>
      <c r="AH1890">
        <v>0</v>
      </c>
      <c r="AI1890">
        <v>0</v>
      </c>
      <c r="AJ1890">
        <v>0</v>
      </c>
      <c r="AK1890" t="s">
        <v>4539</v>
      </c>
      <c r="AL1890">
        <v>0</v>
      </c>
      <c r="AM1890">
        <v>0</v>
      </c>
      <c r="AN1890">
        <v>0</v>
      </c>
      <c r="AO1890">
        <v>0</v>
      </c>
      <c r="AP1890" t="s">
        <v>1102</v>
      </c>
      <c r="AQ1890" t="s">
        <v>1102</v>
      </c>
      <c r="AR1890" t="s">
        <v>4713</v>
      </c>
      <c r="AS1890" t="s">
        <v>4712</v>
      </c>
    </row>
    <row r="1891" spans="2:45">
      <c r="B1891" s="349" t="b">
        <v>1</v>
      </c>
      <c r="C1891" s="349"/>
      <c r="D1891" s="352" t="str">
        <f t="shared" si="89"/>
        <v>Miscellaneous Steel Erection Work_Shelter/Building</v>
      </c>
      <c r="E1891" s="349" t="str">
        <f t="shared" si="90"/>
        <v>M</v>
      </c>
      <c r="F1891" s="352" t="str">
        <f t="shared" si="88"/>
        <v xml:space="preserve">S04AA020-00001 Miscellaneous Steel Erection Work Shelter/Building Steel Handrails        </v>
      </c>
      <c r="G1891" s="343" t="str" cm="1">
        <f t="array" ref="G1891:H1891">_xlfn.TEXTSPLIT(I1891,"-")</f>
        <v>S04AA020</v>
      </c>
      <c r="H1891" s="343" t="str">
        <v>00001</v>
      </c>
      <c r="I1891" t="s">
        <v>4714</v>
      </c>
      <c r="J1891" t="s">
        <v>4534</v>
      </c>
      <c r="K1891" t="s">
        <v>4704</v>
      </c>
      <c r="L1891" t="s">
        <v>4705</v>
      </c>
      <c r="M1891" t="s">
        <v>1091</v>
      </c>
      <c r="N1891" t="s">
        <v>4537</v>
      </c>
      <c r="O1891" t="s">
        <v>1371</v>
      </c>
      <c r="P1891" t="s">
        <v>4617</v>
      </c>
      <c r="Q1891" t="s">
        <v>954</v>
      </c>
      <c r="R1891">
        <v>0</v>
      </c>
      <c r="S1891" t="s">
        <v>954</v>
      </c>
      <c r="T1891">
        <v>0</v>
      </c>
      <c r="U1891" t="s">
        <v>954</v>
      </c>
      <c r="V1891" t="s">
        <v>954</v>
      </c>
      <c r="W1891" t="s">
        <v>954</v>
      </c>
      <c r="X1891" t="s">
        <v>954</v>
      </c>
      <c r="Y1891" t="s">
        <v>954</v>
      </c>
      <c r="Z1891" t="s">
        <v>954</v>
      </c>
      <c r="AA1891" t="s">
        <v>954</v>
      </c>
      <c r="AB1891" t="s">
        <v>954</v>
      </c>
      <c r="AC1891" t="s">
        <v>954</v>
      </c>
      <c r="AD1891" t="s">
        <v>954</v>
      </c>
      <c r="AE1891" t="s">
        <v>954</v>
      </c>
      <c r="AF1891" t="s">
        <v>954</v>
      </c>
      <c r="AG1891">
        <v>0</v>
      </c>
      <c r="AH1891">
        <v>0</v>
      </c>
      <c r="AI1891">
        <v>0</v>
      </c>
      <c r="AJ1891">
        <v>0</v>
      </c>
      <c r="AK1891" t="s">
        <v>4539</v>
      </c>
      <c r="AL1891">
        <v>0</v>
      </c>
      <c r="AM1891">
        <v>0</v>
      </c>
      <c r="AN1891" t="s">
        <v>2510</v>
      </c>
      <c r="AO1891">
        <v>0</v>
      </c>
      <c r="AP1891" t="s">
        <v>1102</v>
      </c>
      <c r="AQ1891" t="s">
        <v>1102</v>
      </c>
      <c r="AR1891" t="s">
        <v>4715</v>
      </c>
      <c r="AS1891" t="s">
        <v>4714</v>
      </c>
    </row>
    <row r="1892" spans="2:45">
      <c r="B1892" s="349" t="b">
        <v>1</v>
      </c>
      <c r="C1892" s="349"/>
      <c r="D1892" s="352" t="str">
        <f t="shared" si="89"/>
        <v>Miscellaneous Steel Erection Work_Shelter/Building</v>
      </c>
      <c r="E1892" s="349" t="str">
        <f t="shared" si="90"/>
        <v>M</v>
      </c>
      <c r="F1892" s="352" t="str">
        <f t="shared" si="88"/>
        <v xml:space="preserve">S04AA021-00001 Miscellaneous Steel Erection Work Shelter/Building Steel Handrails - Removable        </v>
      </c>
      <c r="G1892" s="343" t="str" cm="1">
        <f t="array" ref="G1892:H1892">_xlfn.TEXTSPLIT(I1892,"-")</f>
        <v>S04AA021</v>
      </c>
      <c r="H1892" s="343" t="str">
        <v>00001</v>
      </c>
      <c r="I1892" t="s">
        <v>4716</v>
      </c>
      <c r="J1892" t="s">
        <v>4534</v>
      </c>
      <c r="K1892" t="s">
        <v>4704</v>
      </c>
      <c r="L1892" t="s">
        <v>4705</v>
      </c>
      <c r="M1892" t="s">
        <v>1091</v>
      </c>
      <c r="N1892" t="s">
        <v>4537</v>
      </c>
      <c r="O1892" t="s">
        <v>1390</v>
      </c>
      <c r="P1892" t="s">
        <v>4623</v>
      </c>
      <c r="Q1892" t="s">
        <v>954</v>
      </c>
      <c r="R1892">
        <v>0</v>
      </c>
      <c r="S1892" t="s">
        <v>954</v>
      </c>
      <c r="T1892">
        <v>0</v>
      </c>
      <c r="U1892" t="s">
        <v>954</v>
      </c>
      <c r="V1892" t="s">
        <v>954</v>
      </c>
      <c r="W1892" t="s">
        <v>954</v>
      </c>
      <c r="X1892" t="s">
        <v>954</v>
      </c>
      <c r="Y1892" t="s">
        <v>954</v>
      </c>
      <c r="Z1892" t="s">
        <v>954</v>
      </c>
      <c r="AA1892" t="s">
        <v>954</v>
      </c>
      <c r="AB1892" t="s">
        <v>954</v>
      </c>
      <c r="AC1892" t="s">
        <v>954</v>
      </c>
      <c r="AD1892" t="s">
        <v>954</v>
      </c>
      <c r="AE1892" t="s">
        <v>954</v>
      </c>
      <c r="AF1892" t="s">
        <v>954</v>
      </c>
      <c r="AG1892">
        <v>0</v>
      </c>
      <c r="AH1892">
        <v>0</v>
      </c>
      <c r="AI1892">
        <v>0</v>
      </c>
      <c r="AJ1892">
        <v>0</v>
      </c>
      <c r="AK1892" t="s">
        <v>4539</v>
      </c>
      <c r="AL1892">
        <v>0</v>
      </c>
      <c r="AM1892">
        <v>0</v>
      </c>
      <c r="AN1892" t="s">
        <v>2510</v>
      </c>
      <c r="AO1892">
        <v>0</v>
      </c>
      <c r="AP1892" t="s">
        <v>1102</v>
      </c>
      <c r="AQ1892" t="s">
        <v>1102</v>
      </c>
      <c r="AR1892" t="s">
        <v>4717</v>
      </c>
      <c r="AS1892" t="s">
        <v>4716</v>
      </c>
    </row>
    <row r="1893" spans="2:45">
      <c r="B1893" s="349" t="b">
        <v>0</v>
      </c>
      <c r="C1893" s="349"/>
      <c r="D1893" s="352" t="str">
        <f t="shared" si="89"/>
        <v>Miscellaneous Steel Erection Work_Shelter/Building</v>
      </c>
      <c r="E1893" s="349" t="str">
        <f t="shared" si="90"/>
        <v>M</v>
      </c>
      <c r="F1893" s="352" t="str">
        <f t="shared" si="88"/>
        <v xml:space="preserve">S04AA022-00001 Miscellaneous Steel Erection Work Shelter/Building Stainless Steel Handrail        </v>
      </c>
      <c r="G1893" s="343" t="str" cm="1">
        <f t="array" ref="G1893:H1893">_xlfn.TEXTSPLIT(I1893,"-")</f>
        <v>S04AA022</v>
      </c>
      <c r="H1893" s="343" t="str">
        <v>00001</v>
      </c>
      <c r="I1893" t="s">
        <v>4718</v>
      </c>
      <c r="J1893" t="s">
        <v>4534</v>
      </c>
      <c r="K1893" t="s">
        <v>4704</v>
      </c>
      <c r="L1893" t="s">
        <v>4705</v>
      </c>
      <c r="M1893" t="s">
        <v>1091</v>
      </c>
      <c r="N1893" t="s">
        <v>4537</v>
      </c>
      <c r="O1893" t="s">
        <v>1397</v>
      </c>
      <c r="P1893" t="s">
        <v>4628</v>
      </c>
      <c r="Q1893" t="s">
        <v>954</v>
      </c>
      <c r="R1893">
        <v>0</v>
      </c>
      <c r="S1893" t="s">
        <v>954</v>
      </c>
      <c r="T1893">
        <v>0</v>
      </c>
      <c r="U1893" t="s">
        <v>954</v>
      </c>
      <c r="V1893" t="s">
        <v>954</v>
      </c>
      <c r="W1893" t="s">
        <v>954</v>
      </c>
      <c r="X1893" t="s">
        <v>954</v>
      </c>
      <c r="Y1893" t="s">
        <v>954</v>
      </c>
      <c r="Z1893" t="s">
        <v>954</v>
      </c>
      <c r="AA1893" t="s">
        <v>954</v>
      </c>
      <c r="AB1893" t="s">
        <v>954</v>
      </c>
      <c r="AC1893" t="s">
        <v>954</v>
      </c>
      <c r="AD1893" t="s">
        <v>954</v>
      </c>
      <c r="AE1893" t="s">
        <v>954</v>
      </c>
      <c r="AF1893" t="s">
        <v>954</v>
      </c>
      <c r="AG1893">
        <v>0</v>
      </c>
      <c r="AH1893">
        <v>0</v>
      </c>
      <c r="AI1893">
        <v>0</v>
      </c>
      <c r="AJ1893">
        <v>0</v>
      </c>
      <c r="AK1893">
        <v>0</v>
      </c>
      <c r="AL1893">
        <v>0</v>
      </c>
      <c r="AM1893">
        <v>0</v>
      </c>
      <c r="AN1893" t="s">
        <v>2510</v>
      </c>
      <c r="AO1893">
        <v>0</v>
      </c>
      <c r="AP1893" t="s">
        <v>1102</v>
      </c>
      <c r="AQ1893" t="s">
        <v>1102</v>
      </c>
      <c r="AR1893" t="s">
        <v>4719</v>
      </c>
      <c r="AS1893" t="s">
        <v>4718</v>
      </c>
    </row>
    <row r="1894" spans="2:45">
      <c r="B1894" s="356" t="b">
        <v>0</v>
      </c>
      <c r="C1894" s="356"/>
      <c r="D1894" s="357" t="str">
        <f t="shared" si="89"/>
        <v>Miscellaneous Steel Erection Work_Shelter/Building</v>
      </c>
      <c r="E1894" s="356" t="str">
        <f t="shared" si="90"/>
        <v>M2</v>
      </c>
      <c r="F1894" s="358" t="str">
        <f t="shared" si="88"/>
        <v xml:space="preserve">S04AA024-00001 Miscellaneous Steel Erection Work Shelter/Building Galvanized Steel Deck Plate        </v>
      </c>
      <c r="G1894" s="343" t="str" cm="1">
        <f t="array" ref="G1894:H1894">_xlfn.TEXTSPLIT(I1894,"-")</f>
        <v>S04AA024</v>
      </c>
      <c r="H1894" s="343" t="str">
        <v>00001</v>
      </c>
      <c r="I1894" t="s">
        <v>4720</v>
      </c>
      <c r="J1894" t="s">
        <v>4534</v>
      </c>
      <c r="K1894" t="s">
        <v>4704</v>
      </c>
      <c r="L1894" t="s">
        <v>4705</v>
      </c>
      <c r="M1894" t="s">
        <v>1091</v>
      </c>
      <c r="N1894" t="s">
        <v>4537</v>
      </c>
      <c r="O1894" t="s">
        <v>1564</v>
      </c>
      <c r="P1894" t="s">
        <v>4633</v>
      </c>
      <c r="Q1894" t="s">
        <v>954</v>
      </c>
      <c r="R1894">
        <v>0</v>
      </c>
      <c r="S1894" t="s">
        <v>954</v>
      </c>
      <c r="T1894">
        <v>0</v>
      </c>
      <c r="U1894" t="s">
        <v>954</v>
      </c>
      <c r="V1894" t="s">
        <v>954</v>
      </c>
      <c r="W1894" t="s">
        <v>954</v>
      </c>
      <c r="X1894" t="s">
        <v>954</v>
      </c>
      <c r="Y1894" t="s">
        <v>954</v>
      </c>
      <c r="Z1894" t="s">
        <v>954</v>
      </c>
      <c r="AA1894" t="s">
        <v>954</v>
      </c>
      <c r="AB1894" t="s">
        <v>954</v>
      </c>
      <c r="AC1894" t="s">
        <v>954</v>
      </c>
      <c r="AD1894" t="s">
        <v>954</v>
      </c>
      <c r="AE1894" t="s">
        <v>954</v>
      </c>
      <c r="AF1894" t="s">
        <v>954</v>
      </c>
      <c r="AG1894">
        <v>0</v>
      </c>
      <c r="AH1894">
        <v>0</v>
      </c>
      <c r="AI1894">
        <v>0</v>
      </c>
      <c r="AJ1894">
        <v>0</v>
      </c>
      <c r="AK1894">
        <v>0</v>
      </c>
      <c r="AL1894">
        <v>0</v>
      </c>
      <c r="AM1894" t="s">
        <v>1019</v>
      </c>
      <c r="AN1894">
        <v>0</v>
      </c>
      <c r="AO1894">
        <v>0</v>
      </c>
      <c r="AP1894" t="s">
        <v>1021</v>
      </c>
      <c r="AQ1894" t="s">
        <v>1021</v>
      </c>
      <c r="AR1894" t="s">
        <v>4721</v>
      </c>
      <c r="AS1894" t="s">
        <v>4720</v>
      </c>
    </row>
    <row r="1895" spans="2:45">
      <c r="B1895" s="349" t="b">
        <v>0</v>
      </c>
      <c r="C1895" s="349"/>
      <c r="D1895" s="352" t="str">
        <f t="shared" si="89"/>
        <v>Miscellaneous Steel Erection Work_Shelter/Building</v>
      </c>
      <c r="E1895" s="349" t="str">
        <f t="shared" si="90"/>
        <v>M</v>
      </c>
      <c r="F1895" s="352" t="str">
        <f t="shared" si="88"/>
        <v xml:space="preserve">S04AA037-00001 Miscellaneous Steel Erection Work Shelter/Building Stainless Steel Handrail - Removable        </v>
      </c>
      <c r="G1895" s="343" t="str" cm="1">
        <f t="array" ref="G1895:H1895">_xlfn.TEXTSPLIT(I1895,"-")</f>
        <v>S04AA037</v>
      </c>
      <c r="H1895" s="343" t="str">
        <v>00001</v>
      </c>
      <c r="I1895" t="s">
        <v>4722</v>
      </c>
      <c r="J1895" t="s">
        <v>4534</v>
      </c>
      <c r="K1895" t="s">
        <v>4704</v>
      </c>
      <c r="L1895" t="s">
        <v>4705</v>
      </c>
      <c r="M1895" t="s">
        <v>1091</v>
      </c>
      <c r="N1895" t="s">
        <v>4537</v>
      </c>
      <c r="O1895" t="s">
        <v>1760</v>
      </c>
      <c r="P1895" t="s">
        <v>4636</v>
      </c>
      <c r="Q1895" t="s">
        <v>954</v>
      </c>
      <c r="R1895">
        <v>0</v>
      </c>
      <c r="S1895" t="s">
        <v>954</v>
      </c>
      <c r="T1895">
        <v>0</v>
      </c>
      <c r="U1895" t="s">
        <v>954</v>
      </c>
      <c r="V1895" t="s">
        <v>954</v>
      </c>
      <c r="W1895" t="s">
        <v>954</v>
      </c>
      <c r="X1895" t="s">
        <v>954</v>
      </c>
      <c r="Y1895" t="s">
        <v>954</v>
      </c>
      <c r="Z1895" t="s">
        <v>954</v>
      </c>
      <c r="AA1895" t="s">
        <v>954</v>
      </c>
      <c r="AB1895" t="s">
        <v>954</v>
      </c>
      <c r="AC1895" t="s">
        <v>954</v>
      </c>
      <c r="AD1895" t="s">
        <v>954</v>
      </c>
      <c r="AE1895" t="s">
        <v>954</v>
      </c>
      <c r="AF1895" t="s">
        <v>954</v>
      </c>
      <c r="AG1895">
        <v>0</v>
      </c>
      <c r="AH1895">
        <v>0</v>
      </c>
      <c r="AI1895">
        <v>0</v>
      </c>
      <c r="AJ1895">
        <v>0</v>
      </c>
      <c r="AK1895">
        <v>0</v>
      </c>
      <c r="AL1895">
        <v>0</v>
      </c>
      <c r="AM1895">
        <v>0</v>
      </c>
      <c r="AN1895">
        <v>0</v>
      </c>
      <c r="AO1895">
        <v>0</v>
      </c>
      <c r="AP1895" t="s">
        <v>1102</v>
      </c>
      <c r="AQ1895" t="s">
        <v>1102</v>
      </c>
      <c r="AR1895" t="s">
        <v>4723</v>
      </c>
      <c r="AS1895" t="s">
        <v>4722</v>
      </c>
    </row>
    <row r="1896" spans="2:45">
      <c r="B1896" s="356" t="b">
        <v>0</v>
      </c>
      <c r="C1896" s="356"/>
      <c r="D1896" s="357" t="str">
        <f t="shared" si="89"/>
        <v>Miscellaneous Steel Erection Work_Shelter/Building</v>
      </c>
      <c r="E1896" s="356" t="str">
        <f t="shared" si="90"/>
        <v>M2</v>
      </c>
      <c r="F1896" s="357" t="str">
        <f t="shared" si="88"/>
        <v xml:space="preserve">S04AA038-00001 Miscellaneous Steel Erection Work Shelter/Building FRP Grating        </v>
      </c>
      <c r="G1896" s="343" t="str" cm="1">
        <f t="array" ref="G1896:H1896">_xlfn.TEXTSPLIT(I1896,"-")</f>
        <v>S04AA038</v>
      </c>
      <c r="H1896" s="343" t="str">
        <v>00001</v>
      </c>
      <c r="I1896" t="s">
        <v>4724</v>
      </c>
      <c r="J1896" t="s">
        <v>4534</v>
      </c>
      <c r="K1896" t="s">
        <v>4704</v>
      </c>
      <c r="L1896" t="s">
        <v>4705</v>
      </c>
      <c r="M1896" t="s">
        <v>1091</v>
      </c>
      <c r="N1896" t="s">
        <v>4537</v>
      </c>
      <c r="O1896" t="s">
        <v>1781</v>
      </c>
      <c r="P1896" t="s">
        <v>4641</v>
      </c>
      <c r="Q1896" t="s">
        <v>954</v>
      </c>
      <c r="R1896">
        <v>0</v>
      </c>
      <c r="S1896" t="s">
        <v>954</v>
      </c>
      <c r="T1896">
        <v>0</v>
      </c>
      <c r="U1896" t="s">
        <v>954</v>
      </c>
      <c r="V1896" t="s">
        <v>954</v>
      </c>
      <c r="W1896" t="s">
        <v>954</v>
      </c>
      <c r="X1896" t="s">
        <v>954</v>
      </c>
      <c r="Y1896" t="s">
        <v>954</v>
      </c>
      <c r="Z1896" t="s">
        <v>954</v>
      </c>
      <c r="AA1896" t="s">
        <v>954</v>
      </c>
      <c r="AB1896" t="s">
        <v>954</v>
      </c>
      <c r="AC1896" t="s">
        <v>954</v>
      </c>
      <c r="AD1896" t="s">
        <v>954</v>
      </c>
      <c r="AE1896" t="s">
        <v>954</v>
      </c>
      <c r="AF1896" t="s">
        <v>954</v>
      </c>
      <c r="AG1896">
        <v>0</v>
      </c>
      <c r="AH1896">
        <v>0</v>
      </c>
      <c r="AI1896">
        <v>0</v>
      </c>
      <c r="AJ1896">
        <v>0</v>
      </c>
      <c r="AK1896">
        <v>0</v>
      </c>
      <c r="AL1896">
        <v>0</v>
      </c>
      <c r="AM1896" t="s">
        <v>1019</v>
      </c>
      <c r="AN1896">
        <v>0</v>
      </c>
      <c r="AO1896">
        <v>0</v>
      </c>
      <c r="AP1896" t="s">
        <v>1021</v>
      </c>
      <c r="AQ1896" t="s">
        <v>1021</v>
      </c>
      <c r="AR1896" t="s">
        <v>4725</v>
      </c>
      <c r="AS1896" t="s">
        <v>4724</v>
      </c>
    </row>
    <row r="1897" spans="2:45">
      <c r="B1897" s="349" t="b">
        <v>0</v>
      </c>
      <c r="C1897" s="349"/>
      <c r="D1897" s="352" t="str">
        <f t="shared" si="89"/>
        <v>Miscellaneous Steel Erection Work_Shelter/Building</v>
      </c>
      <c r="E1897" s="349" t="str">
        <f t="shared" si="90"/>
        <v>M</v>
      </c>
      <c r="F1897" s="352" t="str">
        <f t="shared" si="88"/>
        <v xml:space="preserve">S04AA039-00001 Miscellaneous Steel Erection Work Shelter/Building FRP Handrail        </v>
      </c>
      <c r="G1897" s="343" t="str" cm="1">
        <f t="array" ref="G1897:H1897">_xlfn.TEXTSPLIT(I1897,"-")</f>
        <v>S04AA039</v>
      </c>
      <c r="H1897" s="343" t="str">
        <v>00001</v>
      </c>
      <c r="I1897" t="s">
        <v>4726</v>
      </c>
      <c r="J1897" t="s">
        <v>4534</v>
      </c>
      <c r="K1897" t="s">
        <v>4704</v>
      </c>
      <c r="L1897" t="s">
        <v>4705</v>
      </c>
      <c r="M1897" t="s">
        <v>1091</v>
      </c>
      <c r="N1897" t="s">
        <v>4537</v>
      </c>
      <c r="O1897" t="s">
        <v>1791</v>
      </c>
      <c r="P1897" t="s">
        <v>4644</v>
      </c>
      <c r="Q1897" t="s">
        <v>954</v>
      </c>
      <c r="R1897">
        <v>0</v>
      </c>
      <c r="S1897" t="s">
        <v>954</v>
      </c>
      <c r="T1897">
        <v>0</v>
      </c>
      <c r="U1897" t="s">
        <v>954</v>
      </c>
      <c r="V1897" t="s">
        <v>954</v>
      </c>
      <c r="W1897" t="s">
        <v>954</v>
      </c>
      <c r="X1897" t="s">
        <v>954</v>
      </c>
      <c r="Y1897" t="s">
        <v>954</v>
      </c>
      <c r="Z1897" t="s">
        <v>954</v>
      </c>
      <c r="AA1897" t="s">
        <v>954</v>
      </c>
      <c r="AB1897" t="s">
        <v>954</v>
      </c>
      <c r="AC1897" t="s">
        <v>954</v>
      </c>
      <c r="AD1897" t="s">
        <v>954</v>
      </c>
      <c r="AE1897" t="s">
        <v>954</v>
      </c>
      <c r="AF1897" t="s">
        <v>954</v>
      </c>
      <c r="AG1897">
        <v>0</v>
      </c>
      <c r="AH1897">
        <v>0</v>
      </c>
      <c r="AI1897">
        <v>0</v>
      </c>
      <c r="AJ1897">
        <v>0</v>
      </c>
      <c r="AK1897">
        <v>0</v>
      </c>
      <c r="AL1897">
        <v>0</v>
      </c>
      <c r="AM1897">
        <v>0</v>
      </c>
      <c r="AN1897">
        <v>0</v>
      </c>
      <c r="AO1897">
        <v>0</v>
      </c>
      <c r="AP1897" t="s">
        <v>1102</v>
      </c>
      <c r="AQ1897" t="s">
        <v>1102</v>
      </c>
      <c r="AR1897" t="s">
        <v>4727</v>
      </c>
      <c r="AS1897" t="s">
        <v>4726</v>
      </c>
    </row>
    <row r="1898" spans="2:45">
      <c r="B1898" s="349" t="b">
        <v>0</v>
      </c>
      <c r="C1898" s="349"/>
      <c r="D1898" s="352" t="str">
        <f t="shared" si="89"/>
        <v>Miscellaneous Steel Erection Work_Shelter/Building</v>
      </c>
      <c r="E1898" s="349" t="str">
        <f t="shared" si="90"/>
        <v>M</v>
      </c>
      <c r="F1898" s="352" t="str">
        <f t="shared" si="88"/>
        <v xml:space="preserve">S04AA040-00001 Miscellaneous Steel Erection Work Shelter/Building FRP Handrail - Removable        </v>
      </c>
      <c r="G1898" s="343" t="str" cm="1">
        <f t="array" ref="G1898:H1898">_xlfn.TEXTSPLIT(I1898,"-")</f>
        <v>S04AA040</v>
      </c>
      <c r="H1898" s="343" t="str">
        <v>00001</v>
      </c>
      <c r="I1898" t="s">
        <v>4728</v>
      </c>
      <c r="J1898" t="s">
        <v>4534</v>
      </c>
      <c r="K1898" t="s">
        <v>4704</v>
      </c>
      <c r="L1898" t="s">
        <v>4705</v>
      </c>
      <c r="M1898" t="s">
        <v>1091</v>
      </c>
      <c r="N1898" t="s">
        <v>4537</v>
      </c>
      <c r="O1898" t="s">
        <v>1796</v>
      </c>
      <c r="P1898" t="s">
        <v>4647</v>
      </c>
      <c r="Q1898" t="s">
        <v>954</v>
      </c>
      <c r="R1898">
        <v>0</v>
      </c>
      <c r="S1898" t="s">
        <v>954</v>
      </c>
      <c r="T1898">
        <v>0</v>
      </c>
      <c r="U1898" t="s">
        <v>954</v>
      </c>
      <c r="V1898" t="s">
        <v>954</v>
      </c>
      <c r="W1898" t="s">
        <v>954</v>
      </c>
      <c r="X1898" t="s">
        <v>954</v>
      </c>
      <c r="Y1898" t="s">
        <v>954</v>
      </c>
      <c r="Z1898" t="s">
        <v>954</v>
      </c>
      <c r="AA1898" t="s">
        <v>954</v>
      </c>
      <c r="AB1898" t="s">
        <v>954</v>
      </c>
      <c r="AC1898" t="s">
        <v>954</v>
      </c>
      <c r="AD1898" t="s">
        <v>954</v>
      </c>
      <c r="AE1898" t="s">
        <v>954</v>
      </c>
      <c r="AF1898" t="s">
        <v>954</v>
      </c>
      <c r="AG1898">
        <v>0</v>
      </c>
      <c r="AH1898">
        <v>0</v>
      </c>
      <c r="AI1898">
        <v>0</v>
      </c>
      <c r="AJ1898">
        <v>0</v>
      </c>
      <c r="AK1898">
        <v>0</v>
      </c>
      <c r="AL1898">
        <v>0</v>
      </c>
      <c r="AM1898">
        <v>0</v>
      </c>
      <c r="AN1898">
        <v>0</v>
      </c>
      <c r="AO1898">
        <v>0</v>
      </c>
      <c r="AP1898" t="s">
        <v>1102</v>
      </c>
      <c r="AQ1898" t="s">
        <v>1102</v>
      </c>
      <c r="AR1898" t="s">
        <v>4729</v>
      </c>
      <c r="AS1898" t="s">
        <v>4728</v>
      </c>
    </row>
    <row r="1899" spans="2:45">
      <c r="B1899" s="356" t="b">
        <v>1</v>
      </c>
      <c r="C1899" s="356"/>
      <c r="D1899" s="357" t="str">
        <f t="shared" si="89"/>
        <v>Miscellaneous Steel Erection Work_Shelter/Building</v>
      </c>
      <c r="E1899" s="356" t="str">
        <f t="shared" si="90"/>
        <v>M</v>
      </c>
      <c r="F1899" s="357" t="str">
        <f t="shared" si="88"/>
        <v xml:space="preserve">S04AA041-00001 Miscellaneous Steel Erection Work Shelter/Building Steel Ladder w/ Cage        </v>
      </c>
      <c r="G1899" s="343" t="str" cm="1">
        <f t="array" ref="G1899:H1899">_xlfn.TEXTSPLIT(I1899,"-")</f>
        <v>S04AA041</v>
      </c>
      <c r="H1899" s="343" t="str">
        <v>00001</v>
      </c>
      <c r="I1899" t="s">
        <v>4730</v>
      </c>
      <c r="J1899" t="s">
        <v>4534</v>
      </c>
      <c r="K1899" t="s">
        <v>4704</v>
      </c>
      <c r="L1899" t="s">
        <v>4705</v>
      </c>
      <c r="M1899" t="s">
        <v>1091</v>
      </c>
      <c r="N1899" t="s">
        <v>4537</v>
      </c>
      <c r="O1899" t="s">
        <v>1801</v>
      </c>
      <c r="P1899" t="s">
        <v>4650</v>
      </c>
      <c r="Q1899" t="s">
        <v>954</v>
      </c>
      <c r="R1899">
        <v>0</v>
      </c>
      <c r="S1899" t="s">
        <v>954</v>
      </c>
      <c r="T1899">
        <v>0</v>
      </c>
      <c r="U1899" t="s">
        <v>954</v>
      </c>
      <c r="V1899" t="s">
        <v>954</v>
      </c>
      <c r="W1899" t="s">
        <v>954</v>
      </c>
      <c r="X1899" t="s">
        <v>954</v>
      </c>
      <c r="Y1899" t="s">
        <v>954</v>
      </c>
      <c r="Z1899" t="s">
        <v>954</v>
      </c>
      <c r="AA1899" t="s">
        <v>954</v>
      </c>
      <c r="AB1899" t="s">
        <v>954</v>
      </c>
      <c r="AC1899" t="s">
        <v>954</v>
      </c>
      <c r="AD1899" t="s">
        <v>954</v>
      </c>
      <c r="AE1899" t="s">
        <v>954</v>
      </c>
      <c r="AF1899" t="s">
        <v>954</v>
      </c>
      <c r="AG1899">
        <v>0</v>
      </c>
      <c r="AH1899">
        <v>0</v>
      </c>
      <c r="AI1899">
        <v>0</v>
      </c>
      <c r="AJ1899">
        <v>0</v>
      </c>
      <c r="AK1899">
        <v>0</v>
      </c>
      <c r="AL1899">
        <v>0</v>
      </c>
      <c r="AM1899">
        <v>0</v>
      </c>
      <c r="AN1899">
        <v>0</v>
      </c>
      <c r="AO1899">
        <v>0</v>
      </c>
      <c r="AP1899" t="s">
        <v>1102</v>
      </c>
      <c r="AQ1899" t="s">
        <v>1102</v>
      </c>
      <c r="AR1899" t="s">
        <v>4731</v>
      </c>
      <c r="AS1899" t="s">
        <v>4730</v>
      </c>
    </row>
    <row r="1900" spans="2:45">
      <c r="B1900" s="356" t="b">
        <v>0</v>
      </c>
      <c r="C1900" s="356"/>
      <c r="D1900" s="357" t="str">
        <f t="shared" si="89"/>
        <v>Miscellaneous Steel Erection Work_Shelter/Building</v>
      </c>
      <c r="E1900" s="356" t="str">
        <f t="shared" si="90"/>
        <v>M</v>
      </c>
      <c r="F1900" s="357"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3" t="str" cm="1">
        <f t="array" ref="G1900:H1900">_xlfn.TEXTSPLIT(I1900,"-")</f>
        <v>S04AA042</v>
      </c>
      <c r="H1900" s="343" t="str">
        <v>00001</v>
      </c>
      <c r="I1900" t="s">
        <v>4732</v>
      </c>
      <c r="J1900" t="s">
        <v>4534</v>
      </c>
      <c r="K1900" t="s">
        <v>4704</v>
      </c>
      <c r="L1900" t="s">
        <v>4705</v>
      </c>
      <c r="M1900" t="s">
        <v>1091</v>
      </c>
      <c r="N1900" t="s">
        <v>4537</v>
      </c>
      <c r="O1900" t="s">
        <v>1806</v>
      </c>
      <c r="P1900" t="s">
        <v>4655</v>
      </c>
      <c r="Q1900" t="s">
        <v>954</v>
      </c>
      <c r="R1900">
        <v>0</v>
      </c>
      <c r="S1900" t="s">
        <v>954</v>
      </c>
      <c r="T1900">
        <v>0</v>
      </c>
      <c r="U1900" t="s">
        <v>954</v>
      </c>
      <c r="V1900" t="s">
        <v>954</v>
      </c>
      <c r="W1900" t="s">
        <v>954</v>
      </c>
      <c r="X1900" t="s">
        <v>954</v>
      </c>
      <c r="Y1900" t="s">
        <v>954</v>
      </c>
      <c r="Z1900" t="s">
        <v>954</v>
      </c>
      <c r="AA1900" t="s">
        <v>954</v>
      </c>
      <c r="AB1900" t="s">
        <v>954</v>
      </c>
      <c r="AC1900" t="s">
        <v>954</v>
      </c>
      <c r="AD1900" t="s">
        <v>954</v>
      </c>
      <c r="AE1900" t="s">
        <v>954</v>
      </c>
      <c r="AF1900" t="s">
        <v>954</v>
      </c>
      <c r="AG1900">
        <v>0</v>
      </c>
      <c r="AH1900">
        <v>0</v>
      </c>
      <c r="AI1900">
        <v>0</v>
      </c>
      <c r="AJ1900">
        <v>0</v>
      </c>
      <c r="AK1900">
        <v>0</v>
      </c>
      <c r="AL1900">
        <v>0</v>
      </c>
      <c r="AM1900">
        <v>0</v>
      </c>
      <c r="AN1900">
        <v>0</v>
      </c>
      <c r="AO1900">
        <v>0</v>
      </c>
      <c r="AP1900" t="s">
        <v>1102</v>
      </c>
      <c r="AQ1900" t="s">
        <v>1102</v>
      </c>
      <c r="AR1900" t="s">
        <v>4733</v>
      </c>
      <c r="AS1900" t="s">
        <v>4732</v>
      </c>
    </row>
    <row r="1901" spans="2:45">
      <c r="B1901" s="356" t="b">
        <v>0</v>
      </c>
      <c r="C1901" s="356"/>
      <c r="D1901" s="357" t="str">
        <f t="shared" si="89"/>
        <v>Miscellaneous Steel Erection Work_Shelter/Building</v>
      </c>
      <c r="E1901" s="356" t="str">
        <f t="shared" si="90"/>
        <v>M</v>
      </c>
      <c r="F1901" s="357" t="str">
        <f t="shared" si="91"/>
        <v xml:space="preserve">S04AA043-00001 Miscellaneous Steel Erection Work Shelter/Building FRP Ladder w/ Cage        </v>
      </c>
      <c r="G1901" s="343" t="str" cm="1">
        <f t="array" ref="G1901:H1901">_xlfn.TEXTSPLIT(I1901,"-")</f>
        <v>S04AA043</v>
      </c>
      <c r="H1901" s="343" t="str">
        <v>00001</v>
      </c>
      <c r="I1901" t="s">
        <v>4734</v>
      </c>
      <c r="J1901" t="s">
        <v>4534</v>
      </c>
      <c r="K1901" t="s">
        <v>4704</v>
      </c>
      <c r="L1901" t="s">
        <v>4705</v>
      </c>
      <c r="M1901" t="s">
        <v>1091</v>
      </c>
      <c r="N1901" t="s">
        <v>4537</v>
      </c>
      <c r="O1901" t="s">
        <v>1811</v>
      </c>
      <c r="P1901" t="s">
        <v>4660</v>
      </c>
      <c r="Q1901" t="s">
        <v>954</v>
      </c>
      <c r="R1901">
        <v>0</v>
      </c>
      <c r="S1901" t="s">
        <v>954</v>
      </c>
      <c r="T1901">
        <v>0</v>
      </c>
      <c r="U1901" t="s">
        <v>954</v>
      </c>
      <c r="V1901" t="s">
        <v>954</v>
      </c>
      <c r="W1901" t="s">
        <v>954</v>
      </c>
      <c r="X1901" t="s">
        <v>954</v>
      </c>
      <c r="Y1901" t="s">
        <v>954</v>
      </c>
      <c r="Z1901" t="s">
        <v>954</v>
      </c>
      <c r="AA1901" t="s">
        <v>954</v>
      </c>
      <c r="AB1901" t="s">
        <v>954</v>
      </c>
      <c r="AC1901" t="s">
        <v>954</v>
      </c>
      <c r="AD1901" t="s">
        <v>954</v>
      </c>
      <c r="AE1901" t="s">
        <v>954</v>
      </c>
      <c r="AF1901" t="s">
        <v>954</v>
      </c>
      <c r="AG1901">
        <v>0</v>
      </c>
      <c r="AH1901">
        <v>0</v>
      </c>
      <c r="AI1901">
        <v>0</v>
      </c>
      <c r="AJ1901">
        <v>0</v>
      </c>
      <c r="AK1901">
        <v>0</v>
      </c>
      <c r="AL1901">
        <v>0</v>
      </c>
      <c r="AM1901">
        <v>0</v>
      </c>
      <c r="AN1901">
        <v>0</v>
      </c>
      <c r="AO1901">
        <v>0</v>
      </c>
      <c r="AP1901" t="s">
        <v>1102</v>
      </c>
      <c r="AQ1901" t="s">
        <v>1102</v>
      </c>
      <c r="AR1901" t="s">
        <v>4735</v>
      </c>
      <c r="AS1901" t="s">
        <v>4734</v>
      </c>
    </row>
    <row r="1902" spans="2:45">
      <c r="B1902" s="356" t="b">
        <v>0</v>
      </c>
      <c r="C1902" s="356"/>
      <c r="D1902" s="357" t="str">
        <f t="shared" si="89"/>
        <v>Miscellaneous Steel Erection Work_Shelter/Building</v>
      </c>
      <c r="E1902" s="356" t="str">
        <f t="shared" si="90"/>
        <v>M</v>
      </c>
      <c r="F1902" s="357" t="str">
        <f t="shared" si="91"/>
        <v xml:space="preserve">S04AA044-00001 Miscellaneous Steel Erection Work Shelter/Building Steel Ladder w/o Cage        </v>
      </c>
      <c r="G1902" s="343" t="str" cm="1">
        <f t="array" ref="G1902:H1902">_xlfn.TEXTSPLIT(I1902,"-")</f>
        <v>S04AA044</v>
      </c>
      <c r="H1902" s="343" t="str">
        <v>00001</v>
      </c>
      <c r="I1902" t="s">
        <v>4736</v>
      </c>
      <c r="J1902" t="s">
        <v>4534</v>
      </c>
      <c r="K1902" t="s">
        <v>4704</v>
      </c>
      <c r="L1902" t="s">
        <v>4705</v>
      </c>
      <c r="M1902" t="s">
        <v>1091</v>
      </c>
      <c r="N1902" t="s">
        <v>4537</v>
      </c>
      <c r="O1902" t="s">
        <v>1816</v>
      </c>
      <c r="P1902" t="s">
        <v>4663</v>
      </c>
      <c r="Q1902" t="s">
        <v>954</v>
      </c>
      <c r="R1902">
        <v>0</v>
      </c>
      <c r="S1902" t="s">
        <v>954</v>
      </c>
      <c r="T1902">
        <v>0</v>
      </c>
      <c r="U1902" t="s">
        <v>954</v>
      </c>
      <c r="V1902" t="s">
        <v>954</v>
      </c>
      <c r="W1902" t="s">
        <v>954</v>
      </c>
      <c r="X1902" t="s">
        <v>954</v>
      </c>
      <c r="Y1902" t="s">
        <v>954</v>
      </c>
      <c r="Z1902" t="s">
        <v>954</v>
      </c>
      <c r="AA1902" t="s">
        <v>954</v>
      </c>
      <c r="AB1902" t="s">
        <v>954</v>
      </c>
      <c r="AC1902" t="s">
        <v>954</v>
      </c>
      <c r="AD1902" t="s">
        <v>954</v>
      </c>
      <c r="AE1902" t="s">
        <v>954</v>
      </c>
      <c r="AF1902" t="s">
        <v>954</v>
      </c>
      <c r="AG1902">
        <v>0</v>
      </c>
      <c r="AH1902">
        <v>0</v>
      </c>
      <c r="AI1902">
        <v>0</v>
      </c>
      <c r="AJ1902">
        <v>0</v>
      </c>
      <c r="AK1902">
        <v>0</v>
      </c>
      <c r="AL1902">
        <v>0</v>
      </c>
      <c r="AM1902">
        <v>0</v>
      </c>
      <c r="AN1902">
        <v>0</v>
      </c>
      <c r="AO1902">
        <v>0</v>
      </c>
      <c r="AP1902" t="s">
        <v>1102</v>
      </c>
      <c r="AQ1902" t="s">
        <v>1102</v>
      </c>
      <c r="AR1902" t="s">
        <v>4737</v>
      </c>
      <c r="AS1902" t="s">
        <v>4736</v>
      </c>
    </row>
    <row r="1903" spans="2:45">
      <c r="B1903" s="356" t="b">
        <v>0</v>
      </c>
      <c r="C1903" s="356"/>
      <c r="D1903" s="357" t="str">
        <f t="shared" si="89"/>
        <v>Miscellaneous Steel Erection Work_Shelter/Building</v>
      </c>
      <c r="E1903" s="356" t="str">
        <f t="shared" si="90"/>
        <v>M</v>
      </c>
      <c r="F1903" s="357" t="str">
        <f t="shared" si="91"/>
        <v xml:space="preserve">S04AA045-00001 Miscellaneous Steel Erection Work Shelter/Building Stainless Steel Ladder w/o Cage        </v>
      </c>
      <c r="G1903" s="343" t="str" cm="1">
        <f t="array" ref="G1903:H1903">_xlfn.TEXTSPLIT(I1903,"-")</f>
        <v>S04AA045</v>
      </c>
      <c r="H1903" s="343" t="str">
        <v>00001</v>
      </c>
      <c r="I1903" t="s">
        <v>4738</v>
      </c>
      <c r="J1903" t="s">
        <v>4534</v>
      </c>
      <c r="K1903" t="s">
        <v>4704</v>
      </c>
      <c r="L1903" t="s">
        <v>4705</v>
      </c>
      <c r="M1903" t="s">
        <v>1091</v>
      </c>
      <c r="N1903" t="s">
        <v>4537</v>
      </c>
      <c r="O1903" t="s">
        <v>1821</v>
      </c>
      <c r="P1903" t="s">
        <v>4668</v>
      </c>
      <c r="Q1903" t="s">
        <v>954</v>
      </c>
      <c r="R1903">
        <v>0</v>
      </c>
      <c r="S1903" t="s">
        <v>954</v>
      </c>
      <c r="T1903">
        <v>0</v>
      </c>
      <c r="U1903" t="s">
        <v>954</v>
      </c>
      <c r="V1903" t="s">
        <v>954</v>
      </c>
      <c r="W1903" t="s">
        <v>954</v>
      </c>
      <c r="X1903" t="s">
        <v>954</v>
      </c>
      <c r="Y1903" t="s">
        <v>954</v>
      </c>
      <c r="Z1903" t="s">
        <v>954</v>
      </c>
      <c r="AA1903" t="s">
        <v>954</v>
      </c>
      <c r="AB1903" t="s">
        <v>954</v>
      </c>
      <c r="AC1903" t="s">
        <v>954</v>
      </c>
      <c r="AD1903" t="s">
        <v>954</v>
      </c>
      <c r="AE1903" t="s">
        <v>954</v>
      </c>
      <c r="AF1903" t="s">
        <v>954</v>
      </c>
      <c r="AG1903">
        <v>0</v>
      </c>
      <c r="AH1903">
        <v>0</v>
      </c>
      <c r="AI1903">
        <v>0</v>
      </c>
      <c r="AJ1903">
        <v>0</v>
      </c>
      <c r="AK1903">
        <v>0</v>
      </c>
      <c r="AL1903">
        <v>0</v>
      </c>
      <c r="AM1903">
        <v>0</v>
      </c>
      <c r="AN1903">
        <v>0</v>
      </c>
      <c r="AO1903">
        <v>0</v>
      </c>
      <c r="AP1903" t="s">
        <v>1102</v>
      </c>
      <c r="AQ1903" t="s">
        <v>1102</v>
      </c>
      <c r="AR1903" t="s">
        <v>4739</v>
      </c>
      <c r="AS1903" t="s">
        <v>4738</v>
      </c>
    </row>
    <row r="1904" spans="2:45">
      <c r="B1904" s="356" t="b">
        <v>0</v>
      </c>
      <c r="C1904" s="356"/>
      <c r="D1904" s="357" t="str">
        <f t="shared" si="89"/>
        <v>Miscellaneous Steel Erection Work_Shelter/Building</v>
      </c>
      <c r="E1904" s="356" t="str">
        <f t="shared" si="90"/>
        <v>M</v>
      </c>
      <c r="F1904" s="357" t="str">
        <f t="shared" si="91"/>
        <v xml:space="preserve">S04AA046-00001 Miscellaneous Steel Erection Work Shelter/Building FRP Ladder w/o Cage        </v>
      </c>
      <c r="G1904" s="343" t="str" cm="1">
        <f t="array" ref="G1904:H1904">_xlfn.TEXTSPLIT(I1904,"-")</f>
        <v>S04AA046</v>
      </c>
      <c r="H1904" s="343" t="str">
        <v>00001</v>
      </c>
      <c r="I1904" t="s">
        <v>4740</v>
      </c>
      <c r="J1904" t="s">
        <v>4534</v>
      </c>
      <c r="K1904" t="s">
        <v>4704</v>
      </c>
      <c r="L1904" t="s">
        <v>4705</v>
      </c>
      <c r="M1904" t="s">
        <v>1091</v>
      </c>
      <c r="N1904" t="s">
        <v>4537</v>
      </c>
      <c r="O1904" t="s">
        <v>1829</v>
      </c>
      <c r="P1904" t="s">
        <v>4673</v>
      </c>
      <c r="Q1904" t="s">
        <v>954</v>
      </c>
      <c r="R1904">
        <v>0</v>
      </c>
      <c r="S1904" t="s">
        <v>954</v>
      </c>
      <c r="T1904">
        <v>0</v>
      </c>
      <c r="U1904" t="s">
        <v>954</v>
      </c>
      <c r="V1904" t="s">
        <v>954</v>
      </c>
      <c r="W1904" t="s">
        <v>954</v>
      </c>
      <c r="X1904" t="s">
        <v>954</v>
      </c>
      <c r="Y1904" t="s">
        <v>954</v>
      </c>
      <c r="Z1904" t="s">
        <v>954</v>
      </c>
      <c r="AA1904" t="s">
        <v>954</v>
      </c>
      <c r="AB1904" t="s">
        <v>954</v>
      </c>
      <c r="AC1904" t="s">
        <v>954</v>
      </c>
      <c r="AD1904" t="s">
        <v>954</v>
      </c>
      <c r="AE1904" t="s">
        <v>954</v>
      </c>
      <c r="AF1904" t="s">
        <v>954</v>
      </c>
      <c r="AG1904">
        <v>0</v>
      </c>
      <c r="AH1904">
        <v>0</v>
      </c>
      <c r="AI1904">
        <v>0</v>
      </c>
      <c r="AJ1904">
        <v>0</v>
      </c>
      <c r="AK1904">
        <v>0</v>
      </c>
      <c r="AL1904">
        <v>0</v>
      </c>
      <c r="AM1904">
        <v>0</v>
      </c>
      <c r="AN1904">
        <v>0</v>
      </c>
      <c r="AO1904">
        <v>0</v>
      </c>
      <c r="AP1904" t="s">
        <v>1102</v>
      </c>
      <c r="AQ1904" t="s">
        <v>1102</v>
      </c>
      <c r="AR1904" t="s">
        <v>4741</v>
      </c>
      <c r="AS1904" t="s">
        <v>4740</v>
      </c>
    </row>
    <row r="1905" spans="2:45" ht="33">
      <c r="B1905" s="349" t="b">
        <v>0</v>
      </c>
      <c r="C1905" s="349"/>
      <c r="D1905" s="352" t="str">
        <f t="shared" si="89"/>
        <v>Demolition Work_Revamping Work (Shelter/Building)</v>
      </c>
      <c r="E1905" s="349" t="str">
        <f t="shared" si="90"/>
        <v>TON</v>
      </c>
      <c r="F1905" s="352" t="str">
        <f t="shared" si="91"/>
        <v xml:space="preserve">S05AF032-00001 Demolition Work Revamping Work (Shelter/Building) Demolition Work of Steel for Building/Shelter        </v>
      </c>
      <c r="G1905" s="343" t="str" cm="1">
        <f t="array" ref="G1905:H1905">_xlfn.TEXTSPLIT(I1905,"-")</f>
        <v>S05AF032</v>
      </c>
      <c r="H1905" s="343" t="str">
        <v>00001</v>
      </c>
      <c r="I1905" t="s">
        <v>4742</v>
      </c>
      <c r="J1905" t="s">
        <v>4534</v>
      </c>
      <c r="K1905" t="s">
        <v>4743</v>
      </c>
      <c r="L1905" t="s">
        <v>4457</v>
      </c>
      <c r="M1905" t="s">
        <v>1198</v>
      </c>
      <c r="N1905" t="s">
        <v>4744</v>
      </c>
      <c r="O1905" t="s">
        <v>1682</v>
      </c>
      <c r="P1905" t="s">
        <v>4745</v>
      </c>
      <c r="Q1905" t="s">
        <v>954</v>
      </c>
      <c r="R1905">
        <v>0</v>
      </c>
      <c r="S1905" t="s">
        <v>954</v>
      </c>
      <c r="T1905">
        <v>0</v>
      </c>
      <c r="U1905" t="s">
        <v>954</v>
      </c>
      <c r="V1905" t="s">
        <v>954</v>
      </c>
      <c r="W1905" t="s">
        <v>954</v>
      </c>
      <c r="X1905" t="s">
        <v>954</v>
      </c>
      <c r="Y1905" t="s">
        <v>954</v>
      </c>
      <c r="Z1905" t="s">
        <v>954</v>
      </c>
      <c r="AA1905" t="s">
        <v>954</v>
      </c>
      <c r="AB1905" t="s">
        <v>954</v>
      </c>
      <c r="AC1905" t="s">
        <v>954</v>
      </c>
      <c r="AD1905" t="s">
        <v>954</v>
      </c>
      <c r="AE1905" t="s">
        <v>954</v>
      </c>
      <c r="AF1905" t="s">
        <v>954</v>
      </c>
      <c r="AG1905">
        <v>0</v>
      </c>
      <c r="AH1905">
        <v>0</v>
      </c>
      <c r="AI1905">
        <v>0</v>
      </c>
      <c r="AJ1905">
        <v>0</v>
      </c>
      <c r="AK1905">
        <v>0</v>
      </c>
      <c r="AL1905">
        <v>0</v>
      </c>
      <c r="AM1905">
        <v>0</v>
      </c>
      <c r="AN1905">
        <v>0</v>
      </c>
      <c r="AO1905">
        <v>0</v>
      </c>
      <c r="AP1905" t="s">
        <v>1765</v>
      </c>
      <c r="AQ1905" t="s">
        <v>1765</v>
      </c>
      <c r="AR1905" t="s">
        <v>4746</v>
      </c>
      <c r="AS1905" t="s">
        <v>4742</v>
      </c>
    </row>
    <row r="1906" spans="2:45" ht="33">
      <c r="B1906" s="356" t="b">
        <v>0</v>
      </c>
      <c r="C1906" s="356"/>
      <c r="D1906" s="357" t="str">
        <f t="shared" si="89"/>
        <v>Main Steel Structure Fabrication Work for Revamping_Shelter/Building</v>
      </c>
      <c r="E1906" s="356" t="str">
        <f t="shared" si="90"/>
        <v>TON</v>
      </c>
      <c r="F1906" s="357" t="str">
        <f t="shared" si="91"/>
        <v xml:space="preserve">S11AA007-00001 Main Steel Structure Fabrication Work for Revamping Shelter/Building Girth &amp; Purlin        </v>
      </c>
      <c r="G1906" s="343" t="str" cm="1">
        <f t="array" ref="G1906:H1906">_xlfn.TEXTSPLIT(I1906,"-")</f>
        <v>S11AA007</v>
      </c>
      <c r="H1906" s="343" t="str">
        <v>00001</v>
      </c>
      <c r="I1906" t="s">
        <v>4747</v>
      </c>
      <c r="J1906" t="s">
        <v>4534</v>
      </c>
      <c r="K1906" t="s">
        <v>4748</v>
      </c>
      <c r="L1906" t="s">
        <v>4749</v>
      </c>
      <c r="M1906" t="s">
        <v>1091</v>
      </c>
      <c r="N1906" t="s">
        <v>4537</v>
      </c>
      <c r="O1906" t="s">
        <v>1041</v>
      </c>
      <c r="P1906" t="s">
        <v>4678</v>
      </c>
      <c r="Q1906" t="s">
        <v>954</v>
      </c>
      <c r="R1906">
        <v>0</v>
      </c>
      <c r="S1906" t="s">
        <v>954</v>
      </c>
      <c r="T1906">
        <v>0</v>
      </c>
      <c r="U1906" t="s">
        <v>954</v>
      </c>
      <c r="V1906" t="s">
        <v>954</v>
      </c>
      <c r="W1906" t="s">
        <v>954</v>
      </c>
      <c r="X1906" t="s">
        <v>954</v>
      </c>
      <c r="Y1906" t="s">
        <v>954</v>
      </c>
      <c r="Z1906" t="s">
        <v>954</v>
      </c>
      <c r="AA1906" t="s">
        <v>954</v>
      </c>
      <c r="AB1906" t="s">
        <v>954</v>
      </c>
      <c r="AC1906" t="s">
        <v>954</v>
      </c>
      <c r="AD1906" t="s">
        <v>954</v>
      </c>
      <c r="AE1906" t="s">
        <v>954</v>
      </c>
      <c r="AF1906" t="s">
        <v>954</v>
      </c>
      <c r="AG1906">
        <v>0</v>
      </c>
      <c r="AH1906">
        <v>0</v>
      </c>
      <c r="AI1906">
        <v>0</v>
      </c>
      <c r="AJ1906">
        <v>0</v>
      </c>
      <c r="AK1906" t="s">
        <v>4539</v>
      </c>
      <c r="AL1906">
        <v>0</v>
      </c>
      <c r="AM1906">
        <v>0</v>
      </c>
      <c r="AN1906">
        <v>0</v>
      </c>
      <c r="AO1906">
        <v>0</v>
      </c>
      <c r="AP1906" t="s">
        <v>1765</v>
      </c>
      <c r="AQ1906" t="s">
        <v>1765</v>
      </c>
      <c r="AR1906" t="s">
        <v>4750</v>
      </c>
      <c r="AS1906" t="s">
        <v>4747</v>
      </c>
    </row>
    <row r="1907" spans="2:45" ht="33">
      <c r="B1907" s="349" t="b">
        <v>0</v>
      </c>
      <c r="C1907" s="349"/>
      <c r="D1907" s="352" t="str">
        <f t="shared" si="89"/>
        <v>Main Steel Structure Fabrication Work for Revamping_Shelter/Building</v>
      </c>
      <c r="E1907" s="349" t="str">
        <f t="shared" si="90"/>
        <v>TON</v>
      </c>
      <c r="F1907" s="352" t="str">
        <f t="shared" si="91"/>
        <v xml:space="preserve">S11AA008-00001 Main Steel Structure Fabrication Work for Revamping Shelter/Building P.E.B. (Pre-Engineered Building)        </v>
      </c>
      <c r="G1907" s="343" t="str" cm="1">
        <f t="array" ref="G1907:H1907">_xlfn.TEXTSPLIT(I1907,"-")</f>
        <v>S11AA008</v>
      </c>
      <c r="H1907" s="343" t="str">
        <v>00001</v>
      </c>
      <c r="I1907" t="s">
        <v>4751</v>
      </c>
      <c r="J1907" t="s">
        <v>4534</v>
      </c>
      <c r="K1907" t="s">
        <v>4748</v>
      </c>
      <c r="L1907" t="s">
        <v>4749</v>
      </c>
      <c r="M1907" t="s">
        <v>1091</v>
      </c>
      <c r="N1907" t="s">
        <v>4537</v>
      </c>
      <c r="O1907" t="s">
        <v>1045</v>
      </c>
      <c r="P1907" t="s">
        <v>4542</v>
      </c>
      <c r="Q1907" t="s">
        <v>954</v>
      </c>
      <c r="R1907">
        <v>0</v>
      </c>
      <c r="S1907" t="s">
        <v>954</v>
      </c>
      <c r="T1907">
        <v>0</v>
      </c>
      <c r="U1907" t="s">
        <v>954</v>
      </c>
      <c r="V1907" t="s">
        <v>954</v>
      </c>
      <c r="W1907" t="s">
        <v>954</v>
      </c>
      <c r="X1907" t="s">
        <v>954</v>
      </c>
      <c r="Y1907" t="s">
        <v>954</v>
      </c>
      <c r="Z1907" t="s">
        <v>954</v>
      </c>
      <c r="AA1907" t="s">
        <v>954</v>
      </c>
      <c r="AB1907" t="s">
        <v>954</v>
      </c>
      <c r="AC1907" t="s">
        <v>954</v>
      </c>
      <c r="AD1907" t="s">
        <v>954</v>
      </c>
      <c r="AE1907" t="s">
        <v>954</v>
      </c>
      <c r="AF1907" t="s">
        <v>954</v>
      </c>
      <c r="AG1907">
        <v>0</v>
      </c>
      <c r="AH1907">
        <v>0</v>
      </c>
      <c r="AI1907">
        <v>0</v>
      </c>
      <c r="AJ1907">
        <v>0</v>
      </c>
      <c r="AK1907" t="s">
        <v>4539</v>
      </c>
      <c r="AL1907">
        <v>0</v>
      </c>
      <c r="AM1907">
        <v>0</v>
      </c>
      <c r="AN1907">
        <v>0</v>
      </c>
      <c r="AO1907">
        <v>0</v>
      </c>
      <c r="AP1907" t="s">
        <v>1765</v>
      </c>
      <c r="AQ1907" t="s">
        <v>1765</v>
      </c>
      <c r="AR1907" t="s">
        <v>4752</v>
      </c>
      <c r="AS1907" t="s">
        <v>4751</v>
      </c>
    </row>
    <row r="1908" spans="2:45" ht="33">
      <c r="B1908" s="356" t="b">
        <v>0</v>
      </c>
      <c r="C1908" s="356"/>
      <c r="D1908" s="357" t="str">
        <f t="shared" si="89"/>
        <v>Main Steel Structure Fabrication Work for Revamping_Shelter/Building</v>
      </c>
      <c r="E1908" s="356" t="str">
        <f t="shared" si="90"/>
        <v>TON</v>
      </c>
      <c r="F1908" s="357" t="str">
        <f t="shared" si="91"/>
        <v xml:space="preserve">S11AA009-00001 Main Steel Structure Fabrication Work for Revamping Shelter/Building Plates - Gusset, Stiffener, ETC        </v>
      </c>
      <c r="G1908" s="343" t="str" cm="1">
        <f t="array" ref="G1908:H1908">_xlfn.TEXTSPLIT(I1908,"-")</f>
        <v>S11AA009</v>
      </c>
      <c r="H1908" s="343" t="str">
        <v>00001</v>
      </c>
      <c r="I1908" t="s">
        <v>4753</v>
      </c>
      <c r="J1908" t="s">
        <v>4534</v>
      </c>
      <c r="K1908" t="s">
        <v>4748</v>
      </c>
      <c r="L1908" t="s">
        <v>4749</v>
      </c>
      <c r="M1908" t="s">
        <v>1091</v>
      </c>
      <c r="N1908" t="s">
        <v>4537</v>
      </c>
      <c r="O1908" t="s">
        <v>1055</v>
      </c>
      <c r="P1908" t="s">
        <v>4545</v>
      </c>
      <c r="Q1908" t="s">
        <v>954</v>
      </c>
      <c r="R1908">
        <v>0</v>
      </c>
      <c r="S1908" t="s">
        <v>954</v>
      </c>
      <c r="T1908">
        <v>0</v>
      </c>
      <c r="U1908" t="s">
        <v>954</v>
      </c>
      <c r="V1908" t="s">
        <v>954</v>
      </c>
      <c r="W1908" t="s">
        <v>954</v>
      </c>
      <c r="X1908" t="s">
        <v>954</v>
      </c>
      <c r="Y1908" t="s">
        <v>954</v>
      </c>
      <c r="Z1908" t="s">
        <v>954</v>
      </c>
      <c r="AA1908" t="s">
        <v>954</v>
      </c>
      <c r="AB1908" t="s">
        <v>954</v>
      </c>
      <c r="AC1908" t="s">
        <v>954</v>
      </c>
      <c r="AD1908" t="s">
        <v>954</v>
      </c>
      <c r="AE1908" t="s">
        <v>954</v>
      </c>
      <c r="AF1908" t="s">
        <v>954</v>
      </c>
      <c r="AG1908">
        <v>0</v>
      </c>
      <c r="AH1908">
        <v>0</v>
      </c>
      <c r="AI1908">
        <v>0</v>
      </c>
      <c r="AJ1908">
        <v>0</v>
      </c>
      <c r="AK1908" t="s">
        <v>4539</v>
      </c>
      <c r="AL1908">
        <v>0</v>
      </c>
      <c r="AM1908">
        <v>0</v>
      </c>
      <c r="AN1908">
        <v>0</v>
      </c>
      <c r="AO1908">
        <v>0</v>
      </c>
      <c r="AP1908" t="s">
        <v>1765</v>
      </c>
      <c r="AQ1908" t="s">
        <v>1765</v>
      </c>
      <c r="AR1908" t="s">
        <v>4754</v>
      </c>
      <c r="AS1908" t="s">
        <v>4753</v>
      </c>
    </row>
    <row r="1909" spans="2:45" ht="33">
      <c r="B1909" s="349" t="b">
        <v>0</v>
      </c>
      <c r="C1909" s="349"/>
      <c r="D1909" s="352" t="str">
        <f t="shared" si="89"/>
        <v>Main Steel Structure Fabrication Work for Revamping_Shelter/Building</v>
      </c>
      <c r="E1909" s="349" t="str">
        <f t="shared" si="90"/>
        <v>TON</v>
      </c>
      <c r="F1909" s="352" t="str">
        <f t="shared" si="91"/>
        <v xml:space="preserve">S11AA011-00001 Main Steel Structure Fabrication Work for Revamping Shelter/Building High Strength Bolts&amp;Nuts        </v>
      </c>
      <c r="G1909" s="343" t="str" cm="1">
        <f t="array" ref="G1909:H1909">_xlfn.TEXTSPLIT(I1909,"-")</f>
        <v>S11AA011</v>
      </c>
      <c r="H1909" s="343" t="str">
        <v>00001</v>
      </c>
      <c r="I1909" t="s">
        <v>4755</v>
      </c>
      <c r="J1909" t="s">
        <v>4534</v>
      </c>
      <c r="K1909" t="s">
        <v>4748</v>
      </c>
      <c r="L1909" t="s">
        <v>4749</v>
      </c>
      <c r="M1909" t="s">
        <v>1091</v>
      </c>
      <c r="N1909" t="s">
        <v>4537</v>
      </c>
      <c r="O1909" t="s">
        <v>1064</v>
      </c>
      <c r="P1909" t="s">
        <v>4548</v>
      </c>
      <c r="Q1909" t="s">
        <v>954</v>
      </c>
      <c r="R1909">
        <v>0</v>
      </c>
      <c r="S1909" t="s">
        <v>954</v>
      </c>
      <c r="T1909">
        <v>0</v>
      </c>
      <c r="U1909" t="s">
        <v>954</v>
      </c>
      <c r="V1909" t="s">
        <v>954</v>
      </c>
      <c r="W1909" t="s">
        <v>954</v>
      </c>
      <c r="X1909" t="s">
        <v>954</v>
      </c>
      <c r="Y1909" t="s">
        <v>954</v>
      </c>
      <c r="Z1909" t="s">
        <v>954</v>
      </c>
      <c r="AA1909" t="s">
        <v>954</v>
      </c>
      <c r="AB1909" t="s">
        <v>954</v>
      </c>
      <c r="AC1909" t="s">
        <v>954</v>
      </c>
      <c r="AD1909" t="s">
        <v>954</v>
      </c>
      <c r="AE1909" t="s">
        <v>954</v>
      </c>
      <c r="AF1909" t="s">
        <v>954</v>
      </c>
      <c r="AG1909">
        <v>0</v>
      </c>
      <c r="AH1909">
        <v>0</v>
      </c>
      <c r="AI1909">
        <v>0</v>
      </c>
      <c r="AJ1909">
        <v>0</v>
      </c>
      <c r="AK1909" t="s">
        <v>4539</v>
      </c>
      <c r="AL1909">
        <v>0</v>
      </c>
      <c r="AM1909">
        <v>0</v>
      </c>
      <c r="AN1909">
        <v>0</v>
      </c>
      <c r="AO1909">
        <v>0</v>
      </c>
      <c r="AP1909" t="s">
        <v>1765</v>
      </c>
      <c r="AQ1909" t="s">
        <v>1765</v>
      </c>
      <c r="AR1909" t="s">
        <v>4756</v>
      </c>
      <c r="AS1909" t="s">
        <v>4755</v>
      </c>
    </row>
    <row r="1910" spans="2:45" ht="33">
      <c r="B1910" s="356" t="b">
        <v>0</v>
      </c>
      <c r="C1910" s="356"/>
      <c r="D1910" s="357" t="str">
        <f t="shared" si="89"/>
        <v>Main Steel Structure Fabrication Work for Revamping_Shelter/Building</v>
      </c>
      <c r="E1910" s="356" t="str">
        <f t="shared" si="90"/>
        <v>TON</v>
      </c>
      <c r="F1910" s="357" t="str">
        <f t="shared" si="91"/>
        <v xml:space="preserve">S11AA012-00001 Main Steel Structure Fabrication Work for Revamping Shelter/Building Common Bolts&amp;Nuts        </v>
      </c>
      <c r="G1910" s="343" t="str" cm="1">
        <f t="array" ref="G1910:H1910">_xlfn.TEXTSPLIT(I1910,"-")</f>
        <v>S11AA012</v>
      </c>
      <c r="H1910" s="343" t="str">
        <v>00001</v>
      </c>
      <c r="I1910" t="s">
        <v>4757</v>
      </c>
      <c r="J1910" t="s">
        <v>4534</v>
      </c>
      <c r="K1910" t="s">
        <v>4748</v>
      </c>
      <c r="L1910" t="s">
        <v>4749</v>
      </c>
      <c r="M1910" t="s">
        <v>1091</v>
      </c>
      <c r="N1910" t="s">
        <v>4537</v>
      </c>
      <c r="O1910" t="s">
        <v>1068</v>
      </c>
      <c r="P1910" t="s">
        <v>4551</v>
      </c>
      <c r="Q1910" t="s">
        <v>954</v>
      </c>
      <c r="R1910">
        <v>0</v>
      </c>
      <c r="S1910" t="s">
        <v>954</v>
      </c>
      <c r="T1910">
        <v>0</v>
      </c>
      <c r="U1910" t="s">
        <v>954</v>
      </c>
      <c r="V1910" t="s">
        <v>954</v>
      </c>
      <c r="W1910" t="s">
        <v>954</v>
      </c>
      <c r="X1910" t="s">
        <v>954</v>
      </c>
      <c r="Y1910" t="s">
        <v>954</v>
      </c>
      <c r="Z1910" t="s">
        <v>954</v>
      </c>
      <c r="AA1910" t="s">
        <v>954</v>
      </c>
      <c r="AB1910" t="s">
        <v>954</v>
      </c>
      <c r="AC1910" t="s">
        <v>954</v>
      </c>
      <c r="AD1910" t="s">
        <v>954</v>
      </c>
      <c r="AE1910" t="s">
        <v>954</v>
      </c>
      <c r="AF1910" t="s">
        <v>954</v>
      </c>
      <c r="AG1910">
        <v>0</v>
      </c>
      <c r="AH1910">
        <v>0</v>
      </c>
      <c r="AI1910">
        <v>0</v>
      </c>
      <c r="AJ1910">
        <v>0</v>
      </c>
      <c r="AK1910" t="s">
        <v>4539</v>
      </c>
      <c r="AL1910">
        <v>0</v>
      </c>
      <c r="AM1910">
        <v>0</v>
      </c>
      <c r="AN1910">
        <v>0</v>
      </c>
      <c r="AO1910">
        <v>0</v>
      </c>
      <c r="AP1910" t="s">
        <v>1765</v>
      </c>
      <c r="AQ1910" t="s">
        <v>1765</v>
      </c>
      <c r="AR1910" t="s">
        <v>4758</v>
      </c>
      <c r="AS1910" t="s">
        <v>4757</v>
      </c>
    </row>
    <row r="1911" spans="2:45" ht="33">
      <c r="B1911" s="349" t="b">
        <v>0</v>
      </c>
      <c r="C1911" s="349"/>
      <c r="D1911" s="352" t="str">
        <f t="shared" si="89"/>
        <v>Main Steel Structure Fabrication Work for Revamping_Shelter/Building</v>
      </c>
      <c r="E1911" s="349" t="str">
        <f t="shared" si="90"/>
        <v>TON</v>
      </c>
      <c r="F1911" s="352" t="str">
        <f t="shared" si="91"/>
        <v xml:space="preserve">S11AA071-00001 Main Steel Structure Fabrication Work for Revamping Shelter/Building Extra Heavy Steel - Standard        </v>
      </c>
      <c r="G1911" s="343" t="str" cm="1">
        <f t="array" ref="G1911:H1911">_xlfn.TEXTSPLIT(I1911,"-")</f>
        <v>S11AA071</v>
      </c>
      <c r="H1911" s="343" t="str">
        <v>00001</v>
      </c>
      <c r="I1911" t="s">
        <v>4759</v>
      </c>
      <c r="J1911" t="s">
        <v>4534</v>
      </c>
      <c r="K1911" t="s">
        <v>4748</v>
      </c>
      <c r="L1911" t="s">
        <v>4749</v>
      </c>
      <c r="M1911" t="s">
        <v>1091</v>
      </c>
      <c r="N1911" t="s">
        <v>4537</v>
      </c>
      <c r="O1911" t="s">
        <v>2373</v>
      </c>
      <c r="P1911" t="s">
        <v>4760</v>
      </c>
      <c r="Q1911" t="s">
        <v>954</v>
      </c>
      <c r="R1911">
        <v>0</v>
      </c>
      <c r="S1911" t="s">
        <v>954</v>
      </c>
      <c r="T1911">
        <v>0</v>
      </c>
      <c r="U1911" t="s">
        <v>954</v>
      </c>
      <c r="V1911" t="s">
        <v>954</v>
      </c>
      <c r="W1911" t="s">
        <v>954</v>
      </c>
      <c r="X1911" t="s">
        <v>954</v>
      </c>
      <c r="Y1911" t="s">
        <v>954</v>
      </c>
      <c r="Z1911" t="s">
        <v>954</v>
      </c>
      <c r="AA1911" t="s">
        <v>954</v>
      </c>
      <c r="AB1911" t="s">
        <v>954</v>
      </c>
      <c r="AC1911" t="s">
        <v>954</v>
      </c>
      <c r="AD1911" t="s">
        <v>954</v>
      </c>
      <c r="AE1911" t="s">
        <v>954</v>
      </c>
      <c r="AF1911" t="s">
        <v>954</v>
      </c>
      <c r="AG1911">
        <v>0</v>
      </c>
      <c r="AH1911">
        <v>0</v>
      </c>
      <c r="AI1911">
        <v>0</v>
      </c>
      <c r="AJ1911">
        <v>0</v>
      </c>
      <c r="AK1911" t="s">
        <v>4539</v>
      </c>
      <c r="AL1911">
        <v>0</v>
      </c>
      <c r="AM1911">
        <v>0</v>
      </c>
      <c r="AN1911">
        <v>0</v>
      </c>
      <c r="AO1911" t="s">
        <v>4555</v>
      </c>
      <c r="AP1911" t="s">
        <v>1765</v>
      </c>
      <c r="AQ1911" t="s">
        <v>1765</v>
      </c>
      <c r="AR1911" t="s">
        <v>4761</v>
      </c>
      <c r="AS1911" t="s">
        <v>4759</v>
      </c>
    </row>
    <row r="1912" spans="2:45" ht="33">
      <c r="B1912" s="349" t="b">
        <v>0</v>
      </c>
      <c r="C1912" s="349"/>
      <c r="D1912" s="352" t="str">
        <f t="shared" si="89"/>
        <v>Main Steel Structure Fabrication Work for Revamping_Shelter/Building</v>
      </c>
      <c r="E1912" s="349" t="str">
        <f t="shared" si="90"/>
        <v>TON</v>
      </c>
      <c r="F1912" s="352" t="str">
        <f t="shared" si="91"/>
        <v xml:space="preserve">S11AA072-00001 Main Steel Structure Fabrication Work for Revamping Shelter/Building Heavy Steel - Standard        </v>
      </c>
      <c r="G1912" s="343" t="str" cm="1">
        <f t="array" ref="G1912:H1912">_xlfn.TEXTSPLIT(I1912,"-")</f>
        <v>S11AA072</v>
      </c>
      <c r="H1912" s="343" t="str">
        <v>00001</v>
      </c>
      <c r="I1912" t="s">
        <v>4762</v>
      </c>
      <c r="J1912" t="s">
        <v>4534</v>
      </c>
      <c r="K1912" t="s">
        <v>4748</v>
      </c>
      <c r="L1912" t="s">
        <v>4749</v>
      </c>
      <c r="M1912" t="s">
        <v>1091</v>
      </c>
      <c r="N1912" t="s">
        <v>4537</v>
      </c>
      <c r="O1912" t="s">
        <v>2382</v>
      </c>
      <c r="P1912" t="s">
        <v>4558</v>
      </c>
      <c r="Q1912" t="s">
        <v>954</v>
      </c>
      <c r="R1912">
        <v>0</v>
      </c>
      <c r="S1912" t="s">
        <v>954</v>
      </c>
      <c r="T1912">
        <v>0</v>
      </c>
      <c r="U1912" t="s">
        <v>954</v>
      </c>
      <c r="V1912" t="s">
        <v>954</v>
      </c>
      <c r="W1912" t="s">
        <v>954</v>
      </c>
      <c r="X1912" t="s">
        <v>954</v>
      </c>
      <c r="Y1912" t="s">
        <v>954</v>
      </c>
      <c r="Z1912" t="s">
        <v>954</v>
      </c>
      <c r="AA1912" t="s">
        <v>954</v>
      </c>
      <c r="AB1912" t="s">
        <v>954</v>
      </c>
      <c r="AC1912" t="s">
        <v>954</v>
      </c>
      <c r="AD1912" t="s">
        <v>954</v>
      </c>
      <c r="AE1912" t="s">
        <v>954</v>
      </c>
      <c r="AF1912" t="s">
        <v>954</v>
      </c>
      <c r="AG1912">
        <v>0</v>
      </c>
      <c r="AH1912">
        <v>0</v>
      </c>
      <c r="AI1912">
        <v>0</v>
      </c>
      <c r="AJ1912">
        <v>0</v>
      </c>
      <c r="AK1912" t="s">
        <v>4539</v>
      </c>
      <c r="AL1912">
        <v>0</v>
      </c>
      <c r="AM1912">
        <v>0</v>
      </c>
      <c r="AN1912">
        <v>0</v>
      </c>
      <c r="AO1912" t="s">
        <v>4559</v>
      </c>
      <c r="AP1912" t="s">
        <v>1765</v>
      </c>
      <c r="AQ1912" t="s">
        <v>1765</v>
      </c>
      <c r="AR1912" t="s">
        <v>4763</v>
      </c>
      <c r="AS1912" t="s">
        <v>4762</v>
      </c>
    </row>
    <row r="1913" spans="2:45" ht="33">
      <c r="B1913" s="349" t="b">
        <v>0</v>
      </c>
      <c r="C1913" s="349"/>
      <c r="D1913" s="352" t="str">
        <f t="shared" si="89"/>
        <v>Main Steel Structure Fabrication Work for Revamping_Shelter/Building</v>
      </c>
      <c r="E1913" s="349" t="str">
        <f t="shared" si="90"/>
        <v>TON</v>
      </c>
      <c r="F1913" s="352" t="str">
        <f t="shared" si="91"/>
        <v xml:space="preserve">S11AA073-00001 Main Steel Structure Fabrication Work for Revamping Shelter/Building Medium Steel - Standard        </v>
      </c>
      <c r="G1913" s="343" t="str" cm="1">
        <f t="array" ref="G1913:H1913">_xlfn.TEXTSPLIT(I1913,"-")</f>
        <v>S11AA073</v>
      </c>
      <c r="H1913" s="343" t="str">
        <v>00001</v>
      </c>
      <c r="I1913" t="s">
        <v>4764</v>
      </c>
      <c r="J1913" t="s">
        <v>4534</v>
      </c>
      <c r="K1913" t="s">
        <v>4748</v>
      </c>
      <c r="L1913" t="s">
        <v>4749</v>
      </c>
      <c r="M1913" t="s">
        <v>1091</v>
      </c>
      <c r="N1913" t="s">
        <v>4537</v>
      </c>
      <c r="O1913" t="s">
        <v>2388</v>
      </c>
      <c r="P1913" t="s">
        <v>4562</v>
      </c>
      <c r="Q1913" t="s">
        <v>954</v>
      </c>
      <c r="R1913">
        <v>0</v>
      </c>
      <c r="S1913" t="s">
        <v>954</v>
      </c>
      <c r="T1913">
        <v>0</v>
      </c>
      <c r="U1913" t="s">
        <v>954</v>
      </c>
      <c r="V1913" t="s">
        <v>954</v>
      </c>
      <c r="W1913" t="s">
        <v>954</v>
      </c>
      <c r="X1913" t="s">
        <v>954</v>
      </c>
      <c r="Y1913" t="s">
        <v>954</v>
      </c>
      <c r="Z1913" t="s">
        <v>954</v>
      </c>
      <c r="AA1913" t="s">
        <v>954</v>
      </c>
      <c r="AB1913" t="s">
        <v>954</v>
      </c>
      <c r="AC1913" t="s">
        <v>954</v>
      </c>
      <c r="AD1913" t="s">
        <v>954</v>
      </c>
      <c r="AE1913" t="s">
        <v>954</v>
      </c>
      <c r="AF1913" t="s">
        <v>954</v>
      </c>
      <c r="AG1913">
        <v>0</v>
      </c>
      <c r="AH1913">
        <v>0</v>
      </c>
      <c r="AI1913">
        <v>0</v>
      </c>
      <c r="AJ1913">
        <v>0</v>
      </c>
      <c r="AK1913" t="s">
        <v>4539</v>
      </c>
      <c r="AL1913">
        <v>0</v>
      </c>
      <c r="AM1913">
        <v>0</v>
      </c>
      <c r="AN1913">
        <v>0</v>
      </c>
      <c r="AO1913" t="s">
        <v>4563</v>
      </c>
      <c r="AP1913" t="s">
        <v>1765</v>
      </c>
      <c r="AQ1913" t="s">
        <v>1765</v>
      </c>
      <c r="AR1913" t="s">
        <v>4765</v>
      </c>
      <c r="AS1913" t="s">
        <v>4764</v>
      </c>
    </row>
    <row r="1914" spans="2:45" ht="33">
      <c r="B1914" s="349" t="b">
        <v>0</v>
      </c>
      <c r="C1914" s="349"/>
      <c r="D1914" s="352" t="str">
        <f t="shared" si="89"/>
        <v>Main Steel Structure Fabrication Work for Revamping_Shelter/Building</v>
      </c>
      <c r="E1914" s="349" t="str">
        <f t="shared" si="90"/>
        <v>TON</v>
      </c>
      <c r="F1914" s="352" t="str">
        <f t="shared" si="91"/>
        <v xml:space="preserve">S11AA074-00001 Main Steel Structure Fabrication Work for Revamping Shelter/Building Light Steel - Standard        </v>
      </c>
      <c r="G1914" s="343" t="str" cm="1">
        <f t="array" ref="G1914:H1914">_xlfn.TEXTSPLIT(I1914,"-")</f>
        <v>S11AA074</v>
      </c>
      <c r="H1914" s="343" t="str">
        <v>00001</v>
      </c>
      <c r="I1914" t="s">
        <v>4766</v>
      </c>
      <c r="J1914" t="s">
        <v>4534</v>
      </c>
      <c r="K1914" t="s">
        <v>4748</v>
      </c>
      <c r="L1914" t="s">
        <v>4749</v>
      </c>
      <c r="M1914" t="s">
        <v>1091</v>
      </c>
      <c r="N1914" t="s">
        <v>4537</v>
      </c>
      <c r="O1914" t="s">
        <v>2406</v>
      </c>
      <c r="P1914" t="s">
        <v>4566</v>
      </c>
      <c r="Q1914" t="s">
        <v>954</v>
      </c>
      <c r="R1914">
        <v>0</v>
      </c>
      <c r="S1914" t="s">
        <v>954</v>
      </c>
      <c r="T1914">
        <v>0</v>
      </c>
      <c r="U1914" t="s">
        <v>954</v>
      </c>
      <c r="V1914" t="s">
        <v>954</v>
      </c>
      <c r="W1914" t="s">
        <v>954</v>
      </c>
      <c r="X1914" t="s">
        <v>954</v>
      </c>
      <c r="Y1914" t="s">
        <v>954</v>
      </c>
      <c r="Z1914" t="s">
        <v>954</v>
      </c>
      <c r="AA1914" t="s">
        <v>954</v>
      </c>
      <c r="AB1914" t="s">
        <v>954</v>
      </c>
      <c r="AC1914" t="s">
        <v>954</v>
      </c>
      <c r="AD1914" t="s">
        <v>954</v>
      </c>
      <c r="AE1914" t="s">
        <v>954</v>
      </c>
      <c r="AF1914" t="s">
        <v>954</v>
      </c>
      <c r="AG1914">
        <v>0</v>
      </c>
      <c r="AH1914">
        <v>0</v>
      </c>
      <c r="AI1914">
        <v>0</v>
      </c>
      <c r="AJ1914">
        <v>0</v>
      </c>
      <c r="AK1914" t="s">
        <v>4539</v>
      </c>
      <c r="AL1914">
        <v>0</v>
      </c>
      <c r="AM1914">
        <v>0</v>
      </c>
      <c r="AN1914">
        <v>0</v>
      </c>
      <c r="AO1914" t="s">
        <v>4567</v>
      </c>
      <c r="AP1914" t="s">
        <v>1765</v>
      </c>
      <c r="AQ1914" t="s">
        <v>1765</v>
      </c>
      <c r="AR1914" t="s">
        <v>4767</v>
      </c>
      <c r="AS1914" t="s">
        <v>4766</v>
      </c>
    </row>
    <row r="1915" spans="2:45" ht="33">
      <c r="B1915" s="349" t="b">
        <v>0</v>
      </c>
      <c r="C1915" s="349"/>
      <c r="D1915" s="352" t="str">
        <f t="shared" si="89"/>
        <v>Main Steel Structure Fabrication Work for Revamping_Shelter/Building</v>
      </c>
      <c r="E1915" s="349" t="str">
        <f t="shared" si="90"/>
        <v>TON</v>
      </c>
      <c r="F1915" s="352" t="str">
        <f t="shared" si="91"/>
        <v xml:space="preserve">S11AA075-00001 Main Steel Structure Fabrication Work for Revamping Shelter/Building Extra Light Steel - Standard        </v>
      </c>
      <c r="G1915" s="343" t="str" cm="1">
        <f t="array" ref="G1915:H1915">_xlfn.TEXTSPLIT(I1915,"-")</f>
        <v>S11AA075</v>
      </c>
      <c r="H1915" s="343" t="str">
        <v>00001</v>
      </c>
      <c r="I1915" t="s">
        <v>4768</v>
      </c>
      <c r="J1915" t="s">
        <v>4534</v>
      </c>
      <c r="K1915" t="s">
        <v>4748</v>
      </c>
      <c r="L1915" t="s">
        <v>4749</v>
      </c>
      <c r="M1915" t="s">
        <v>1091</v>
      </c>
      <c r="N1915" t="s">
        <v>4537</v>
      </c>
      <c r="O1915" t="s">
        <v>2413</v>
      </c>
      <c r="P1915" t="s">
        <v>4570</v>
      </c>
      <c r="Q1915" t="s">
        <v>954</v>
      </c>
      <c r="R1915">
        <v>0</v>
      </c>
      <c r="S1915" t="s">
        <v>954</v>
      </c>
      <c r="T1915">
        <v>0</v>
      </c>
      <c r="U1915" t="s">
        <v>954</v>
      </c>
      <c r="V1915" t="s">
        <v>954</v>
      </c>
      <c r="W1915" t="s">
        <v>954</v>
      </c>
      <c r="X1915" t="s">
        <v>954</v>
      </c>
      <c r="Y1915" t="s">
        <v>954</v>
      </c>
      <c r="Z1915" t="s">
        <v>954</v>
      </c>
      <c r="AA1915" t="s">
        <v>954</v>
      </c>
      <c r="AB1915" t="s">
        <v>954</v>
      </c>
      <c r="AC1915" t="s">
        <v>954</v>
      </c>
      <c r="AD1915" t="s">
        <v>954</v>
      </c>
      <c r="AE1915" t="s">
        <v>954</v>
      </c>
      <c r="AF1915" t="s">
        <v>954</v>
      </c>
      <c r="AG1915">
        <v>0</v>
      </c>
      <c r="AH1915">
        <v>0</v>
      </c>
      <c r="AI1915">
        <v>0</v>
      </c>
      <c r="AJ1915">
        <v>0</v>
      </c>
      <c r="AK1915" t="s">
        <v>4539</v>
      </c>
      <c r="AL1915">
        <v>0</v>
      </c>
      <c r="AM1915">
        <v>0</v>
      </c>
      <c r="AN1915">
        <v>0</v>
      </c>
      <c r="AO1915" t="s">
        <v>4571</v>
      </c>
      <c r="AP1915" t="s">
        <v>1765</v>
      </c>
      <c r="AQ1915" t="s">
        <v>1765</v>
      </c>
      <c r="AR1915" t="s">
        <v>4769</v>
      </c>
      <c r="AS1915" t="s">
        <v>4768</v>
      </c>
    </row>
    <row r="1916" spans="2:45" ht="33">
      <c r="B1916" s="356" t="b">
        <v>0</v>
      </c>
      <c r="C1916" s="356"/>
      <c r="D1916" s="357" t="str">
        <f t="shared" si="89"/>
        <v>Main Steel Structure Fabrication Work for Revamping_Shelter/Building</v>
      </c>
      <c r="E1916" s="356" t="str">
        <f t="shared" si="90"/>
        <v>TON</v>
      </c>
      <c r="F1916" s="357" t="str">
        <f t="shared" si="91"/>
        <v xml:space="preserve">S11AA076-00001 Main Steel Structure Fabrication Work for Revamping Shelter/Building Extra Heavy Steel - Built up        </v>
      </c>
      <c r="G1916" s="343" t="str" cm="1">
        <f t="array" ref="G1916:H1916">_xlfn.TEXTSPLIT(I1916,"-")</f>
        <v>S11AA076</v>
      </c>
      <c r="H1916" s="343" t="str">
        <v>00001</v>
      </c>
      <c r="I1916" t="s">
        <v>4770</v>
      </c>
      <c r="J1916" t="s">
        <v>4534</v>
      </c>
      <c r="K1916" t="s">
        <v>4748</v>
      </c>
      <c r="L1916" t="s">
        <v>4749</v>
      </c>
      <c r="M1916" t="s">
        <v>1091</v>
      </c>
      <c r="N1916" t="s">
        <v>4537</v>
      </c>
      <c r="O1916" t="s">
        <v>2417</v>
      </c>
      <c r="P1916" t="s">
        <v>4574</v>
      </c>
      <c r="Q1916" t="s">
        <v>954</v>
      </c>
      <c r="R1916">
        <v>0</v>
      </c>
      <c r="S1916" t="s">
        <v>954</v>
      </c>
      <c r="T1916">
        <v>0</v>
      </c>
      <c r="U1916" t="s">
        <v>954</v>
      </c>
      <c r="V1916" t="s">
        <v>954</v>
      </c>
      <c r="W1916" t="s">
        <v>954</v>
      </c>
      <c r="X1916" t="s">
        <v>954</v>
      </c>
      <c r="Y1916" t="s">
        <v>954</v>
      </c>
      <c r="Z1916" t="s">
        <v>954</v>
      </c>
      <c r="AA1916" t="s">
        <v>954</v>
      </c>
      <c r="AB1916" t="s">
        <v>954</v>
      </c>
      <c r="AC1916" t="s">
        <v>954</v>
      </c>
      <c r="AD1916" t="s">
        <v>954</v>
      </c>
      <c r="AE1916" t="s">
        <v>954</v>
      </c>
      <c r="AF1916" t="s">
        <v>954</v>
      </c>
      <c r="AG1916">
        <v>0</v>
      </c>
      <c r="AH1916">
        <v>0</v>
      </c>
      <c r="AI1916">
        <v>0</v>
      </c>
      <c r="AJ1916">
        <v>0</v>
      </c>
      <c r="AK1916" t="s">
        <v>4539</v>
      </c>
      <c r="AL1916">
        <v>0</v>
      </c>
      <c r="AM1916">
        <v>0</v>
      </c>
      <c r="AN1916">
        <v>0</v>
      </c>
      <c r="AO1916" t="s">
        <v>4555</v>
      </c>
      <c r="AP1916" t="s">
        <v>1765</v>
      </c>
      <c r="AQ1916" t="s">
        <v>1765</v>
      </c>
      <c r="AR1916" t="s">
        <v>4771</v>
      </c>
      <c r="AS1916" t="s">
        <v>4770</v>
      </c>
    </row>
    <row r="1917" spans="2:45" ht="33">
      <c r="B1917" s="356" t="b">
        <v>0</v>
      </c>
      <c r="C1917" s="356"/>
      <c r="D1917" s="357" t="str">
        <f t="shared" si="89"/>
        <v>Main Steel Structure Fabrication Work for Revamping_Shelter/Building</v>
      </c>
      <c r="E1917" s="356" t="str">
        <f t="shared" si="90"/>
        <v>TON</v>
      </c>
      <c r="F1917" s="357" t="str">
        <f t="shared" si="91"/>
        <v xml:space="preserve">S11AA077-00001 Main Steel Structure Fabrication Work for Revamping Shelter/Building Heavy Steel - Built up        </v>
      </c>
      <c r="G1917" s="343" t="str" cm="1">
        <f t="array" ref="G1917:H1917">_xlfn.TEXTSPLIT(I1917,"-")</f>
        <v>S11AA077</v>
      </c>
      <c r="H1917" s="343" t="str">
        <v>00001</v>
      </c>
      <c r="I1917" t="s">
        <v>4772</v>
      </c>
      <c r="J1917" t="s">
        <v>4534</v>
      </c>
      <c r="K1917" t="s">
        <v>4748</v>
      </c>
      <c r="L1917" t="s">
        <v>4749</v>
      </c>
      <c r="M1917" t="s">
        <v>1091</v>
      </c>
      <c r="N1917" t="s">
        <v>4537</v>
      </c>
      <c r="O1917" t="s">
        <v>2438</v>
      </c>
      <c r="P1917" t="s">
        <v>4577</v>
      </c>
      <c r="Q1917" t="s">
        <v>954</v>
      </c>
      <c r="R1917">
        <v>0</v>
      </c>
      <c r="S1917" t="s">
        <v>954</v>
      </c>
      <c r="T1917">
        <v>0</v>
      </c>
      <c r="U1917" t="s">
        <v>954</v>
      </c>
      <c r="V1917" t="s">
        <v>954</v>
      </c>
      <c r="W1917" t="s">
        <v>954</v>
      </c>
      <c r="X1917" t="s">
        <v>954</v>
      </c>
      <c r="Y1917" t="s">
        <v>954</v>
      </c>
      <c r="Z1917" t="s">
        <v>954</v>
      </c>
      <c r="AA1917" t="s">
        <v>954</v>
      </c>
      <c r="AB1917" t="s">
        <v>954</v>
      </c>
      <c r="AC1917" t="s">
        <v>954</v>
      </c>
      <c r="AD1917" t="s">
        <v>954</v>
      </c>
      <c r="AE1917" t="s">
        <v>954</v>
      </c>
      <c r="AF1917" t="s">
        <v>954</v>
      </c>
      <c r="AG1917">
        <v>0</v>
      </c>
      <c r="AH1917">
        <v>0</v>
      </c>
      <c r="AI1917">
        <v>0</v>
      </c>
      <c r="AJ1917">
        <v>0</v>
      </c>
      <c r="AK1917" t="s">
        <v>4539</v>
      </c>
      <c r="AL1917">
        <v>0</v>
      </c>
      <c r="AM1917">
        <v>0</v>
      </c>
      <c r="AN1917">
        <v>0</v>
      </c>
      <c r="AO1917" t="s">
        <v>4559</v>
      </c>
      <c r="AP1917" t="s">
        <v>1765</v>
      </c>
      <c r="AQ1917" t="s">
        <v>1765</v>
      </c>
      <c r="AR1917" t="s">
        <v>4773</v>
      </c>
      <c r="AS1917" t="s">
        <v>4772</v>
      </c>
    </row>
    <row r="1918" spans="2:45" ht="33">
      <c r="B1918" s="356" t="b">
        <v>0</v>
      </c>
      <c r="C1918" s="356"/>
      <c r="D1918" s="357" t="str">
        <f t="shared" si="89"/>
        <v>Main Steel Structure Fabrication Work for Revamping_Shelter/Building</v>
      </c>
      <c r="E1918" s="356" t="str">
        <f t="shared" si="90"/>
        <v>TON</v>
      </c>
      <c r="F1918" s="357" t="str">
        <f t="shared" si="91"/>
        <v xml:space="preserve">S11AA078-00001 Main Steel Structure Fabrication Work for Revamping Shelter/Building Medium Steel - Built up        </v>
      </c>
      <c r="G1918" s="343" t="str" cm="1">
        <f t="array" ref="G1918:H1918">_xlfn.TEXTSPLIT(I1918,"-")</f>
        <v>S11AA078</v>
      </c>
      <c r="H1918" s="343" t="str">
        <v>00001</v>
      </c>
      <c r="I1918" t="s">
        <v>4774</v>
      </c>
      <c r="J1918" t="s">
        <v>4534</v>
      </c>
      <c r="K1918" t="s">
        <v>4748</v>
      </c>
      <c r="L1918" t="s">
        <v>4749</v>
      </c>
      <c r="M1918" t="s">
        <v>1091</v>
      </c>
      <c r="N1918" t="s">
        <v>4537</v>
      </c>
      <c r="O1918" t="s">
        <v>2458</v>
      </c>
      <c r="P1918" t="s">
        <v>4580</v>
      </c>
      <c r="Q1918" t="s">
        <v>954</v>
      </c>
      <c r="R1918">
        <v>0</v>
      </c>
      <c r="S1918" t="s">
        <v>954</v>
      </c>
      <c r="T1918">
        <v>0</v>
      </c>
      <c r="U1918" t="s">
        <v>954</v>
      </c>
      <c r="V1918" t="s">
        <v>954</v>
      </c>
      <c r="W1918" t="s">
        <v>954</v>
      </c>
      <c r="X1918" t="s">
        <v>954</v>
      </c>
      <c r="Y1918" t="s">
        <v>954</v>
      </c>
      <c r="Z1918" t="s">
        <v>954</v>
      </c>
      <c r="AA1918" t="s">
        <v>954</v>
      </c>
      <c r="AB1918" t="s">
        <v>954</v>
      </c>
      <c r="AC1918" t="s">
        <v>954</v>
      </c>
      <c r="AD1918" t="s">
        <v>954</v>
      </c>
      <c r="AE1918" t="s">
        <v>954</v>
      </c>
      <c r="AF1918" t="s">
        <v>954</v>
      </c>
      <c r="AG1918">
        <v>0</v>
      </c>
      <c r="AH1918">
        <v>0</v>
      </c>
      <c r="AI1918">
        <v>0</v>
      </c>
      <c r="AJ1918">
        <v>0</v>
      </c>
      <c r="AK1918" t="s">
        <v>4539</v>
      </c>
      <c r="AL1918">
        <v>0</v>
      </c>
      <c r="AM1918">
        <v>0</v>
      </c>
      <c r="AN1918">
        <v>0</v>
      </c>
      <c r="AO1918" t="s">
        <v>4563</v>
      </c>
      <c r="AP1918" t="s">
        <v>1765</v>
      </c>
      <c r="AQ1918" t="s">
        <v>1765</v>
      </c>
      <c r="AR1918" t="s">
        <v>4775</v>
      </c>
      <c r="AS1918" t="s">
        <v>4774</v>
      </c>
    </row>
    <row r="1919" spans="2:45" ht="33">
      <c r="B1919" s="356" t="b">
        <v>0</v>
      </c>
      <c r="C1919" s="356"/>
      <c r="D1919" s="357" t="str">
        <f t="shared" si="89"/>
        <v>Main Steel Structure Fabrication Work for Revamping_Shelter/Building</v>
      </c>
      <c r="E1919" s="356" t="str">
        <f t="shared" si="90"/>
        <v>TON</v>
      </c>
      <c r="F1919" s="357" t="str">
        <f t="shared" si="91"/>
        <v xml:space="preserve">S11AA079-00001 Main Steel Structure Fabrication Work for Revamping Shelter/Building Light Steel - Built up        </v>
      </c>
      <c r="G1919" s="343" t="str" cm="1">
        <f t="array" ref="G1919:H1919">_xlfn.TEXTSPLIT(I1919,"-")</f>
        <v>S11AA079</v>
      </c>
      <c r="H1919" s="343" t="str">
        <v>00001</v>
      </c>
      <c r="I1919" t="s">
        <v>4776</v>
      </c>
      <c r="J1919" t="s">
        <v>4534</v>
      </c>
      <c r="K1919" t="s">
        <v>4748</v>
      </c>
      <c r="L1919" t="s">
        <v>4749</v>
      </c>
      <c r="M1919" t="s">
        <v>1091</v>
      </c>
      <c r="N1919" t="s">
        <v>4537</v>
      </c>
      <c r="O1919" t="s">
        <v>2473</v>
      </c>
      <c r="P1919" t="s">
        <v>4583</v>
      </c>
      <c r="Q1919" t="s">
        <v>954</v>
      </c>
      <c r="R1919">
        <v>0</v>
      </c>
      <c r="S1919" t="s">
        <v>954</v>
      </c>
      <c r="T1919">
        <v>0</v>
      </c>
      <c r="U1919" t="s">
        <v>954</v>
      </c>
      <c r="V1919" t="s">
        <v>954</v>
      </c>
      <c r="W1919" t="s">
        <v>954</v>
      </c>
      <c r="X1919" t="s">
        <v>954</v>
      </c>
      <c r="Y1919" t="s">
        <v>954</v>
      </c>
      <c r="Z1919" t="s">
        <v>954</v>
      </c>
      <c r="AA1919" t="s">
        <v>954</v>
      </c>
      <c r="AB1919" t="s">
        <v>954</v>
      </c>
      <c r="AC1919" t="s">
        <v>954</v>
      </c>
      <c r="AD1919" t="s">
        <v>954</v>
      </c>
      <c r="AE1919" t="s">
        <v>954</v>
      </c>
      <c r="AF1919" t="s">
        <v>954</v>
      </c>
      <c r="AG1919">
        <v>0</v>
      </c>
      <c r="AH1919">
        <v>0</v>
      </c>
      <c r="AI1919">
        <v>0</v>
      </c>
      <c r="AJ1919">
        <v>0</v>
      </c>
      <c r="AK1919" t="s">
        <v>4539</v>
      </c>
      <c r="AL1919">
        <v>0</v>
      </c>
      <c r="AM1919">
        <v>0</v>
      </c>
      <c r="AN1919">
        <v>0</v>
      </c>
      <c r="AO1919" t="s">
        <v>4567</v>
      </c>
      <c r="AP1919" t="s">
        <v>1765</v>
      </c>
      <c r="AQ1919" t="s">
        <v>1765</v>
      </c>
      <c r="AR1919" t="s">
        <v>4777</v>
      </c>
      <c r="AS1919" t="s">
        <v>4776</v>
      </c>
    </row>
    <row r="1920" spans="2:45" ht="33">
      <c r="B1920" s="356" t="b">
        <v>0</v>
      </c>
      <c r="C1920" s="356"/>
      <c r="D1920" s="357" t="str">
        <f t="shared" si="89"/>
        <v>Main Steel Structure Fabrication Work for Revamping_Shelter/Building</v>
      </c>
      <c r="E1920" s="356" t="str">
        <f t="shared" si="90"/>
        <v>TON</v>
      </c>
      <c r="F1920" s="357" t="str">
        <f t="shared" si="91"/>
        <v xml:space="preserve">S11AA080-00001 Main Steel Structure Fabrication Work for Revamping Shelter/Building Extra Light Steel - Built up        </v>
      </c>
      <c r="G1920" s="343" t="str" cm="1">
        <f t="array" ref="G1920:H1920">_xlfn.TEXTSPLIT(I1920,"-")</f>
        <v>S11AA080</v>
      </c>
      <c r="H1920" s="343" t="str">
        <v>00001</v>
      </c>
      <c r="I1920" t="s">
        <v>4778</v>
      </c>
      <c r="J1920" t="s">
        <v>4534</v>
      </c>
      <c r="K1920" t="s">
        <v>4748</v>
      </c>
      <c r="L1920" t="s">
        <v>4749</v>
      </c>
      <c r="M1920" t="s">
        <v>1091</v>
      </c>
      <c r="N1920" t="s">
        <v>4537</v>
      </c>
      <c r="O1920" t="s">
        <v>2482</v>
      </c>
      <c r="P1920" t="s">
        <v>4586</v>
      </c>
      <c r="Q1920" t="s">
        <v>954</v>
      </c>
      <c r="R1920">
        <v>0</v>
      </c>
      <c r="S1920" t="s">
        <v>954</v>
      </c>
      <c r="T1920">
        <v>0</v>
      </c>
      <c r="U1920" t="s">
        <v>954</v>
      </c>
      <c r="V1920" t="s">
        <v>954</v>
      </c>
      <c r="W1920" t="s">
        <v>954</v>
      </c>
      <c r="X1920" t="s">
        <v>954</v>
      </c>
      <c r="Y1920" t="s">
        <v>954</v>
      </c>
      <c r="Z1920" t="s">
        <v>954</v>
      </c>
      <c r="AA1920" t="s">
        <v>954</v>
      </c>
      <c r="AB1920" t="s">
        <v>954</v>
      </c>
      <c r="AC1920" t="s">
        <v>954</v>
      </c>
      <c r="AD1920" t="s">
        <v>954</v>
      </c>
      <c r="AE1920" t="s">
        <v>954</v>
      </c>
      <c r="AF1920" t="s">
        <v>954</v>
      </c>
      <c r="AG1920">
        <v>0</v>
      </c>
      <c r="AH1920">
        <v>0</v>
      </c>
      <c r="AI1920">
        <v>0</v>
      </c>
      <c r="AJ1920">
        <v>0</v>
      </c>
      <c r="AK1920" t="s">
        <v>4539</v>
      </c>
      <c r="AL1920">
        <v>0</v>
      </c>
      <c r="AM1920">
        <v>0</v>
      </c>
      <c r="AN1920">
        <v>0</v>
      </c>
      <c r="AO1920" t="s">
        <v>4571</v>
      </c>
      <c r="AP1920" t="s">
        <v>1765</v>
      </c>
      <c r="AQ1920" t="s">
        <v>1765</v>
      </c>
      <c r="AR1920" t="s">
        <v>4779</v>
      </c>
      <c r="AS1920" t="s">
        <v>4778</v>
      </c>
    </row>
    <row r="1921" spans="2:45" ht="33">
      <c r="B1921" s="349" t="b">
        <v>0</v>
      </c>
      <c r="C1921" s="349"/>
      <c r="D1921" s="352" t="str">
        <f t="shared" si="89"/>
        <v>Miscellaneous Steel Fabrication Work for Revamping_Shelter/Building</v>
      </c>
      <c r="E1921" s="349" t="str">
        <f t="shared" si="90"/>
        <v>M2</v>
      </c>
      <c r="F1921" s="352" t="str">
        <f t="shared" si="91"/>
        <v xml:space="preserve">S12AA017-00001 Miscellaneous Steel Fabrication Work for Revamping Shelter/Building Checkered/Flooring Plate SUS Checkered plate       </v>
      </c>
      <c r="G1921" s="343" t="str" cm="1">
        <f t="array" ref="G1921:H1921">_xlfn.TEXTSPLIT(I1921,"-")</f>
        <v>S12AA017</v>
      </c>
      <c r="H1921" s="343" t="str">
        <v>00001</v>
      </c>
      <c r="I1921" t="s">
        <v>4780</v>
      </c>
      <c r="J1921" t="s">
        <v>4534</v>
      </c>
      <c r="K1921" t="s">
        <v>4781</v>
      </c>
      <c r="L1921" t="s">
        <v>4782</v>
      </c>
      <c r="M1921" t="s">
        <v>1091</v>
      </c>
      <c r="N1921" t="s">
        <v>4537</v>
      </c>
      <c r="O1921" t="s">
        <v>1242</v>
      </c>
      <c r="P1921" t="s">
        <v>4591</v>
      </c>
      <c r="Q1921" t="s">
        <v>955</v>
      </c>
      <c r="R1921" t="s">
        <v>4592</v>
      </c>
      <c r="S1921" t="s">
        <v>954</v>
      </c>
      <c r="T1921">
        <v>0</v>
      </c>
      <c r="U1921" t="s">
        <v>954</v>
      </c>
      <c r="V1921" t="s">
        <v>954</v>
      </c>
      <c r="W1921" t="s">
        <v>954</v>
      </c>
      <c r="X1921" t="s">
        <v>954</v>
      </c>
      <c r="Y1921" t="s">
        <v>954</v>
      </c>
      <c r="Z1921" t="s">
        <v>954</v>
      </c>
      <c r="AA1921" t="s">
        <v>954</v>
      </c>
      <c r="AB1921" t="s">
        <v>954</v>
      </c>
      <c r="AC1921" t="s">
        <v>954</v>
      </c>
      <c r="AD1921" t="s">
        <v>954</v>
      </c>
      <c r="AE1921" t="s">
        <v>954</v>
      </c>
      <c r="AF1921" t="s">
        <v>954</v>
      </c>
      <c r="AG1921">
        <v>0</v>
      </c>
      <c r="AH1921">
        <v>0</v>
      </c>
      <c r="AI1921">
        <v>0</v>
      </c>
      <c r="AJ1921">
        <v>0</v>
      </c>
      <c r="AK1921" t="s">
        <v>4539</v>
      </c>
      <c r="AL1921">
        <v>0</v>
      </c>
      <c r="AM1921" t="s">
        <v>1019</v>
      </c>
      <c r="AN1921">
        <v>0</v>
      </c>
      <c r="AO1921">
        <v>0</v>
      </c>
      <c r="AP1921" t="s">
        <v>1021</v>
      </c>
      <c r="AQ1921" t="s">
        <v>1021</v>
      </c>
      <c r="AR1921" t="s">
        <v>4783</v>
      </c>
      <c r="AS1921" t="s">
        <v>4780</v>
      </c>
    </row>
    <row r="1922" spans="2:45" ht="33">
      <c r="B1922" s="349" t="b">
        <v>0</v>
      </c>
      <c r="C1922" s="349"/>
      <c r="D1922" s="352" t="str">
        <f t="shared" si="89"/>
        <v>Miscellaneous Steel Fabrication Work for Revamping_Shelter/Building</v>
      </c>
      <c r="E1922" s="349" t="str">
        <f t="shared" si="90"/>
        <v>M2</v>
      </c>
      <c r="F1922" s="352" t="str">
        <f t="shared" si="91"/>
        <v xml:space="preserve">S12AA017-00002 Miscellaneous Steel Fabrication Work for Revamping Shelter/Building Checkered/Flooring Plate Galvanized Steel THK ≤ 6mm      </v>
      </c>
      <c r="G1922" s="343" t="str" cm="1">
        <f t="array" ref="G1922:H1922">_xlfn.TEXTSPLIT(I1922,"-")</f>
        <v>S12AA017</v>
      </c>
      <c r="H1922" s="343" t="str">
        <v>00002</v>
      </c>
      <c r="I1922" t="s">
        <v>4784</v>
      </c>
      <c r="J1922" t="s">
        <v>4534</v>
      </c>
      <c r="K1922" t="s">
        <v>4781</v>
      </c>
      <c r="L1922" t="s">
        <v>4782</v>
      </c>
      <c r="M1922" t="s">
        <v>1091</v>
      </c>
      <c r="N1922" t="s">
        <v>4537</v>
      </c>
      <c r="O1922" t="s">
        <v>1242</v>
      </c>
      <c r="P1922" t="s">
        <v>4591</v>
      </c>
      <c r="Q1922" t="s">
        <v>1005</v>
      </c>
      <c r="R1922" t="s">
        <v>4595</v>
      </c>
      <c r="S1922" t="s">
        <v>1419</v>
      </c>
      <c r="T1922" t="s">
        <v>4596</v>
      </c>
      <c r="U1922" t="s">
        <v>954</v>
      </c>
      <c r="V1922" t="s">
        <v>954</v>
      </c>
      <c r="W1922" t="s">
        <v>954</v>
      </c>
      <c r="X1922" t="s">
        <v>954</v>
      </c>
      <c r="Y1922" t="s">
        <v>954</v>
      </c>
      <c r="Z1922" t="s">
        <v>954</v>
      </c>
      <c r="AA1922" t="s">
        <v>954</v>
      </c>
      <c r="AB1922" t="s">
        <v>954</v>
      </c>
      <c r="AC1922" t="s">
        <v>954</v>
      </c>
      <c r="AD1922" t="s">
        <v>954</v>
      </c>
      <c r="AE1922" t="s">
        <v>954</v>
      </c>
      <c r="AF1922" t="s">
        <v>954</v>
      </c>
      <c r="AG1922">
        <v>0</v>
      </c>
      <c r="AH1922">
        <v>0</v>
      </c>
      <c r="AI1922">
        <v>0</v>
      </c>
      <c r="AJ1922">
        <v>0</v>
      </c>
      <c r="AK1922">
        <v>0</v>
      </c>
      <c r="AL1922">
        <v>0</v>
      </c>
      <c r="AM1922">
        <v>0</v>
      </c>
      <c r="AN1922">
        <v>0</v>
      </c>
      <c r="AO1922">
        <v>0</v>
      </c>
      <c r="AP1922" t="s">
        <v>1021</v>
      </c>
      <c r="AQ1922" t="s">
        <v>1021</v>
      </c>
      <c r="AR1922" t="s">
        <v>4783</v>
      </c>
      <c r="AS1922" t="s">
        <v>4784</v>
      </c>
    </row>
    <row r="1923" spans="2:45" ht="33">
      <c r="B1923" s="349" t="b">
        <v>0</v>
      </c>
      <c r="C1923" s="349"/>
      <c r="D1923" s="352" t="str">
        <f t="shared" si="89"/>
        <v>Miscellaneous Steel Fabrication Work for Revamping_Shelter/Building</v>
      </c>
      <c r="E1923" s="349" t="str">
        <f t="shared" si="90"/>
        <v>M2</v>
      </c>
      <c r="F1923" s="352" t="str">
        <f t="shared" si="91"/>
        <v xml:space="preserve">S12AA017-00003 Miscellaneous Steel Fabrication Work for Revamping Shelter/Building Checkered/Flooring Plate Galvanized Steel THK &gt; 6mm      </v>
      </c>
      <c r="G1923" s="343" t="str" cm="1">
        <f t="array" ref="G1923:H1923">_xlfn.TEXTSPLIT(I1923,"-")</f>
        <v>S12AA017</v>
      </c>
      <c r="H1923" s="343" t="str">
        <v>00003</v>
      </c>
      <c r="I1923" t="s">
        <v>4785</v>
      </c>
      <c r="J1923" t="s">
        <v>4534</v>
      </c>
      <c r="K1923" t="s">
        <v>4781</v>
      </c>
      <c r="L1923" t="s">
        <v>4782</v>
      </c>
      <c r="M1923" t="s">
        <v>1091</v>
      </c>
      <c r="N1923" t="s">
        <v>4537</v>
      </c>
      <c r="O1923" t="s">
        <v>1242</v>
      </c>
      <c r="P1923" t="s">
        <v>4591</v>
      </c>
      <c r="Q1923" t="s">
        <v>1005</v>
      </c>
      <c r="R1923" t="s">
        <v>4595</v>
      </c>
      <c r="S1923" t="s">
        <v>1441</v>
      </c>
      <c r="T1923" t="s">
        <v>4598</v>
      </c>
      <c r="U1923" t="s">
        <v>954</v>
      </c>
      <c r="V1923" t="s">
        <v>954</v>
      </c>
      <c r="W1923" t="s">
        <v>954</v>
      </c>
      <c r="X1923" t="s">
        <v>954</v>
      </c>
      <c r="Y1923" t="s">
        <v>954</v>
      </c>
      <c r="Z1923" t="s">
        <v>954</v>
      </c>
      <c r="AA1923" t="s">
        <v>954</v>
      </c>
      <c r="AB1923" t="s">
        <v>954</v>
      </c>
      <c r="AC1923" t="s">
        <v>954</v>
      </c>
      <c r="AD1923" t="s">
        <v>954</v>
      </c>
      <c r="AE1923" t="s">
        <v>954</v>
      </c>
      <c r="AF1923" t="s">
        <v>954</v>
      </c>
      <c r="AG1923">
        <v>0</v>
      </c>
      <c r="AH1923">
        <v>0</v>
      </c>
      <c r="AI1923">
        <v>0</v>
      </c>
      <c r="AJ1923">
        <v>0</v>
      </c>
      <c r="AK1923">
        <v>0</v>
      </c>
      <c r="AL1923">
        <v>0</v>
      </c>
      <c r="AM1923">
        <v>0</v>
      </c>
      <c r="AN1923">
        <v>0</v>
      </c>
      <c r="AO1923">
        <v>0</v>
      </c>
      <c r="AP1923" t="s">
        <v>1021</v>
      </c>
      <c r="AQ1923" t="s">
        <v>1021</v>
      </c>
      <c r="AR1923" t="s">
        <v>4783</v>
      </c>
      <c r="AS1923" t="s">
        <v>4785</v>
      </c>
    </row>
    <row r="1924" spans="2:45" ht="33">
      <c r="B1924" s="349" t="b">
        <v>0</v>
      </c>
      <c r="C1924" s="349"/>
      <c r="D1924" s="352" t="str">
        <f t="shared" si="89"/>
        <v>Miscellaneous Steel Fabrication Work for Revamping_Shelter/Building</v>
      </c>
      <c r="E1924" s="349" t="str">
        <f t="shared" si="90"/>
        <v>M2</v>
      </c>
      <c r="F1924" s="352" t="str">
        <f t="shared" si="91"/>
        <v xml:space="preserve">S12AA017-00004 Miscellaneous Steel Fabrication Work for Revamping Shelter/Building Checkered/Flooring Plate Galvanized Steel W/Painting THK ≤ 6mm      </v>
      </c>
      <c r="G1924" s="343" t="str" cm="1">
        <f t="array" ref="G1924:H1924">_xlfn.TEXTSPLIT(I1924,"-")</f>
        <v>S12AA017</v>
      </c>
      <c r="H1924" s="343" t="str">
        <v>00004</v>
      </c>
      <c r="I1924" t="s">
        <v>4786</v>
      </c>
      <c r="J1924" t="s">
        <v>4534</v>
      </c>
      <c r="K1924" t="s">
        <v>4781</v>
      </c>
      <c r="L1924" t="s">
        <v>4782</v>
      </c>
      <c r="M1924" t="s">
        <v>1091</v>
      </c>
      <c r="N1924" t="s">
        <v>4537</v>
      </c>
      <c r="O1924" t="s">
        <v>1242</v>
      </c>
      <c r="P1924" t="s">
        <v>4591</v>
      </c>
      <c r="Q1924" t="s">
        <v>1013</v>
      </c>
      <c r="R1924" t="s">
        <v>4600</v>
      </c>
      <c r="S1924" t="s">
        <v>1419</v>
      </c>
      <c r="T1924" t="s">
        <v>4596</v>
      </c>
      <c r="U1924" t="s">
        <v>954</v>
      </c>
      <c r="V1924" t="s">
        <v>954</v>
      </c>
      <c r="W1924" t="s">
        <v>954</v>
      </c>
      <c r="X1924" t="s">
        <v>954</v>
      </c>
      <c r="Y1924" t="s">
        <v>954</v>
      </c>
      <c r="Z1924" t="s">
        <v>954</v>
      </c>
      <c r="AA1924" t="s">
        <v>954</v>
      </c>
      <c r="AB1924" t="s">
        <v>954</v>
      </c>
      <c r="AC1924" t="s">
        <v>954</v>
      </c>
      <c r="AD1924" t="s">
        <v>954</v>
      </c>
      <c r="AE1924" t="s">
        <v>954</v>
      </c>
      <c r="AF1924" t="s">
        <v>954</v>
      </c>
      <c r="AG1924">
        <v>0</v>
      </c>
      <c r="AH1924">
        <v>0</v>
      </c>
      <c r="AI1924">
        <v>0</v>
      </c>
      <c r="AJ1924">
        <v>0</v>
      </c>
      <c r="AK1924">
        <v>0</v>
      </c>
      <c r="AL1924">
        <v>0</v>
      </c>
      <c r="AM1924">
        <v>0</v>
      </c>
      <c r="AN1924">
        <v>0</v>
      </c>
      <c r="AO1924">
        <v>0</v>
      </c>
      <c r="AP1924" t="s">
        <v>1021</v>
      </c>
      <c r="AQ1924" t="s">
        <v>1021</v>
      </c>
      <c r="AR1924" t="s">
        <v>4783</v>
      </c>
      <c r="AS1924" t="s">
        <v>4786</v>
      </c>
    </row>
    <row r="1925" spans="2:45" ht="33">
      <c r="B1925" s="349" t="b">
        <v>0</v>
      </c>
      <c r="C1925" s="349"/>
      <c r="D1925" s="352" t="str">
        <f t="shared" si="89"/>
        <v>Miscellaneous Steel Fabrication Work for Revamping_Shelter/Building</v>
      </c>
      <c r="E1925" s="349" t="str">
        <f t="shared" si="90"/>
        <v>M2</v>
      </c>
      <c r="F1925" s="352" t="str">
        <f t="shared" si="91"/>
        <v xml:space="preserve">S12AA017-00005 Miscellaneous Steel Fabrication Work for Revamping Shelter/Building Checkered/Flooring Plate Galvanized Steel W/Painting THK &gt; 6mm      </v>
      </c>
      <c r="G1925" s="343" t="str" cm="1">
        <f t="array" ref="G1925:H1925">_xlfn.TEXTSPLIT(I1925,"-")</f>
        <v>S12AA017</v>
      </c>
      <c r="H1925" s="343" t="str">
        <v>00005</v>
      </c>
      <c r="I1925" t="s">
        <v>4787</v>
      </c>
      <c r="J1925" t="s">
        <v>4534</v>
      </c>
      <c r="K1925" t="s">
        <v>4781</v>
      </c>
      <c r="L1925" t="s">
        <v>4782</v>
      </c>
      <c r="M1925" t="s">
        <v>1091</v>
      </c>
      <c r="N1925" t="s">
        <v>4537</v>
      </c>
      <c r="O1925" t="s">
        <v>1242</v>
      </c>
      <c r="P1925" t="s">
        <v>4591</v>
      </c>
      <c r="Q1925" t="s">
        <v>1013</v>
      </c>
      <c r="R1925" t="s">
        <v>4600</v>
      </c>
      <c r="S1925" t="s">
        <v>1441</v>
      </c>
      <c r="T1925" t="s">
        <v>4598</v>
      </c>
      <c r="U1925" t="s">
        <v>954</v>
      </c>
      <c r="V1925" t="s">
        <v>954</v>
      </c>
      <c r="W1925" t="s">
        <v>954</v>
      </c>
      <c r="X1925" t="s">
        <v>954</v>
      </c>
      <c r="Y1925" t="s">
        <v>954</v>
      </c>
      <c r="Z1925" t="s">
        <v>954</v>
      </c>
      <c r="AA1925" t="s">
        <v>954</v>
      </c>
      <c r="AB1925" t="s">
        <v>954</v>
      </c>
      <c r="AC1925" t="s">
        <v>954</v>
      </c>
      <c r="AD1925" t="s">
        <v>954</v>
      </c>
      <c r="AE1925" t="s">
        <v>954</v>
      </c>
      <c r="AF1925" t="s">
        <v>954</v>
      </c>
      <c r="AG1925">
        <v>0</v>
      </c>
      <c r="AH1925">
        <v>0</v>
      </c>
      <c r="AI1925">
        <v>0</v>
      </c>
      <c r="AJ1925">
        <v>0</v>
      </c>
      <c r="AK1925">
        <v>0</v>
      </c>
      <c r="AL1925">
        <v>0</v>
      </c>
      <c r="AM1925">
        <v>0</v>
      </c>
      <c r="AN1925">
        <v>0</v>
      </c>
      <c r="AO1925">
        <v>0</v>
      </c>
      <c r="AP1925" t="s">
        <v>1021</v>
      </c>
      <c r="AQ1925" t="s">
        <v>1021</v>
      </c>
      <c r="AR1925" t="s">
        <v>4783</v>
      </c>
      <c r="AS1925" t="s">
        <v>4787</v>
      </c>
    </row>
    <row r="1926" spans="2:45" ht="33">
      <c r="B1926" s="356" t="b">
        <v>0</v>
      </c>
      <c r="C1926" s="356"/>
      <c r="D1926" s="357" t="str">
        <f t="shared" si="89"/>
        <v>Miscellaneous Steel Fabrication Work for Revamping_Shelter/Building</v>
      </c>
      <c r="E1926" s="356" t="str">
        <f t="shared" si="90"/>
        <v>M2</v>
      </c>
      <c r="F1926" s="357" t="str">
        <f t="shared" si="91"/>
        <v xml:space="preserve">S12AA018-00001 Miscellaneous Steel Fabrication Work for Revamping Shelter/Building Grating Hot-Dip Galvanized Steel, (I=25)       </v>
      </c>
      <c r="G1926" s="343" t="str" cm="1">
        <f t="array" ref="G1926:H1926">_xlfn.TEXTSPLIT(I1926,"-")</f>
        <v>S12AA018</v>
      </c>
      <c r="H1926" s="343" t="str">
        <v>00001</v>
      </c>
      <c r="I1926" t="s">
        <v>4788</v>
      </c>
      <c r="J1926" t="s">
        <v>4534</v>
      </c>
      <c r="K1926" t="s">
        <v>4781</v>
      </c>
      <c r="L1926" t="s">
        <v>4782</v>
      </c>
      <c r="M1926" t="s">
        <v>1091</v>
      </c>
      <c r="N1926" t="s">
        <v>4537</v>
      </c>
      <c r="O1926" t="s">
        <v>1285</v>
      </c>
      <c r="P1926" t="s">
        <v>4603</v>
      </c>
      <c r="Q1926" t="s">
        <v>1095</v>
      </c>
      <c r="R1926" t="s">
        <v>4604</v>
      </c>
      <c r="S1926" t="s">
        <v>954</v>
      </c>
      <c r="T1926">
        <v>0</v>
      </c>
      <c r="U1926" t="s">
        <v>954</v>
      </c>
      <c r="V1926" t="s">
        <v>954</v>
      </c>
      <c r="W1926" t="s">
        <v>954</v>
      </c>
      <c r="X1926" t="s">
        <v>954</v>
      </c>
      <c r="Y1926" t="s">
        <v>954</v>
      </c>
      <c r="Z1926" t="s">
        <v>954</v>
      </c>
      <c r="AA1926" t="s">
        <v>954</v>
      </c>
      <c r="AB1926" t="s">
        <v>954</v>
      </c>
      <c r="AC1926" t="s">
        <v>954</v>
      </c>
      <c r="AD1926" t="s">
        <v>954</v>
      </c>
      <c r="AE1926" t="s">
        <v>954</v>
      </c>
      <c r="AF1926" t="s">
        <v>954</v>
      </c>
      <c r="AG1926">
        <v>0</v>
      </c>
      <c r="AH1926">
        <v>0</v>
      </c>
      <c r="AI1926">
        <v>0</v>
      </c>
      <c r="AJ1926">
        <v>0</v>
      </c>
      <c r="AK1926">
        <v>0</v>
      </c>
      <c r="AL1926">
        <v>0</v>
      </c>
      <c r="AM1926">
        <v>0</v>
      </c>
      <c r="AN1926">
        <v>0</v>
      </c>
      <c r="AO1926">
        <v>0</v>
      </c>
      <c r="AP1926" t="s">
        <v>1021</v>
      </c>
      <c r="AQ1926" t="s">
        <v>1021</v>
      </c>
      <c r="AR1926" t="s">
        <v>4789</v>
      </c>
      <c r="AS1926" t="s">
        <v>4788</v>
      </c>
    </row>
    <row r="1927" spans="2:45" ht="33">
      <c r="B1927" s="356" t="b">
        <v>0</v>
      </c>
      <c r="C1927" s="356"/>
      <c r="D1927" s="357" t="str">
        <f t="shared" si="89"/>
        <v>Miscellaneous Steel Fabrication Work for Revamping_Shelter/Building</v>
      </c>
      <c r="E1927" s="356" t="str">
        <f t="shared" si="90"/>
        <v>M2</v>
      </c>
      <c r="F1927" s="357" t="str">
        <f t="shared" si="91"/>
        <v xml:space="preserve">S12AA018-00002 Miscellaneous Steel Fabrication Work for Revamping Shelter/Building Grating Hot-Dip Galvanized Steel, (I=32)       </v>
      </c>
      <c r="G1927" s="343" t="str" cm="1">
        <f t="array" ref="G1927:H1927">_xlfn.TEXTSPLIT(I1927,"-")</f>
        <v>S12AA018</v>
      </c>
      <c r="H1927" s="343" t="str">
        <v>00002</v>
      </c>
      <c r="I1927" t="s">
        <v>4790</v>
      </c>
      <c r="J1927" t="s">
        <v>4534</v>
      </c>
      <c r="K1927" t="s">
        <v>4781</v>
      </c>
      <c r="L1927" t="s">
        <v>4782</v>
      </c>
      <c r="M1927" t="s">
        <v>1091</v>
      </c>
      <c r="N1927" t="s">
        <v>4537</v>
      </c>
      <c r="O1927" t="s">
        <v>1285</v>
      </c>
      <c r="P1927" t="s">
        <v>4603</v>
      </c>
      <c r="Q1927" t="s">
        <v>1772</v>
      </c>
      <c r="R1927" t="s">
        <v>4607</v>
      </c>
      <c r="S1927" t="s">
        <v>954</v>
      </c>
      <c r="T1927">
        <v>0</v>
      </c>
      <c r="U1927" t="s">
        <v>954</v>
      </c>
      <c r="V1927" t="s">
        <v>954</v>
      </c>
      <c r="W1927" t="s">
        <v>954</v>
      </c>
      <c r="X1927" t="s">
        <v>954</v>
      </c>
      <c r="Y1927" t="s">
        <v>954</v>
      </c>
      <c r="Z1927" t="s">
        <v>954</v>
      </c>
      <c r="AA1927" t="s">
        <v>954</v>
      </c>
      <c r="AB1927" t="s">
        <v>954</v>
      </c>
      <c r="AC1927" t="s">
        <v>954</v>
      </c>
      <c r="AD1927" t="s">
        <v>954</v>
      </c>
      <c r="AE1927" t="s">
        <v>954</v>
      </c>
      <c r="AF1927" t="s">
        <v>954</v>
      </c>
      <c r="AG1927">
        <v>0</v>
      </c>
      <c r="AH1927">
        <v>0</v>
      </c>
      <c r="AI1927">
        <v>0</v>
      </c>
      <c r="AJ1927">
        <v>0</v>
      </c>
      <c r="AK1927">
        <v>0</v>
      </c>
      <c r="AL1927">
        <v>0</v>
      </c>
      <c r="AM1927">
        <v>0</v>
      </c>
      <c r="AN1927">
        <v>0</v>
      </c>
      <c r="AO1927">
        <v>0</v>
      </c>
      <c r="AP1927" t="s">
        <v>1021</v>
      </c>
      <c r="AQ1927" t="s">
        <v>1021</v>
      </c>
      <c r="AR1927" t="s">
        <v>4789</v>
      </c>
      <c r="AS1927" t="s">
        <v>4790</v>
      </c>
    </row>
    <row r="1928" spans="2:45" ht="33">
      <c r="B1928" s="356" t="b">
        <v>0</v>
      </c>
      <c r="C1928" s="356"/>
      <c r="D1928" s="357" t="str">
        <f t="shared" ref="D1928:D1991" si="92">L1928&amp;"_"&amp;N1928</f>
        <v>Miscellaneous Steel Fabrication Work for Revamping_Shelter/Building</v>
      </c>
      <c r="E1928" s="356" t="str">
        <f t="shared" ref="E1928:E1991" si="93">AP1928</f>
        <v>M2</v>
      </c>
      <c r="F1928" s="357" t="str">
        <f t="shared" si="91"/>
        <v xml:space="preserve">S12AA018-00003 Miscellaneous Steel Fabrication Work for Revamping Shelter/Building Grating Hot-Dip Galvanized Steel, (I=50)       </v>
      </c>
      <c r="G1928" s="343" t="str" cm="1">
        <f t="array" ref="G1928:H1928">_xlfn.TEXTSPLIT(I1928,"-")</f>
        <v>S12AA018</v>
      </c>
      <c r="H1928" s="343" t="str">
        <v>00003</v>
      </c>
      <c r="I1928" t="s">
        <v>4791</v>
      </c>
      <c r="J1928" t="s">
        <v>4534</v>
      </c>
      <c r="K1928" t="s">
        <v>4781</v>
      </c>
      <c r="L1928" t="s">
        <v>4782</v>
      </c>
      <c r="M1928" t="s">
        <v>1091</v>
      </c>
      <c r="N1928" t="s">
        <v>4537</v>
      </c>
      <c r="O1928" t="s">
        <v>1285</v>
      </c>
      <c r="P1928" t="s">
        <v>4603</v>
      </c>
      <c r="Q1928" t="s">
        <v>1114</v>
      </c>
      <c r="R1928" t="s">
        <v>4609</v>
      </c>
      <c r="S1928" t="s">
        <v>954</v>
      </c>
      <c r="T1928">
        <v>0</v>
      </c>
      <c r="U1928" t="s">
        <v>954</v>
      </c>
      <c r="V1928" t="s">
        <v>954</v>
      </c>
      <c r="W1928" t="s">
        <v>954</v>
      </c>
      <c r="X1928" t="s">
        <v>954</v>
      </c>
      <c r="Y1928" t="s">
        <v>954</v>
      </c>
      <c r="Z1928" t="s">
        <v>954</v>
      </c>
      <c r="AA1928" t="s">
        <v>954</v>
      </c>
      <c r="AB1928" t="s">
        <v>954</v>
      </c>
      <c r="AC1928" t="s">
        <v>954</v>
      </c>
      <c r="AD1928" t="s">
        <v>954</v>
      </c>
      <c r="AE1928" t="s">
        <v>954</v>
      </c>
      <c r="AF1928" t="s">
        <v>954</v>
      </c>
      <c r="AG1928">
        <v>0</v>
      </c>
      <c r="AH1928">
        <v>0</v>
      </c>
      <c r="AI1928">
        <v>0</v>
      </c>
      <c r="AJ1928">
        <v>0</v>
      </c>
      <c r="AK1928">
        <v>0</v>
      </c>
      <c r="AL1928">
        <v>0</v>
      </c>
      <c r="AM1928">
        <v>0</v>
      </c>
      <c r="AN1928">
        <v>0</v>
      </c>
      <c r="AO1928">
        <v>0</v>
      </c>
      <c r="AP1928" t="s">
        <v>1021</v>
      </c>
      <c r="AQ1928" t="s">
        <v>1021</v>
      </c>
      <c r="AR1928" t="s">
        <v>4789</v>
      </c>
      <c r="AS1928" t="s">
        <v>4791</v>
      </c>
    </row>
    <row r="1929" spans="2:45" ht="33">
      <c r="B1929" s="356" t="b">
        <v>0</v>
      </c>
      <c r="C1929" s="356"/>
      <c r="D1929" s="357" t="str">
        <f t="shared" si="92"/>
        <v>Miscellaneous Steel Fabrication Work for Revamping_Shelter/Building</v>
      </c>
      <c r="E1929" s="356" t="str">
        <f t="shared" si="93"/>
        <v>M2</v>
      </c>
      <c r="F1929" s="357" t="str">
        <f t="shared" si="91"/>
        <v xml:space="preserve">S12AA018-00004 Miscellaneous Steel Fabrication Work for Revamping Shelter/Building Grating Hot-Dip Galvanized Steel, (I=75)       </v>
      </c>
      <c r="G1929" s="343" t="str" cm="1">
        <f t="array" ref="G1929:H1929">_xlfn.TEXTSPLIT(I1929,"-")</f>
        <v>S12AA018</v>
      </c>
      <c r="H1929" s="343" t="str">
        <v>00004</v>
      </c>
      <c r="I1929" t="s">
        <v>4792</v>
      </c>
      <c r="J1929" t="s">
        <v>4534</v>
      </c>
      <c r="K1929" t="s">
        <v>4781</v>
      </c>
      <c r="L1929" t="s">
        <v>4782</v>
      </c>
      <c r="M1929" t="s">
        <v>1091</v>
      </c>
      <c r="N1929" t="s">
        <v>4537</v>
      </c>
      <c r="O1929" t="s">
        <v>1285</v>
      </c>
      <c r="P1929" t="s">
        <v>4603</v>
      </c>
      <c r="Q1929" t="s">
        <v>1692</v>
      </c>
      <c r="R1929" t="s">
        <v>4611</v>
      </c>
      <c r="S1929" t="s">
        <v>954</v>
      </c>
      <c r="T1929">
        <v>0</v>
      </c>
      <c r="U1929" t="s">
        <v>954</v>
      </c>
      <c r="V1929" t="s">
        <v>954</v>
      </c>
      <c r="W1929" t="s">
        <v>954</v>
      </c>
      <c r="X1929" t="s">
        <v>954</v>
      </c>
      <c r="Y1929" t="s">
        <v>954</v>
      </c>
      <c r="Z1929" t="s">
        <v>954</v>
      </c>
      <c r="AA1929" t="s">
        <v>954</v>
      </c>
      <c r="AB1929" t="s">
        <v>954</v>
      </c>
      <c r="AC1929" t="s">
        <v>954</v>
      </c>
      <c r="AD1929" t="s">
        <v>954</v>
      </c>
      <c r="AE1929" t="s">
        <v>954</v>
      </c>
      <c r="AF1929" t="s">
        <v>954</v>
      </c>
      <c r="AG1929">
        <v>0</v>
      </c>
      <c r="AH1929">
        <v>0</v>
      </c>
      <c r="AI1929">
        <v>0</v>
      </c>
      <c r="AJ1929">
        <v>0</v>
      </c>
      <c r="AK1929">
        <v>0</v>
      </c>
      <c r="AL1929">
        <v>0</v>
      </c>
      <c r="AM1929">
        <v>0</v>
      </c>
      <c r="AN1929">
        <v>0</v>
      </c>
      <c r="AO1929">
        <v>0</v>
      </c>
      <c r="AP1929" t="s">
        <v>1021</v>
      </c>
      <c r="AQ1929" t="s">
        <v>1021</v>
      </c>
      <c r="AR1929" t="s">
        <v>4789</v>
      </c>
      <c r="AS1929" t="s">
        <v>4792</v>
      </c>
    </row>
    <row r="1930" spans="2:45" ht="33">
      <c r="B1930" s="349" t="b">
        <v>0</v>
      </c>
      <c r="C1930" s="349"/>
      <c r="D1930" s="352" t="str">
        <f t="shared" si="92"/>
        <v>Miscellaneous Steel Fabrication Work for Revamping_Shelter/Building</v>
      </c>
      <c r="E1930" s="349" t="str">
        <f t="shared" si="93"/>
        <v>M</v>
      </c>
      <c r="F1930" s="352" t="str">
        <f t="shared" si="91"/>
        <v xml:space="preserve">S12AA019-00001 Miscellaneous Steel Fabrication Work for Revamping Shelter/Building Steel Stairs Galvanized Steel       </v>
      </c>
      <c r="G1930" s="343" t="str" cm="1">
        <f t="array" ref="G1930:H1930">_xlfn.TEXTSPLIT(I1930,"-")</f>
        <v>S12AA019</v>
      </c>
      <c r="H1930" s="343" t="str">
        <v>00001</v>
      </c>
      <c r="I1930" t="s">
        <v>4793</v>
      </c>
      <c r="J1930" t="s">
        <v>4534</v>
      </c>
      <c r="K1930" t="s">
        <v>4781</v>
      </c>
      <c r="L1930" t="s">
        <v>4782</v>
      </c>
      <c r="M1930" t="s">
        <v>1091</v>
      </c>
      <c r="N1930" t="s">
        <v>4537</v>
      </c>
      <c r="O1930" t="s">
        <v>1328</v>
      </c>
      <c r="P1930" t="s">
        <v>4613</v>
      </c>
      <c r="Q1930" t="s">
        <v>1005</v>
      </c>
      <c r="R1930" t="s">
        <v>4595</v>
      </c>
      <c r="S1930" t="s">
        <v>954</v>
      </c>
      <c r="T1930">
        <v>0</v>
      </c>
      <c r="U1930" t="s">
        <v>954</v>
      </c>
      <c r="V1930" t="s">
        <v>954</v>
      </c>
      <c r="W1930" t="s">
        <v>954</v>
      </c>
      <c r="X1930" t="s">
        <v>954</v>
      </c>
      <c r="Y1930" t="s">
        <v>954</v>
      </c>
      <c r="Z1930" t="s">
        <v>954</v>
      </c>
      <c r="AA1930" t="s">
        <v>954</v>
      </c>
      <c r="AB1930" t="s">
        <v>954</v>
      </c>
      <c r="AC1930" t="s">
        <v>954</v>
      </c>
      <c r="AD1930" t="s">
        <v>954</v>
      </c>
      <c r="AE1930" t="s">
        <v>954</v>
      </c>
      <c r="AF1930" t="s">
        <v>954</v>
      </c>
      <c r="AG1930">
        <v>0</v>
      </c>
      <c r="AH1930">
        <v>0</v>
      </c>
      <c r="AI1930">
        <v>0</v>
      </c>
      <c r="AJ1930">
        <v>0</v>
      </c>
      <c r="AK1930">
        <v>0</v>
      </c>
      <c r="AL1930">
        <v>0</v>
      </c>
      <c r="AM1930">
        <v>0</v>
      </c>
      <c r="AN1930">
        <v>0</v>
      </c>
      <c r="AO1930">
        <v>0</v>
      </c>
      <c r="AP1930" t="s">
        <v>1102</v>
      </c>
      <c r="AQ1930" t="s">
        <v>1102</v>
      </c>
      <c r="AR1930" t="s">
        <v>4794</v>
      </c>
      <c r="AS1930" t="s">
        <v>4793</v>
      </c>
    </row>
    <row r="1931" spans="2:45" ht="33">
      <c r="B1931" s="349" t="b">
        <v>0</v>
      </c>
      <c r="C1931" s="349"/>
      <c r="D1931" s="352" t="str">
        <f t="shared" si="92"/>
        <v>Miscellaneous Steel Fabrication Work for Revamping_Shelter/Building</v>
      </c>
      <c r="E1931" s="349" t="str">
        <f t="shared" si="93"/>
        <v>M</v>
      </c>
      <c r="F1931" s="352" t="str">
        <f t="shared" si="91"/>
        <v xml:space="preserve">S12AA019-00002 Miscellaneous Steel Fabrication Work for Revamping Shelter/Building Steel Stairs Galvanized Steel W/Painting       </v>
      </c>
      <c r="G1931" s="343" t="str" cm="1">
        <f t="array" ref="G1931:H1931">_xlfn.TEXTSPLIT(I1931,"-")</f>
        <v>S12AA019</v>
      </c>
      <c r="H1931" s="343" t="str">
        <v>00002</v>
      </c>
      <c r="I1931" t="s">
        <v>4795</v>
      </c>
      <c r="J1931" t="s">
        <v>4534</v>
      </c>
      <c r="K1931" t="s">
        <v>4781</v>
      </c>
      <c r="L1931" t="s">
        <v>4782</v>
      </c>
      <c r="M1931" t="s">
        <v>1091</v>
      </c>
      <c r="N1931" t="s">
        <v>4537</v>
      </c>
      <c r="O1931" t="s">
        <v>1328</v>
      </c>
      <c r="P1931" t="s">
        <v>4613</v>
      </c>
      <c r="Q1931" t="s">
        <v>1013</v>
      </c>
      <c r="R1931" t="s">
        <v>4600</v>
      </c>
      <c r="S1931" t="s">
        <v>954</v>
      </c>
      <c r="T1931">
        <v>0</v>
      </c>
      <c r="U1931" t="s">
        <v>954</v>
      </c>
      <c r="V1931" t="s">
        <v>954</v>
      </c>
      <c r="W1931" t="s">
        <v>954</v>
      </c>
      <c r="X1931" t="s">
        <v>954</v>
      </c>
      <c r="Y1931" t="s">
        <v>954</v>
      </c>
      <c r="Z1931" t="s">
        <v>954</v>
      </c>
      <c r="AA1931" t="s">
        <v>954</v>
      </c>
      <c r="AB1931" t="s">
        <v>954</v>
      </c>
      <c r="AC1931" t="s">
        <v>954</v>
      </c>
      <c r="AD1931" t="s">
        <v>954</v>
      </c>
      <c r="AE1931" t="s">
        <v>954</v>
      </c>
      <c r="AF1931" t="s">
        <v>954</v>
      </c>
      <c r="AG1931">
        <v>0</v>
      </c>
      <c r="AH1931">
        <v>0</v>
      </c>
      <c r="AI1931">
        <v>0</v>
      </c>
      <c r="AJ1931">
        <v>0</v>
      </c>
      <c r="AK1931">
        <v>0</v>
      </c>
      <c r="AL1931">
        <v>0</v>
      </c>
      <c r="AM1931">
        <v>0</v>
      </c>
      <c r="AN1931">
        <v>0</v>
      </c>
      <c r="AO1931">
        <v>0</v>
      </c>
      <c r="AP1931" t="s">
        <v>1102</v>
      </c>
      <c r="AQ1931" t="s">
        <v>1102</v>
      </c>
      <c r="AR1931" t="s">
        <v>4794</v>
      </c>
      <c r="AS1931" t="s">
        <v>4795</v>
      </c>
    </row>
    <row r="1932" spans="2:45" ht="33">
      <c r="B1932" s="356" t="b">
        <v>0</v>
      </c>
      <c r="C1932" s="356"/>
      <c r="D1932" s="357" t="str">
        <f t="shared" si="92"/>
        <v>Miscellaneous Steel Fabrication Work for Revamping_Shelter/Building</v>
      </c>
      <c r="E1932" s="356" t="str">
        <f t="shared" si="93"/>
        <v>M</v>
      </c>
      <c r="F1932" s="357" t="str">
        <f t="shared" si="91"/>
        <v xml:space="preserve">S12AA020-00001 Miscellaneous Steel Fabrication Work for Revamping Shelter/Building Steel Handrails W/Painting       </v>
      </c>
      <c r="G1932" s="343" t="str" cm="1">
        <f t="array" ref="G1932:H1932">_xlfn.TEXTSPLIT(I1932,"-")</f>
        <v>S12AA020</v>
      </c>
      <c r="H1932" s="343" t="str">
        <v>00001</v>
      </c>
      <c r="I1932" t="s">
        <v>4796</v>
      </c>
      <c r="J1932" t="s">
        <v>4534</v>
      </c>
      <c r="K1932" t="s">
        <v>4781</v>
      </c>
      <c r="L1932" t="s">
        <v>4782</v>
      </c>
      <c r="M1932" t="s">
        <v>1091</v>
      </c>
      <c r="N1932" t="s">
        <v>4537</v>
      </c>
      <c r="O1932" t="s">
        <v>1371</v>
      </c>
      <c r="P1932" t="s">
        <v>4617</v>
      </c>
      <c r="Q1932" t="s">
        <v>960</v>
      </c>
      <c r="R1932" t="s">
        <v>4618</v>
      </c>
      <c r="S1932" t="s">
        <v>954</v>
      </c>
      <c r="T1932">
        <v>0</v>
      </c>
      <c r="U1932" t="s">
        <v>954</v>
      </c>
      <c r="V1932" t="s">
        <v>954</v>
      </c>
      <c r="W1932" t="s">
        <v>954</v>
      </c>
      <c r="X1932" t="s">
        <v>954</v>
      </c>
      <c r="Y1932" t="s">
        <v>954</v>
      </c>
      <c r="Z1932" t="s">
        <v>954</v>
      </c>
      <c r="AA1932" t="s">
        <v>954</v>
      </c>
      <c r="AB1932" t="s">
        <v>954</v>
      </c>
      <c r="AC1932" t="s">
        <v>954</v>
      </c>
      <c r="AD1932" t="s">
        <v>954</v>
      </c>
      <c r="AE1932" t="s">
        <v>954</v>
      </c>
      <c r="AF1932" t="s">
        <v>954</v>
      </c>
      <c r="AG1932">
        <v>0</v>
      </c>
      <c r="AH1932">
        <v>0</v>
      </c>
      <c r="AI1932">
        <v>0</v>
      </c>
      <c r="AJ1932">
        <v>0</v>
      </c>
      <c r="AK1932">
        <v>0</v>
      </c>
      <c r="AL1932">
        <v>0</v>
      </c>
      <c r="AM1932">
        <v>0</v>
      </c>
      <c r="AN1932" t="s">
        <v>2510</v>
      </c>
      <c r="AO1932">
        <v>0</v>
      </c>
      <c r="AP1932" t="s">
        <v>1102</v>
      </c>
      <c r="AQ1932" t="s">
        <v>1102</v>
      </c>
      <c r="AR1932" t="s">
        <v>4797</v>
      </c>
      <c r="AS1932" t="s">
        <v>4796</v>
      </c>
    </row>
    <row r="1933" spans="2:45" ht="33">
      <c r="B1933" s="356" t="b">
        <v>0</v>
      </c>
      <c r="C1933" s="356"/>
      <c r="D1933" s="357" t="str">
        <f t="shared" si="92"/>
        <v>Miscellaneous Steel Fabrication Work for Revamping_Shelter/Building</v>
      </c>
      <c r="E1933" s="356" t="str">
        <f t="shared" si="93"/>
        <v>M</v>
      </c>
      <c r="F1933" s="357" t="str">
        <f t="shared" si="91"/>
        <v xml:space="preserve">S12AA020-00002 Miscellaneous Steel Fabrication Work for Revamping Shelter/Building Steel Handrails Galvanized Steel       </v>
      </c>
      <c r="G1933" s="343" t="str" cm="1">
        <f t="array" ref="G1933:H1933">_xlfn.TEXTSPLIT(I1933,"-")</f>
        <v>S12AA020</v>
      </c>
      <c r="H1933" s="343" t="str">
        <v>00002</v>
      </c>
      <c r="I1933" t="s">
        <v>4798</v>
      </c>
      <c r="J1933" t="s">
        <v>4534</v>
      </c>
      <c r="K1933" t="s">
        <v>4781</v>
      </c>
      <c r="L1933" t="s">
        <v>4782</v>
      </c>
      <c r="M1933" t="s">
        <v>1091</v>
      </c>
      <c r="N1933" t="s">
        <v>4537</v>
      </c>
      <c r="O1933" t="s">
        <v>1371</v>
      </c>
      <c r="P1933" t="s">
        <v>4617</v>
      </c>
      <c r="Q1933" t="s">
        <v>1005</v>
      </c>
      <c r="R1933" t="s">
        <v>4595</v>
      </c>
      <c r="S1933" t="s">
        <v>954</v>
      </c>
      <c r="T1933">
        <v>0</v>
      </c>
      <c r="U1933" t="s">
        <v>954</v>
      </c>
      <c r="V1933" t="s">
        <v>954</v>
      </c>
      <c r="W1933" t="s">
        <v>954</v>
      </c>
      <c r="X1933" t="s">
        <v>954</v>
      </c>
      <c r="Y1933" t="s">
        <v>954</v>
      </c>
      <c r="Z1933" t="s">
        <v>954</v>
      </c>
      <c r="AA1933" t="s">
        <v>954</v>
      </c>
      <c r="AB1933" t="s">
        <v>954</v>
      </c>
      <c r="AC1933" t="s">
        <v>954</v>
      </c>
      <c r="AD1933" t="s">
        <v>954</v>
      </c>
      <c r="AE1933" t="s">
        <v>954</v>
      </c>
      <c r="AF1933" t="s">
        <v>954</v>
      </c>
      <c r="AG1933">
        <v>0</v>
      </c>
      <c r="AH1933">
        <v>0</v>
      </c>
      <c r="AI1933">
        <v>0</v>
      </c>
      <c r="AJ1933">
        <v>0</v>
      </c>
      <c r="AK1933">
        <v>0</v>
      </c>
      <c r="AL1933">
        <v>0</v>
      </c>
      <c r="AM1933">
        <v>0</v>
      </c>
      <c r="AN1933" t="s">
        <v>2510</v>
      </c>
      <c r="AO1933">
        <v>0</v>
      </c>
      <c r="AP1933" t="s">
        <v>1102</v>
      </c>
      <c r="AQ1933" t="s">
        <v>1102</v>
      </c>
      <c r="AR1933" t="s">
        <v>4797</v>
      </c>
      <c r="AS1933" t="s">
        <v>4798</v>
      </c>
    </row>
    <row r="1934" spans="2:45" ht="33">
      <c r="B1934" s="356" t="b">
        <v>0</v>
      </c>
      <c r="C1934" s="356"/>
      <c r="D1934" s="357" t="str">
        <f t="shared" si="92"/>
        <v>Miscellaneous Steel Fabrication Work for Revamping_Shelter/Building</v>
      </c>
      <c r="E1934" s="356" t="str">
        <f t="shared" si="93"/>
        <v>M</v>
      </c>
      <c r="F1934" s="357" t="str">
        <f t="shared" si="91"/>
        <v xml:space="preserve">S12AA020-00003 Miscellaneous Steel Fabrication Work for Revamping Shelter/Building Steel Handrails Galvanized Steel W/Painting       </v>
      </c>
      <c r="G1934" s="343" t="str" cm="1">
        <f t="array" ref="G1934:H1934">_xlfn.TEXTSPLIT(I1934,"-")</f>
        <v>S12AA020</v>
      </c>
      <c r="H1934" s="343" t="str">
        <v>00003</v>
      </c>
      <c r="I1934" t="s">
        <v>4799</v>
      </c>
      <c r="J1934" t="s">
        <v>4534</v>
      </c>
      <c r="K1934" t="s">
        <v>4781</v>
      </c>
      <c r="L1934" t="s">
        <v>4782</v>
      </c>
      <c r="M1934" t="s">
        <v>1091</v>
      </c>
      <c r="N1934" t="s">
        <v>4537</v>
      </c>
      <c r="O1934" t="s">
        <v>1371</v>
      </c>
      <c r="P1934" t="s">
        <v>4617</v>
      </c>
      <c r="Q1934" t="s">
        <v>1013</v>
      </c>
      <c r="R1934" t="s">
        <v>4600</v>
      </c>
      <c r="S1934" t="s">
        <v>954</v>
      </c>
      <c r="T1934">
        <v>0</v>
      </c>
      <c r="U1934" t="s">
        <v>954</v>
      </c>
      <c r="V1934" t="s">
        <v>954</v>
      </c>
      <c r="W1934" t="s">
        <v>954</v>
      </c>
      <c r="X1934" t="s">
        <v>954</v>
      </c>
      <c r="Y1934" t="s">
        <v>954</v>
      </c>
      <c r="Z1934" t="s">
        <v>954</v>
      </c>
      <c r="AA1934" t="s">
        <v>954</v>
      </c>
      <c r="AB1934" t="s">
        <v>954</v>
      </c>
      <c r="AC1934" t="s">
        <v>954</v>
      </c>
      <c r="AD1934" t="s">
        <v>954</v>
      </c>
      <c r="AE1934" t="s">
        <v>954</v>
      </c>
      <c r="AF1934" t="s">
        <v>954</v>
      </c>
      <c r="AG1934">
        <v>0</v>
      </c>
      <c r="AH1934">
        <v>0</v>
      </c>
      <c r="AI1934">
        <v>0</v>
      </c>
      <c r="AJ1934">
        <v>0</v>
      </c>
      <c r="AK1934">
        <v>0</v>
      </c>
      <c r="AL1934">
        <v>0</v>
      </c>
      <c r="AM1934">
        <v>0</v>
      </c>
      <c r="AN1934" t="s">
        <v>2510</v>
      </c>
      <c r="AO1934">
        <v>0</v>
      </c>
      <c r="AP1934" t="s">
        <v>1102</v>
      </c>
      <c r="AQ1934" t="s">
        <v>1102</v>
      </c>
      <c r="AR1934" t="s">
        <v>4797</v>
      </c>
      <c r="AS1934" t="s">
        <v>4799</v>
      </c>
    </row>
    <row r="1935" spans="2:45" ht="33">
      <c r="B1935" s="356" t="b">
        <v>0</v>
      </c>
      <c r="C1935" s="356"/>
      <c r="D1935" s="357" t="str">
        <f t="shared" si="92"/>
        <v>Miscellaneous Steel Fabrication Work for Revamping_Shelter/Building</v>
      </c>
      <c r="E1935" s="356" t="str">
        <f t="shared" si="93"/>
        <v>M</v>
      </c>
      <c r="F1935" s="357" t="str">
        <f t="shared" si="91"/>
        <v xml:space="preserve">S12AA021-00001 Miscellaneous Steel Fabrication Work for Revamping Shelter/Building Steel Handrails - Removable W/Painting       </v>
      </c>
      <c r="G1935" s="343" t="str" cm="1">
        <f t="array" ref="G1935:H1935">_xlfn.TEXTSPLIT(I1935,"-")</f>
        <v>S12AA021</v>
      </c>
      <c r="H1935" s="343" t="str">
        <v>00001</v>
      </c>
      <c r="I1935" t="s">
        <v>4800</v>
      </c>
      <c r="J1935" t="s">
        <v>4534</v>
      </c>
      <c r="K1935" t="s">
        <v>4781</v>
      </c>
      <c r="L1935" t="s">
        <v>4782</v>
      </c>
      <c r="M1935" t="s">
        <v>1091</v>
      </c>
      <c r="N1935" t="s">
        <v>4537</v>
      </c>
      <c r="O1935" t="s">
        <v>1390</v>
      </c>
      <c r="P1935" t="s">
        <v>4623</v>
      </c>
      <c r="Q1935" t="s">
        <v>960</v>
      </c>
      <c r="R1935" t="s">
        <v>4618</v>
      </c>
      <c r="S1935" t="s">
        <v>954</v>
      </c>
      <c r="T1935">
        <v>0</v>
      </c>
      <c r="U1935" t="s">
        <v>954</v>
      </c>
      <c r="V1935" t="s">
        <v>954</v>
      </c>
      <c r="W1935" t="s">
        <v>954</v>
      </c>
      <c r="X1935" t="s">
        <v>954</v>
      </c>
      <c r="Y1935" t="s">
        <v>954</v>
      </c>
      <c r="Z1935" t="s">
        <v>954</v>
      </c>
      <c r="AA1935" t="s">
        <v>954</v>
      </c>
      <c r="AB1935" t="s">
        <v>954</v>
      </c>
      <c r="AC1935" t="s">
        <v>954</v>
      </c>
      <c r="AD1935" t="s">
        <v>954</v>
      </c>
      <c r="AE1935" t="s">
        <v>954</v>
      </c>
      <c r="AF1935" t="s">
        <v>954</v>
      </c>
      <c r="AG1935">
        <v>0</v>
      </c>
      <c r="AH1935">
        <v>0</v>
      </c>
      <c r="AI1935">
        <v>0</v>
      </c>
      <c r="AJ1935">
        <v>0</v>
      </c>
      <c r="AK1935">
        <v>0</v>
      </c>
      <c r="AL1935">
        <v>0</v>
      </c>
      <c r="AM1935">
        <v>0</v>
      </c>
      <c r="AN1935" t="s">
        <v>2510</v>
      </c>
      <c r="AO1935">
        <v>0</v>
      </c>
      <c r="AP1935" t="s">
        <v>1102</v>
      </c>
      <c r="AQ1935" t="s">
        <v>1102</v>
      </c>
      <c r="AR1935" t="s">
        <v>4801</v>
      </c>
      <c r="AS1935" t="s">
        <v>4800</v>
      </c>
    </row>
    <row r="1936" spans="2:45" ht="33">
      <c r="B1936" s="356" t="b">
        <v>0</v>
      </c>
      <c r="C1936" s="356"/>
      <c r="D1936" s="357" t="str">
        <f t="shared" si="92"/>
        <v>Miscellaneous Steel Fabrication Work for Revamping_Shelter/Building</v>
      </c>
      <c r="E1936" s="356" t="str">
        <f t="shared" si="93"/>
        <v>M</v>
      </c>
      <c r="F1936" s="357" t="str">
        <f t="shared" si="91"/>
        <v xml:space="preserve">S12AA021-00002 Miscellaneous Steel Fabrication Work for Revamping Shelter/Building Steel Handrails - Removable Galvanized Steel       </v>
      </c>
      <c r="G1936" s="343" t="str" cm="1">
        <f t="array" ref="G1936:H1936">_xlfn.TEXTSPLIT(I1936,"-")</f>
        <v>S12AA021</v>
      </c>
      <c r="H1936" s="343" t="str">
        <v>00002</v>
      </c>
      <c r="I1936" t="s">
        <v>4802</v>
      </c>
      <c r="J1936" t="s">
        <v>4534</v>
      </c>
      <c r="K1936" t="s">
        <v>4781</v>
      </c>
      <c r="L1936" t="s">
        <v>4782</v>
      </c>
      <c r="M1936" t="s">
        <v>1091</v>
      </c>
      <c r="N1936" t="s">
        <v>4537</v>
      </c>
      <c r="O1936" t="s">
        <v>1390</v>
      </c>
      <c r="P1936" t="s">
        <v>4623</v>
      </c>
      <c r="Q1936" t="s">
        <v>1005</v>
      </c>
      <c r="R1936" t="s">
        <v>4595</v>
      </c>
      <c r="S1936" t="s">
        <v>954</v>
      </c>
      <c r="T1936">
        <v>0</v>
      </c>
      <c r="U1936" t="s">
        <v>954</v>
      </c>
      <c r="V1936" t="s">
        <v>954</v>
      </c>
      <c r="W1936" t="s">
        <v>954</v>
      </c>
      <c r="X1936" t="s">
        <v>954</v>
      </c>
      <c r="Y1936" t="s">
        <v>954</v>
      </c>
      <c r="Z1936" t="s">
        <v>954</v>
      </c>
      <c r="AA1936" t="s">
        <v>954</v>
      </c>
      <c r="AB1936" t="s">
        <v>954</v>
      </c>
      <c r="AC1936" t="s">
        <v>954</v>
      </c>
      <c r="AD1936" t="s">
        <v>954</v>
      </c>
      <c r="AE1936" t="s">
        <v>954</v>
      </c>
      <c r="AF1936" t="s">
        <v>954</v>
      </c>
      <c r="AG1936">
        <v>0</v>
      </c>
      <c r="AH1936">
        <v>0</v>
      </c>
      <c r="AI1936">
        <v>0</v>
      </c>
      <c r="AJ1936">
        <v>0</v>
      </c>
      <c r="AK1936">
        <v>0</v>
      </c>
      <c r="AL1936">
        <v>0</v>
      </c>
      <c r="AM1936">
        <v>0</v>
      </c>
      <c r="AN1936" t="s">
        <v>2510</v>
      </c>
      <c r="AO1936">
        <v>0</v>
      </c>
      <c r="AP1936" t="s">
        <v>1102</v>
      </c>
      <c r="AQ1936" t="s">
        <v>1102</v>
      </c>
      <c r="AR1936" t="s">
        <v>4801</v>
      </c>
      <c r="AS1936" t="s">
        <v>4802</v>
      </c>
    </row>
    <row r="1937" spans="2:45" ht="33">
      <c r="B1937" s="356" t="b">
        <v>0</v>
      </c>
      <c r="C1937" s="356"/>
      <c r="D1937" s="357" t="str">
        <f t="shared" si="92"/>
        <v>Miscellaneous Steel Fabrication Work for Revamping_Shelter/Building</v>
      </c>
      <c r="E1937" s="356" t="str">
        <f t="shared" si="93"/>
        <v>M</v>
      </c>
      <c r="F1937" s="357" t="str">
        <f t="shared" si="91"/>
        <v xml:space="preserve">S12AA021-00003 Miscellaneous Steel Fabrication Work for Revamping Shelter/Building Steel Handrails - Removable Galvanized Steel W/Painting       </v>
      </c>
      <c r="G1937" s="343" t="str" cm="1">
        <f t="array" ref="G1937:H1937">_xlfn.TEXTSPLIT(I1937,"-")</f>
        <v>S12AA021</v>
      </c>
      <c r="H1937" s="343" t="str">
        <v>00003</v>
      </c>
      <c r="I1937" t="s">
        <v>4803</v>
      </c>
      <c r="J1937" t="s">
        <v>4534</v>
      </c>
      <c r="K1937" t="s">
        <v>4781</v>
      </c>
      <c r="L1937" t="s">
        <v>4782</v>
      </c>
      <c r="M1937" t="s">
        <v>1091</v>
      </c>
      <c r="N1937" t="s">
        <v>4537</v>
      </c>
      <c r="O1937" t="s">
        <v>1390</v>
      </c>
      <c r="P1937" t="s">
        <v>4623</v>
      </c>
      <c r="Q1937" t="s">
        <v>1013</v>
      </c>
      <c r="R1937" t="s">
        <v>4600</v>
      </c>
      <c r="S1937" t="s">
        <v>954</v>
      </c>
      <c r="T1937">
        <v>0</v>
      </c>
      <c r="U1937" t="s">
        <v>954</v>
      </c>
      <c r="V1937" t="s">
        <v>954</v>
      </c>
      <c r="W1937" t="s">
        <v>954</v>
      </c>
      <c r="X1937" t="s">
        <v>954</v>
      </c>
      <c r="Y1937" t="s">
        <v>954</v>
      </c>
      <c r="Z1937" t="s">
        <v>954</v>
      </c>
      <c r="AA1937" t="s">
        <v>954</v>
      </c>
      <c r="AB1937" t="s">
        <v>954</v>
      </c>
      <c r="AC1937" t="s">
        <v>954</v>
      </c>
      <c r="AD1937" t="s">
        <v>954</v>
      </c>
      <c r="AE1937" t="s">
        <v>954</v>
      </c>
      <c r="AF1937" t="s">
        <v>954</v>
      </c>
      <c r="AG1937">
        <v>0</v>
      </c>
      <c r="AH1937">
        <v>0</v>
      </c>
      <c r="AI1937">
        <v>0</v>
      </c>
      <c r="AJ1937">
        <v>0</v>
      </c>
      <c r="AK1937">
        <v>0</v>
      </c>
      <c r="AL1937">
        <v>0</v>
      </c>
      <c r="AM1937">
        <v>0</v>
      </c>
      <c r="AN1937" t="s">
        <v>2510</v>
      </c>
      <c r="AO1937">
        <v>0</v>
      </c>
      <c r="AP1937" t="s">
        <v>1102</v>
      </c>
      <c r="AQ1937" t="s">
        <v>1102</v>
      </c>
      <c r="AR1937" t="s">
        <v>4801</v>
      </c>
      <c r="AS1937" t="s">
        <v>4803</v>
      </c>
    </row>
    <row r="1938" spans="2:45" ht="33">
      <c r="B1938" s="356" t="b">
        <v>0</v>
      </c>
      <c r="C1938" s="356"/>
      <c r="D1938" s="357" t="str">
        <f t="shared" si="92"/>
        <v>Miscellaneous Steel Fabrication Work for Revamping_Shelter/Building</v>
      </c>
      <c r="E1938" s="356" t="str">
        <f t="shared" si="93"/>
        <v>M</v>
      </c>
      <c r="F1938" s="357" t="str">
        <f t="shared" si="91"/>
        <v xml:space="preserve">S12AA022-00001 Miscellaneous Steel Fabrication Work for Revamping Shelter/Building Stainless Steel Handrail SUS 304       </v>
      </c>
      <c r="G1938" s="343" t="str" cm="1">
        <f t="array" ref="G1938:H1938">_xlfn.TEXTSPLIT(I1938,"-")</f>
        <v>S12AA022</v>
      </c>
      <c r="H1938" s="343" t="str">
        <v>00001</v>
      </c>
      <c r="I1938" t="s">
        <v>4804</v>
      </c>
      <c r="J1938" t="s">
        <v>4534</v>
      </c>
      <c r="K1938" t="s">
        <v>4781</v>
      </c>
      <c r="L1938" t="s">
        <v>4782</v>
      </c>
      <c r="M1938" t="s">
        <v>1091</v>
      </c>
      <c r="N1938" t="s">
        <v>4537</v>
      </c>
      <c r="O1938" t="s">
        <v>1397</v>
      </c>
      <c r="P1938" t="s">
        <v>4628</v>
      </c>
      <c r="Q1938" t="s">
        <v>1697</v>
      </c>
      <c r="R1938" t="s">
        <v>1868</v>
      </c>
      <c r="S1938" t="s">
        <v>954</v>
      </c>
      <c r="T1938">
        <v>0</v>
      </c>
      <c r="U1938" t="s">
        <v>954</v>
      </c>
      <c r="V1938" t="s">
        <v>954</v>
      </c>
      <c r="W1938" t="s">
        <v>954</v>
      </c>
      <c r="X1938" t="s">
        <v>954</v>
      </c>
      <c r="Y1938" t="s">
        <v>954</v>
      </c>
      <c r="Z1938" t="s">
        <v>954</v>
      </c>
      <c r="AA1938" t="s">
        <v>954</v>
      </c>
      <c r="AB1938" t="s">
        <v>954</v>
      </c>
      <c r="AC1938" t="s">
        <v>954</v>
      </c>
      <c r="AD1938" t="s">
        <v>954</v>
      </c>
      <c r="AE1938" t="s">
        <v>954</v>
      </c>
      <c r="AF1938" t="s">
        <v>954</v>
      </c>
      <c r="AG1938">
        <v>0</v>
      </c>
      <c r="AH1938">
        <v>0</v>
      </c>
      <c r="AI1938">
        <v>0</v>
      </c>
      <c r="AJ1938">
        <v>0</v>
      </c>
      <c r="AK1938">
        <v>0</v>
      </c>
      <c r="AL1938">
        <v>0</v>
      </c>
      <c r="AM1938">
        <v>0</v>
      </c>
      <c r="AN1938" t="s">
        <v>2510</v>
      </c>
      <c r="AO1938">
        <v>0</v>
      </c>
      <c r="AP1938" t="s">
        <v>1102</v>
      </c>
      <c r="AQ1938" t="s">
        <v>1102</v>
      </c>
      <c r="AR1938" t="s">
        <v>4805</v>
      </c>
      <c r="AS1938" t="s">
        <v>4804</v>
      </c>
    </row>
    <row r="1939" spans="2:45" ht="33">
      <c r="B1939" s="356" t="b">
        <v>0</v>
      </c>
      <c r="C1939" s="356"/>
      <c r="D1939" s="357" t="str">
        <f t="shared" si="92"/>
        <v>Miscellaneous Steel Fabrication Work for Revamping_Shelter/Building</v>
      </c>
      <c r="E1939" s="356" t="str">
        <f t="shared" si="93"/>
        <v>M</v>
      </c>
      <c r="F1939" s="357" t="str">
        <f t="shared" si="91"/>
        <v xml:space="preserve">S12AA022-00002 Miscellaneous Steel Fabrication Work for Revamping Shelter/Building Stainless Steel Handrail SUS 316L       </v>
      </c>
      <c r="G1939" s="343" t="str" cm="1">
        <f t="array" ref="G1939:H1939">_xlfn.TEXTSPLIT(I1939,"-")</f>
        <v>S12AA022</v>
      </c>
      <c r="H1939" s="343" t="str">
        <v>00002</v>
      </c>
      <c r="I1939" t="s">
        <v>4806</v>
      </c>
      <c r="J1939" t="s">
        <v>4534</v>
      </c>
      <c r="K1939" t="s">
        <v>4781</v>
      </c>
      <c r="L1939" t="s">
        <v>4782</v>
      </c>
      <c r="M1939" t="s">
        <v>1091</v>
      </c>
      <c r="N1939" t="s">
        <v>4537</v>
      </c>
      <c r="O1939" t="s">
        <v>1397</v>
      </c>
      <c r="P1939" t="s">
        <v>4628</v>
      </c>
      <c r="Q1939" t="s">
        <v>1702</v>
      </c>
      <c r="R1939" t="s">
        <v>1871</v>
      </c>
      <c r="S1939" t="s">
        <v>954</v>
      </c>
      <c r="T1939">
        <v>0</v>
      </c>
      <c r="U1939" t="s">
        <v>954</v>
      </c>
      <c r="V1939" t="s">
        <v>954</v>
      </c>
      <c r="W1939" t="s">
        <v>954</v>
      </c>
      <c r="X1939" t="s">
        <v>954</v>
      </c>
      <c r="Y1939" t="s">
        <v>954</v>
      </c>
      <c r="Z1939" t="s">
        <v>954</v>
      </c>
      <c r="AA1939" t="s">
        <v>954</v>
      </c>
      <c r="AB1939" t="s">
        <v>954</v>
      </c>
      <c r="AC1939" t="s">
        <v>954</v>
      </c>
      <c r="AD1939" t="s">
        <v>954</v>
      </c>
      <c r="AE1939" t="s">
        <v>954</v>
      </c>
      <c r="AF1939" t="s">
        <v>954</v>
      </c>
      <c r="AG1939">
        <v>0</v>
      </c>
      <c r="AH1939">
        <v>0</v>
      </c>
      <c r="AI1939">
        <v>0</v>
      </c>
      <c r="AJ1939">
        <v>0</v>
      </c>
      <c r="AK1939">
        <v>0</v>
      </c>
      <c r="AL1939">
        <v>0</v>
      </c>
      <c r="AM1939">
        <v>0</v>
      </c>
      <c r="AN1939" t="s">
        <v>2510</v>
      </c>
      <c r="AO1939">
        <v>0</v>
      </c>
      <c r="AP1939" t="s">
        <v>1102</v>
      </c>
      <c r="AQ1939" t="s">
        <v>1102</v>
      </c>
      <c r="AR1939" t="s">
        <v>4805</v>
      </c>
      <c r="AS1939" t="s">
        <v>4806</v>
      </c>
    </row>
    <row r="1940" spans="2:45" ht="33">
      <c r="B1940" s="356" t="b">
        <v>0</v>
      </c>
      <c r="C1940" s="356"/>
      <c r="D1940" s="357" t="str">
        <f t="shared" si="92"/>
        <v>Miscellaneous Steel Fabrication Work for Revamping_Shelter/Building</v>
      </c>
      <c r="E1940" s="356" t="str">
        <f t="shared" si="93"/>
        <v>M</v>
      </c>
      <c r="F1940" s="357" t="str">
        <f t="shared" si="91"/>
        <v xml:space="preserve">S12AA022-00003 Miscellaneous Steel Fabrication Work for Revamping Shelter/Building Stainless Steel Handrail SUS Duplex       </v>
      </c>
      <c r="G1940" s="343" t="str" cm="1">
        <f t="array" ref="G1940:H1940">_xlfn.TEXTSPLIT(I1940,"-")</f>
        <v>S12AA022</v>
      </c>
      <c r="H1940" s="343" t="str">
        <v>00003</v>
      </c>
      <c r="I1940" t="s">
        <v>4807</v>
      </c>
      <c r="J1940" t="s">
        <v>4534</v>
      </c>
      <c r="K1940" t="s">
        <v>4781</v>
      </c>
      <c r="L1940" t="s">
        <v>4782</v>
      </c>
      <c r="M1940" t="s">
        <v>1091</v>
      </c>
      <c r="N1940" t="s">
        <v>4537</v>
      </c>
      <c r="O1940" t="s">
        <v>1397</v>
      </c>
      <c r="P1940" t="s">
        <v>4628</v>
      </c>
      <c r="Q1940" t="s">
        <v>1707</v>
      </c>
      <c r="R1940" t="s">
        <v>1874</v>
      </c>
      <c r="S1940" t="s">
        <v>954</v>
      </c>
      <c r="T1940">
        <v>0</v>
      </c>
      <c r="U1940" t="s">
        <v>954</v>
      </c>
      <c r="V1940" t="s">
        <v>954</v>
      </c>
      <c r="W1940" t="s">
        <v>954</v>
      </c>
      <c r="X1940" t="s">
        <v>954</v>
      </c>
      <c r="Y1940" t="s">
        <v>954</v>
      </c>
      <c r="Z1940" t="s">
        <v>954</v>
      </c>
      <c r="AA1940" t="s">
        <v>954</v>
      </c>
      <c r="AB1940" t="s">
        <v>954</v>
      </c>
      <c r="AC1940" t="s">
        <v>954</v>
      </c>
      <c r="AD1940" t="s">
        <v>954</v>
      </c>
      <c r="AE1940" t="s">
        <v>954</v>
      </c>
      <c r="AF1940" t="s">
        <v>954</v>
      </c>
      <c r="AG1940">
        <v>0</v>
      </c>
      <c r="AH1940">
        <v>0</v>
      </c>
      <c r="AI1940">
        <v>0</v>
      </c>
      <c r="AJ1940">
        <v>0</v>
      </c>
      <c r="AK1940">
        <v>0</v>
      </c>
      <c r="AL1940">
        <v>0</v>
      </c>
      <c r="AM1940">
        <v>0</v>
      </c>
      <c r="AN1940" t="s">
        <v>2510</v>
      </c>
      <c r="AO1940">
        <v>0</v>
      </c>
      <c r="AP1940" t="s">
        <v>1102</v>
      </c>
      <c r="AQ1940" t="s">
        <v>1102</v>
      </c>
      <c r="AR1940" t="s">
        <v>4805</v>
      </c>
      <c r="AS1940" t="s">
        <v>4807</v>
      </c>
    </row>
    <row r="1941" spans="2:45" ht="33">
      <c r="B1941" s="349" t="b">
        <v>0</v>
      </c>
      <c r="C1941" s="349"/>
      <c r="D1941" s="352" t="str">
        <f t="shared" si="92"/>
        <v>Miscellaneous Steel Fabrication Work for Revamping_Shelter/Building</v>
      </c>
      <c r="E1941" s="349" t="str">
        <f t="shared" si="93"/>
        <v>M2</v>
      </c>
      <c r="F1941" s="352" t="str">
        <f t="shared" si="91"/>
        <v xml:space="preserve">S12AA024-00001 Miscellaneous Steel Fabrication Work for Revamping Shelter/Building Galvanized Steel Deck Plate        </v>
      </c>
      <c r="G1941" s="343" t="str" cm="1">
        <f t="array" ref="G1941:H1941">_xlfn.TEXTSPLIT(I1941,"-")</f>
        <v>S12AA024</v>
      </c>
      <c r="H1941" s="343" t="str">
        <v>00001</v>
      </c>
      <c r="I1941" t="s">
        <v>4808</v>
      </c>
      <c r="J1941" t="s">
        <v>4534</v>
      </c>
      <c r="K1941" t="s">
        <v>4781</v>
      </c>
      <c r="L1941" t="s">
        <v>4782</v>
      </c>
      <c r="M1941" t="s">
        <v>1091</v>
      </c>
      <c r="N1941" t="s">
        <v>4537</v>
      </c>
      <c r="O1941" t="s">
        <v>1564</v>
      </c>
      <c r="P1941" t="s">
        <v>4633</v>
      </c>
      <c r="Q1941" t="s">
        <v>954</v>
      </c>
      <c r="R1941">
        <v>0</v>
      </c>
      <c r="S1941" t="s">
        <v>954</v>
      </c>
      <c r="T1941">
        <v>0</v>
      </c>
      <c r="U1941" t="s">
        <v>954</v>
      </c>
      <c r="V1941" t="s">
        <v>954</v>
      </c>
      <c r="W1941" t="s">
        <v>954</v>
      </c>
      <c r="X1941" t="s">
        <v>954</v>
      </c>
      <c r="Y1941" t="s">
        <v>954</v>
      </c>
      <c r="Z1941" t="s">
        <v>954</v>
      </c>
      <c r="AA1941" t="s">
        <v>954</v>
      </c>
      <c r="AB1941" t="s">
        <v>954</v>
      </c>
      <c r="AC1941" t="s">
        <v>954</v>
      </c>
      <c r="AD1941" t="s">
        <v>954</v>
      </c>
      <c r="AE1941" t="s">
        <v>954</v>
      </c>
      <c r="AF1941" t="s">
        <v>954</v>
      </c>
      <c r="AG1941">
        <v>0</v>
      </c>
      <c r="AH1941">
        <v>0</v>
      </c>
      <c r="AI1941">
        <v>0</v>
      </c>
      <c r="AJ1941">
        <v>0</v>
      </c>
      <c r="AK1941">
        <v>0</v>
      </c>
      <c r="AL1941">
        <v>0</v>
      </c>
      <c r="AM1941" t="s">
        <v>1019</v>
      </c>
      <c r="AN1941">
        <v>0</v>
      </c>
      <c r="AO1941">
        <v>0</v>
      </c>
      <c r="AP1941" t="s">
        <v>1021</v>
      </c>
      <c r="AQ1941" t="s">
        <v>1021</v>
      </c>
      <c r="AR1941" t="s">
        <v>4809</v>
      </c>
      <c r="AS1941" t="s">
        <v>4808</v>
      </c>
    </row>
    <row r="1942" spans="2:45" ht="33">
      <c r="B1942" s="356" t="b">
        <v>0</v>
      </c>
      <c r="C1942" s="356"/>
      <c r="D1942" s="357" t="str">
        <f t="shared" si="92"/>
        <v>Miscellaneous Steel Fabrication Work for Revamping_Shelter/Building</v>
      </c>
      <c r="E1942" s="356" t="str">
        <f t="shared" si="93"/>
        <v>M</v>
      </c>
      <c r="F1942" s="357" t="str">
        <f t="shared" si="91"/>
        <v xml:space="preserve">S12AA037-00001 Miscellaneous Steel Fabrication Work for Revamping Shelter/Building Stainless Steel Handrail - Removable SUS 304       </v>
      </c>
      <c r="G1942" s="343" t="str" cm="1">
        <f t="array" ref="G1942:H1942">_xlfn.TEXTSPLIT(I1942,"-")</f>
        <v>S12AA037</v>
      </c>
      <c r="H1942" s="343" t="str">
        <v>00001</v>
      </c>
      <c r="I1942" t="s">
        <v>4810</v>
      </c>
      <c r="J1942" t="s">
        <v>4534</v>
      </c>
      <c r="K1942" t="s">
        <v>4781</v>
      </c>
      <c r="L1942" t="s">
        <v>4782</v>
      </c>
      <c r="M1942" t="s">
        <v>1091</v>
      </c>
      <c r="N1942" t="s">
        <v>4537</v>
      </c>
      <c r="O1942" t="s">
        <v>1760</v>
      </c>
      <c r="P1942" t="s">
        <v>4636</v>
      </c>
      <c r="Q1942" t="s">
        <v>1697</v>
      </c>
      <c r="R1942" t="s">
        <v>1868</v>
      </c>
      <c r="S1942" t="s">
        <v>954</v>
      </c>
      <c r="T1942">
        <v>0</v>
      </c>
      <c r="U1942" t="s">
        <v>954</v>
      </c>
      <c r="V1942" t="s">
        <v>954</v>
      </c>
      <c r="W1942" t="s">
        <v>954</v>
      </c>
      <c r="X1942" t="s">
        <v>954</v>
      </c>
      <c r="Y1942" t="s">
        <v>954</v>
      </c>
      <c r="Z1942" t="s">
        <v>954</v>
      </c>
      <c r="AA1942" t="s">
        <v>954</v>
      </c>
      <c r="AB1942" t="s">
        <v>954</v>
      </c>
      <c r="AC1942" t="s">
        <v>954</v>
      </c>
      <c r="AD1942" t="s">
        <v>954</v>
      </c>
      <c r="AE1942" t="s">
        <v>954</v>
      </c>
      <c r="AF1942" t="s">
        <v>954</v>
      </c>
      <c r="AG1942">
        <v>0</v>
      </c>
      <c r="AH1942">
        <v>0</v>
      </c>
      <c r="AI1942">
        <v>0</v>
      </c>
      <c r="AJ1942">
        <v>0</v>
      </c>
      <c r="AK1942">
        <v>0</v>
      </c>
      <c r="AL1942">
        <v>0</v>
      </c>
      <c r="AM1942">
        <v>0</v>
      </c>
      <c r="AN1942" t="s">
        <v>2510</v>
      </c>
      <c r="AO1942">
        <v>0</v>
      </c>
      <c r="AP1942" t="s">
        <v>1102</v>
      </c>
      <c r="AQ1942" t="s">
        <v>1102</v>
      </c>
      <c r="AR1942" t="s">
        <v>4811</v>
      </c>
      <c r="AS1942" t="s">
        <v>4810</v>
      </c>
    </row>
    <row r="1943" spans="2:45" ht="33">
      <c r="B1943" s="356" t="b">
        <v>0</v>
      </c>
      <c r="C1943" s="356"/>
      <c r="D1943" s="357" t="str">
        <f t="shared" si="92"/>
        <v>Miscellaneous Steel Fabrication Work for Revamping_Shelter/Building</v>
      </c>
      <c r="E1943" s="356" t="str">
        <f t="shared" si="93"/>
        <v>M</v>
      </c>
      <c r="F1943" s="357" t="str">
        <f t="shared" si="91"/>
        <v xml:space="preserve">S12AA037-00002 Miscellaneous Steel Fabrication Work for Revamping Shelter/Building Stainless Steel Handrail - Removable SUS 316L       </v>
      </c>
      <c r="G1943" s="343" t="str" cm="1">
        <f t="array" ref="G1943:H1943">_xlfn.TEXTSPLIT(I1943,"-")</f>
        <v>S12AA037</v>
      </c>
      <c r="H1943" s="343" t="str">
        <v>00002</v>
      </c>
      <c r="I1943" t="s">
        <v>4812</v>
      </c>
      <c r="J1943" t="s">
        <v>4534</v>
      </c>
      <c r="K1943" t="s">
        <v>4781</v>
      </c>
      <c r="L1943" t="s">
        <v>4782</v>
      </c>
      <c r="M1943" t="s">
        <v>1091</v>
      </c>
      <c r="N1943" t="s">
        <v>4537</v>
      </c>
      <c r="O1943" t="s">
        <v>1760</v>
      </c>
      <c r="P1943" t="s">
        <v>4636</v>
      </c>
      <c r="Q1943" t="s">
        <v>1702</v>
      </c>
      <c r="R1943" t="s">
        <v>1871</v>
      </c>
      <c r="S1943" t="s">
        <v>954</v>
      </c>
      <c r="T1943">
        <v>0</v>
      </c>
      <c r="U1943" t="s">
        <v>954</v>
      </c>
      <c r="V1943" t="s">
        <v>954</v>
      </c>
      <c r="W1943" t="s">
        <v>954</v>
      </c>
      <c r="X1943" t="s">
        <v>954</v>
      </c>
      <c r="Y1943" t="s">
        <v>954</v>
      </c>
      <c r="Z1943" t="s">
        <v>954</v>
      </c>
      <c r="AA1943" t="s">
        <v>954</v>
      </c>
      <c r="AB1943" t="s">
        <v>954</v>
      </c>
      <c r="AC1943" t="s">
        <v>954</v>
      </c>
      <c r="AD1943" t="s">
        <v>954</v>
      </c>
      <c r="AE1943" t="s">
        <v>954</v>
      </c>
      <c r="AF1943" t="s">
        <v>954</v>
      </c>
      <c r="AG1943">
        <v>0</v>
      </c>
      <c r="AH1943">
        <v>0</v>
      </c>
      <c r="AI1943">
        <v>0</v>
      </c>
      <c r="AJ1943">
        <v>0</v>
      </c>
      <c r="AK1943">
        <v>0</v>
      </c>
      <c r="AL1943">
        <v>0</v>
      </c>
      <c r="AM1943">
        <v>0</v>
      </c>
      <c r="AN1943" t="s">
        <v>2510</v>
      </c>
      <c r="AO1943">
        <v>0</v>
      </c>
      <c r="AP1943" t="s">
        <v>1102</v>
      </c>
      <c r="AQ1943" t="s">
        <v>1102</v>
      </c>
      <c r="AR1943" t="s">
        <v>4811</v>
      </c>
      <c r="AS1943" t="s">
        <v>4812</v>
      </c>
    </row>
    <row r="1944" spans="2:45" ht="33">
      <c r="B1944" s="356" t="b">
        <v>0</v>
      </c>
      <c r="C1944" s="356"/>
      <c r="D1944" s="357" t="str">
        <f t="shared" si="92"/>
        <v>Miscellaneous Steel Fabrication Work for Revamping_Shelter/Building</v>
      </c>
      <c r="E1944" s="356" t="str">
        <f t="shared" si="93"/>
        <v>M</v>
      </c>
      <c r="F1944" s="357" t="str">
        <f t="shared" si="91"/>
        <v xml:space="preserve">S12AA037-00003 Miscellaneous Steel Fabrication Work for Revamping Shelter/Building Stainless Steel Handrail - Removable SUS Duplex       </v>
      </c>
      <c r="G1944" s="343" t="str" cm="1">
        <f t="array" ref="G1944:H1944">_xlfn.TEXTSPLIT(I1944,"-")</f>
        <v>S12AA037</v>
      </c>
      <c r="H1944" s="343" t="str">
        <v>00003</v>
      </c>
      <c r="I1944" t="s">
        <v>4813</v>
      </c>
      <c r="J1944" t="s">
        <v>4534</v>
      </c>
      <c r="K1944" t="s">
        <v>4781</v>
      </c>
      <c r="L1944" t="s">
        <v>4782</v>
      </c>
      <c r="M1944" t="s">
        <v>1091</v>
      </c>
      <c r="N1944" t="s">
        <v>4537</v>
      </c>
      <c r="O1944" t="s">
        <v>1760</v>
      </c>
      <c r="P1944" t="s">
        <v>4636</v>
      </c>
      <c r="Q1944" t="s">
        <v>1707</v>
      </c>
      <c r="R1944" t="s">
        <v>1874</v>
      </c>
      <c r="S1944" t="s">
        <v>954</v>
      </c>
      <c r="T1944">
        <v>0</v>
      </c>
      <c r="U1944" t="s">
        <v>954</v>
      </c>
      <c r="V1944" t="s">
        <v>954</v>
      </c>
      <c r="W1944" t="s">
        <v>954</v>
      </c>
      <c r="X1944" t="s">
        <v>954</v>
      </c>
      <c r="Y1944" t="s">
        <v>954</v>
      </c>
      <c r="Z1944" t="s">
        <v>954</v>
      </c>
      <c r="AA1944" t="s">
        <v>954</v>
      </c>
      <c r="AB1944" t="s">
        <v>954</v>
      </c>
      <c r="AC1944" t="s">
        <v>954</v>
      </c>
      <c r="AD1944" t="s">
        <v>954</v>
      </c>
      <c r="AE1944" t="s">
        <v>954</v>
      </c>
      <c r="AF1944" t="s">
        <v>954</v>
      </c>
      <c r="AG1944">
        <v>0</v>
      </c>
      <c r="AH1944">
        <v>0</v>
      </c>
      <c r="AI1944">
        <v>0</v>
      </c>
      <c r="AJ1944">
        <v>0</v>
      </c>
      <c r="AK1944">
        <v>0</v>
      </c>
      <c r="AL1944">
        <v>0</v>
      </c>
      <c r="AM1944">
        <v>0</v>
      </c>
      <c r="AN1944" t="s">
        <v>2510</v>
      </c>
      <c r="AO1944">
        <v>0</v>
      </c>
      <c r="AP1944" t="s">
        <v>1102</v>
      </c>
      <c r="AQ1944" t="s">
        <v>1102</v>
      </c>
      <c r="AR1944" t="s">
        <v>4811</v>
      </c>
      <c r="AS1944" t="s">
        <v>4813</v>
      </c>
    </row>
    <row r="1945" spans="2:45" ht="33">
      <c r="B1945" s="349" t="b">
        <v>0</v>
      </c>
      <c r="C1945" s="349"/>
      <c r="D1945" s="352" t="str">
        <f t="shared" si="92"/>
        <v>Miscellaneous Steel Fabrication Work for Revamping_Shelter/Building</v>
      </c>
      <c r="E1945" s="349" t="str">
        <f t="shared" si="93"/>
        <v>M2</v>
      </c>
      <c r="F1945" s="352" t="str">
        <f t="shared" si="91"/>
        <v xml:space="preserve">S12AA038-00001 Miscellaneous Steel Fabrication Work for Revamping Shelter/Building FRP Grating        </v>
      </c>
      <c r="G1945" s="343" t="str" cm="1">
        <f t="array" ref="G1945:H1945">_xlfn.TEXTSPLIT(I1945,"-")</f>
        <v>S12AA038</v>
      </c>
      <c r="H1945" s="343" t="str">
        <v>00001</v>
      </c>
      <c r="I1945" t="s">
        <v>4814</v>
      </c>
      <c r="J1945" t="s">
        <v>4534</v>
      </c>
      <c r="K1945" t="s">
        <v>4781</v>
      </c>
      <c r="L1945" t="s">
        <v>4782</v>
      </c>
      <c r="M1945" t="s">
        <v>1091</v>
      </c>
      <c r="N1945" t="s">
        <v>4537</v>
      </c>
      <c r="O1945" t="s">
        <v>1781</v>
      </c>
      <c r="P1945" t="s">
        <v>4641</v>
      </c>
      <c r="Q1945" t="s">
        <v>954</v>
      </c>
      <c r="R1945">
        <v>0</v>
      </c>
      <c r="S1945" t="s">
        <v>954</v>
      </c>
      <c r="T1945">
        <v>0</v>
      </c>
      <c r="U1945" t="s">
        <v>954</v>
      </c>
      <c r="V1945" t="s">
        <v>954</v>
      </c>
      <c r="W1945" t="s">
        <v>954</v>
      </c>
      <c r="X1945" t="s">
        <v>954</v>
      </c>
      <c r="Y1945" t="s">
        <v>954</v>
      </c>
      <c r="Z1945" t="s">
        <v>954</v>
      </c>
      <c r="AA1945" t="s">
        <v>954</v>
      </c>
      <c r="AB1945" t="s">
        <v>954</v>
      </c>
      <c r="AC1945" t="s">
        <v>954</v>
      </c>
      <c r="AD1945" t="s">
        <v>954</v>
      </c>
      <c r="AE1945" t="s">
        <v>954</v>
      </c>
      <c r="AF1945" t="s">
        <v>954</v>
      </c>
      <c r="AG1945">
        <v>0</v>
      </c>
      <c r="AH1945">
        <v>0</v>
      </c>
      <c r="AI1945">
        <v>0</v>
      </c>
      <c r="AJ1945">
        <v>0</v>
      </c>
      <c r="AK1945">
        <v>0</v>
      </c>
      <c r="AL1945">
        <v>0</v>
      </c>
      <c r="AM1945" t="s">
        <v>1019</v>
      </c>
      <c r="AN1945">
        <v>0</v>
      </c>
      <c r="AO1945">
        <v>0</v>
      </c>
      <c r="AP1945" t="s">
        <v>1021</v>
      </c>
      <c r="AQ1945" t="s">
        <v>1021</v>
      </c>
      <c r="AR1945" t="s">
        <v>4815</v>
      </c>
      <c r="AS1945" t="s">
        <v>4814</v>
      </c>
    </row>
    <row r="1946" spans="2:45" ht="33">
      <c r="B1946" s="356" t="b">
        <v>0</v>
      </c>
      <c r="C1946" s="356"/>
      <c r="D1946" s="357" t="str">
        <f t="shared" si="92"/>
        <v>Miscellaneous Steel Fabrication Work for Revamping_Shelter/Building</v>
      </c>
      <c r="E1946" s="356" t="str">
        <f t="shared" si="93"/>
        <v>M</v>
      </c>
      <c r="F1946" s="357" t="str">
        <f t="shared" si="91"/>
        <v xml:space="preserve">S12AA039-00001 Miscellaneous Steel Fabrication Work for Revamping Shelter/Building FRP Handrail        </v>
      </c>
      <c r="G1946" s="343" t="str" cm="1">
        <f t="array" ref="G1946:H1946">_xlfn.TEXTSPLIT(I1946,"-")</f>
        <v>S12AA039</v>
      </c>
      <c r="H1946" s="343" t="str">
        <v>00001</v>
      </c>
      <c r="I1946" t="s">
        <v>4816</v>
      </c>
      <c r="J1946" t="s">
        <v>4534</v>
      </c>
      <c r="K1946" t="s">
        <v>4781</v>
      </c>
      <c r="L1946" t="s">
        <v>4782</v>
      </c>
      <c r="M1946" t="s">
        <v>1091</v>
      </c>
      <c r="N1946" t="s">
        <v>4537</v>
      </c>
      <c r="O1946" t="s">
        <v>1791</v>
      </c>
      <c r="P1946" t="s">
        <v>4644</v>
      </c>
      <c r="Q1946" t="s">
        <v>954</v>
      </c>
      <c r="R1946">
        <v>0</v>
      </c>
      <c r="S1946" t="s">
        <v>954</v>
      </c>
      <c r="T1946">
        <v>0</v>
      </c>
      <c r="U1946" t="s">
        <v>954</v>
      </c>
      <c r="V1946" t="s">
        <v>954</v>
      </c>
      <c r="W1946" t="s">
        <v>954</v>
      </c>
      <c r="X1946" t="s">
        <v>954</v>
      </c>
      <c r="Y1946" t="s">
        <v>954</v>
      </c>
      <c r="Z1946" t="s">
        <v>954</v>
      </c>
      <c r="AA1946" t="s">
        <v>954</v>
      </c>
      <c r="AB1946" t="s">
        <v>954</v>
      </c>
      <c r="AC1946" t="s">
        <v>954</v>
      </c>
      <c r="AD1946" t="s">
        <v>954</v>
      </c>
      <c r="AE1946" t="s">
        <v>954</v>
      </c>
      <c r="AF1946" t="s">
        <v>954</v>
      </c>
      <c r="AG1946">
        <v>0</v>
      </c>
      <c r="AH1946">
        <v>0</v>
      </c>
      <c r="AI1946">
        <v>0</v>
      </c>
      <c r="AJ1946">
        <v>0</v>
      </c>
      <c r="AK1946">
        <v>0</v>
      </c>
      <c r="AL1946">
        <v>0</v>
      </c>
      <c r="AM1946">
        <v>0</v>
      </c>
      <c r="AN1946" t="s">
        <v>2510</v>
      </c>
      <c r="AO1946">
        <v>0</v>
      </c>
      <c r="AP1946" t="s">
        <v>1102</v>
      </c>
      <c r="AQ1946" t="s">
        <v>1102</v>
      </c>
      <c r="AR1946" t="s">
        <v>4817</v>
      </c>
      <c r="AS1946" t="s">
        <v>4816</v>
      </c>
    </row>
    <row r="1947" spans="2:45" ht="33">
      <c r="B1947" s="356" t="b">
        <v>0</v>
      </c>
      <c r="C1947" s="356"/>
      <c r="D1947" s="357" t="str">
        <f t="shared" si="92"/>
        <v>Miscellaneous Steel Fabrication Work for Revamping_Shelter/Building</v>
      </c>
      <c r="E1947" s="356" t="str">
        <f t="shared" si="93"/>
        <v>M</v>
      </c>
      <c r="F1947" s="357" t="str">
        <f t="shared" si="91"/>
        <v xml:space="preserve">S12AA040-00001 Miscellaneous Steel Fabrication Work for Revamping Shelter/Building FRP Handrail - Removable        </v>
      </c>
      <c r="G1947" s="343" t="str" cm="1">
        <f t="array" ref="G1947:H1947">_xlfn.TEXTSPLIT(I1947,"-")</f>
        <v>S12AA040</v>
      </c>
      <c r="H1947" s="343" t="str">
        <v>00001</v>
      </c>
      <c r="I1947" t="s">
        <v>4818</v>
      </c>
      <c r="J1947" t="s">
        <v>4534</v>
      </c>
      <c r="K1947" t="s">
        <v>4781</v>
      </c>
      <c r="L1947" t="s">
        <v>4782</v>
      </c>
      <c r="M1947" t="s">
        <v>1091</v>
      </c>
      <c r="N1947" t="s">
        <v>4537</v>
      </c>
      <c r="O1947" t="s">
        <v>1796</v>
      </c>
      <c r="P1947" t="s">
        <v>4647</v>
      </c>
      <c r="Q1947" t="s">
        <v>954</v>
      </c>
      <c r="R1947">
        <v>0</v>
      </c>
      <c r="S1947" t="s">
        <v>954</v>
      </c>
      <c r="T1947">
        <v>0</v>
      </c>
      <c r="U1947" t="s">
        <v>954</v>
      </c>
      <c r="V1947" t="s">
        <v>954</v>
      </c>
      <c r="W1947" t="s">
        <v>954</v>
      </c>
      <c r="X1947" t="s">
        <v>954</v>
      </c>
      <c r="Y1947" t="s">
        <v>954</v>
      </c>
      <c r="Z1947" t="s">
        <v>954</v>
      </c>
      <c r="AA1947" t="s">
        <v>954</v>
      </c>
      <c r="AB1947" t="s">
        <v>954</v>
      </c>
      <c r="AC1947" t="s">
        <v>954</v>
      </c>
      <c r="AD1947" t="s">
        <v>954</v>
      </c>
      <c r="AE1947" t="s">
        <v>954</v>
      </c>
      <c r="AF1947" t="s">
        <v>954</v>
      </c>
      <c r="AG1947">
        <v>0</v>
      </c>
      <c r="AH1947">
        <v>0</v>
      </c>
      <c r="AI1947">
        <v>0</v>
      </c>
      <c r="AJ1947">
        <v>0</v>
      </c>
      <c r="AK1947">
        <v>0</v>
      </c>
      <c r="AL1947">
        <v>0</v>
      </c>
      <c r="AM1947">
        <v>0</v>
      </c>
      <c r="AN1947" t="s">
        <v>2510</v>
      </c>
      <c r="AO1947">
        <v>0</v>
      </c>
      <c r="AP1947" t="s">
        <v>1102</v>
      </c>
      <c r="AQ1947" t="s">
        <v>1102</v>
      </c>
      <c r="AR1947" t="s">
        <v>4819</v>
      </c>
      <c r="AS1947" t="s">
        <v>4818</v>
      </c>
    </row>
    <row r="1948" spans="2:45" ht="33">
      <c r="B1948" s="349" t="b">
        <v>0</v>
      </c>
      <c r="C1948" s="349"/>
      <c r="D1948" s="352" t="str">
        <f t="shared" si="92"/>
        <v>Miscellaneous Steel Fabrication Work for Revamping_Shelter/Building</v>
      </c>
      <c r="E1948" s="349" t="str">
        <f t="shared" si="93"/>
        <v>M</v>
      </c>
      <c r="F1948" s="352" t="str">
        <f t="shared" si="91"/>
        <v xml:space="preserve">S12AA041-00001 Miscellaneous Steel Fabrication Work for Revamping Shelter/Building Steel Ladder w/ Cage W/Painting       </v>
      </c>
      <c r="G1948" s="343" t="str" cm="1">
        <f t="array" ref="G1948:H1948">_xlfn.TEXTSPLIT(I1948,"-")</f>
        <v>S12AA041</v>
      </c>
      <c r="H1948" s="343" t="str">
        <v>00001</v>
      </c>
      <c r="I1948" t="s">
        <v>4820</v>
      </c>
      <c r="J1948" t="s">
        <v>4534</v>
      </c>
      <c r="K1948" t="s">
        <v>4781</v>
      </c>
      <c r="L1948" t="s">
        <v>4782</v>
      </c>
      <c r="M1948" t="s">
        <v>1091</v>
      </c>
      <c r="N1948" t="s">
        <v>4537</v>
      </c>
      <c r="O1948" t="s">
        <v>1801</v>
      </c>
      <c r="P1948" t="s">
        <v>4650</v>
      </c>
      <c r="Q1948" t="s">
        <v>960</v>
      </c>
      <c r="R1948" t="s">
        <v>4618</v>
      </c>
      <c r="S1948" t="s">
        <v>954</v>
      </c>
      <c r="T1948">
        <v>0</v>
      </c>
      <c r="U1948" t="s">
        <v>954</v>
      </c>
      <c r="V1948" t="s">
        <v>954</v>
      </c>
      <c r="W1948" t="s">
        <v>954</v>
      </c>
      <c r="X1948" t="s">
        <v>954</v>
      </c>
      <c r="Y1948" t="s">
        <v>954</v>
      </c>
      <c r="Z1948" t="s">
        <v>954</v>
      </c>
      <c r="AA1948" t="s">
        <v>954</v>
      </c>
      <c r="AB1948" t="s">
        <v>954</v>
      </c>
      <c r="AC1948" t="s">
        <v>954</v>
      </c>
      <c r="AD1948" t="s">
        <v>954</v>
      </c>
      <c r="AE1948" t="s">
        <v>954</v>
      </c>
      <c r="AF1948" t="s">
        <v>954</v>
      </c>
      <c r="AG1948">
        <v>0</v>
      </c>
      <c r="AH1948">
        <v>0</v>
      </c>
      <c r="AI1948">
        <v>0</v>
      </c>
      <c r="AJ1948">
        <v>0</v>
      </c>
      <c r="AK1948">
        <v>0</v>
      </c>
      <c r="AL1948">
        <v>0</v>
      </c>
      <c r="AM1948">
        <v>0</v>
      </c>
      <c r="AN1948">
        <v>0</v>
      </c>
      <c r="AO1948">
        <v>0</v>
      </c>
      <c r="AP1948" t="s">
        <v>1102</v>
      </c>
      <c r="AQ1948" t="s">
        <v>1102</v>
      </c>
      <c r="AR1948" t="s">
        <v>4821</v>
      </c>
      <c r="AS1948" t="s">
        <v>4820</v>
      </c>
    </row>
    <row r="1949" spans="2:45" ht="33">
      <c r="B1949" s="349" t="b">
        <v>0</v>
      </c>
      <c r="C1949" s="349"/>
      <c r="D1949" s="352" t="str">
        <f t="shared" si="92"/>
        <v>Miscellaneous Steel Fabrication Work for Revamping_Shelter/Building</v>
      </c>
      <c r="E1949" s="349" t="str">
        <f t="shared" si="93"/>
        <v>M</v>
      </c>
      <c r="F1949" s="352" t="str">
        <f t="shared" si="91"/>
        <v xml:space="preserve">S12AA041-00002 Miscellaneous Steel Fabrication Work for Revamping Shelter/Building Steel Ladder w/ Cage Galvanized Steel       </v>
      </c>
      <c r="G1949" s="343" t="str" cm="1">
        <f t="array" ref="G1949:H1949">_xlfn.TEXTSPLIT(I1949,"-")</f>
        <v>S12AA041</v>
      </c>
      <c r="H1949" s="343" t="str">
        <v>00002</v>
      </c>
      <c r="I1949" t="s">
        <v>4822</v>
      </c>
      <c r="J1949" t="s">
        <v>4534</v>
      </c>
      <c r="K1949" t="s">
        <v>4781</v>
      </c>
      <c r="L1949" t="s">
        <v>4782</v>
      </c>
      <c r="M1949" t="s">
        <v>1091</v>
      </c>
      <c r="N1949" t="s">
        <v>4537</v>
      </c>
      <c r="O1949" t="s">
        <v>1801</v>
      </c>
      <c r="P1949" t="s">
        <v>4650</v>
      </c>
      <c r="Q1949" t="s">
        <v>1005</v>
      </c>
      <c r="R1949" t="s">
        <v>4595</v>
      </c>
      <c r="S1949" t="s">
        <v>954</v>
      </c>
      <c r="T1949">
        <v>0</v>
      </c>
      <c r="U1949" t="s">
        <v>954</v>
      </c>
      <c r="V1949" t="s">
        <v>954</v>
      </c>
      <c r="W1949" t="s">
        <v>954</v>
      </c>
      <c r="X1949" t="s">
        <v>954</v>
      </c>
      <c r="Y1949" t="s">
        <v>954</v>
      </c>
      <c r="Z1949" t="s">
        <v>954</v>
      </c>
      <c r="AA1949" t="s">
        <v>954</v>
      </c>
      <c r="AB1949" t="s">
        <v>954</v>
      </c>
      <c r="AC1949" t="s">
        <v>954</v>
      </c>
      <c r="AD1949" t="s">
        <v>954</v>
      </c>
      <c r="AE1949" t="s">
        <v>954</v>
      </c>
      <c r="AF1949" t="s">
        <v>954</v>
      </c>
      <c r="AG1949">
        <v>0</v>
      </c>
      <c r="AH1949">
        <v>0</v>
      </c>
      <c r="AI1949">
        <v>0</v>
      </c>
      <c r="AJ1949">
        <v>0</v>
      </c>
      <c r="AK1949">
        <v>0</v>
      </c>
      <c r="AL1949">
        <v>0</v>
      </c>
      <c r="AM1949">
        <v>0</v>
      </c>
      <c r="AN1949">
        <v>0</v>
      </c>
      <c r="AO1949">
        <v>0</v>
      </c>
      <c r="AP1949" t="s">
        <v>1102</v>
      </c>
      <c r="AQ1949" t="s">
        <v>1102</v>
      </c>
      <c r="AR1949" t="s">
        <v>4821</v>
      </c>
      <c r="AS1949" t="s">
        <v>4822</v>
      </c>
    </row>
    <row r="1950" spans="2:45" ht="33">
      <c r="B1950" s="349" t="b">
        <v>0</v>
      </c>
      <c r="C1950" s="349"/>
      <c r="D1950" s="352" t="str">
        <f t="shared" si="92"/>
        <v>Miscellaneous Steel Fabrication Work for Revamping_Shelter/Building</v>
      </c>
      <c r="E1950" s="349" t="str">
        <f t="shared" si="93"/>
        <v>M</v>
      </c>
      <c r="F1950" s="352" t="str">
        <f t="shared" si="91"/>
        <v xml:space="preserve">S12AA041-00003 Miscellaneous Steel Fabrication Work for Revamping Shelter/Building Steel Ladder w/ Cage Galvanized Steel W/Painting       </v>
      </c>
      <c r="G1950" s="343" t="str" cm="1">
        <f t="array" ref="G1950:H1950">_xlfn.TEXTSPLIT(I1950,"-")</f>
        <v>S12AA041</v>
      </c>
      <c r="H1950" s="343" t="str">
        <v>00003</v>
      </c>
      <c r="I1950" t="s">
        <v>4823</v>
      </c>
      <c r="J1950" t="s">
        <v>4534</v>
      </c>
      <c r="K1950" t="s">
        <v>4781</v>
      </c>
      <c r="L1950" t="s">
        <v>4782</v>
      </c>
      <c r="M1950" t="s">
        <v>1091</v>
      </c>
      <c r="N1950" t="s">
        <v>4537</v>
      </c>
      <c r="O1950" t="s">
        <v>1801</v>
      </c>
      <c r="P1950" t="s">
        <v>4650</v>
      </c>
      <c r="Q1950" t="s">
        <v>1013</v>
      </c>
      <c r="R1950" t="s">
        <v>4600</v>
      </c>
      <c r="S1950" t="s">
        <v>954</v>
      </c>
      <c r="T1950">
        <v>0</v>
      </c>
      <c r="U1950" t="s">
        <v>954</v>
      </c>
      <c r="V1950" t="s">
        <v>954</v>
      </c>
      <c r="W1950" t="s">
        <v>954</v>
      </c>
      <c r="X1950" t="s">
        <v>954</v>
      </c>
      <c r="Y1950" t="s">
        <v>954</v>
      </c>
      <c r="Z1950" t="s">
        <v>954</v>
      </c>
      <c r="AA1950" t="s">
        <v>954</v>
      </c>
      <c r="AB1950" t="s">
        <v>954</v>
      </c>
      <c r="AC1950" t="s">
        <v>954</v>
      </c>
      <c r="AD1950" t="s">
        <v>954</v>
      </c>
      <c r="AE1950" t="s">
        <v>954</v>
      </c>
      <c r="AF1950" t="s">
        <v>954</v>
      </c>
      <c r="AG1950">
        <v>0</v>
      </c>
      <c r="AH1950">
        <v>0</v>
      </c>
      <c r="AI1950">
        <v>0</v>
      </c>
      <c r="AJ1950">
        <v>0</v>
      </c>
      <c r="AK1950">
        <v>0</v>
      </c>
      <c r="AL1950">
        <v>0</v>
      </c>
      <c r="AM1950">
        <v>0</v>
      </c>
      <c r="AN1950">
        <v>0</v>
      </c>
      <c r="AO1950">
        <v>0</v>
      </c>
      <c r="AP1950" t="s">
        <v>1102</v>
      </c>
      <c r="AQ1950" t="s">
        <v>1102</v>
      </c>
      <c r="AR1950" t="s">
        <v>4821</v>
      </c>
      <c r="AS1950" t="s">
        <v>4823</v>
      </c>
    </row>
    <row r="1951" spans="2:45" ht="33">
      <c r="B1951" s="349" t="b">
        <v>0</v>
      </c>
      <c r="C1951" s="349"/>
      <c r="D1951" s="352" t="str">
        <f t="shared" si="92"/>
        <v>Miscellaneous Steel Fabrication Work for Revamping_Shelter/Building</v>
      </c>
      <c r="E1951" s="349" t="str">
        <f t="shared" si="93"/>
        <v>M</v>
      </c>
      <c r="F1951" s="352" t="str">
        <f t="shared" si="91"/>
        <v xml:space="preserve">S12AA042-00001 Miscellaneous Steel Fabrication Work for Revamping Shelter/Building Stainless Steel Ladder w/ Cage SUS 304       </v>
      </c>
      <c r="G1951" s="343" t="str" cm="1">
        <f t="array" ref="G1951:H1951">_xlfn.TEXTSPLIT(I1951,"-")</f>
        <v>S12AA042</v>
      </c>
      <c r="H1951" s="343" t="str">
        <v>00001</v>
      </c>
      <c r="I1951" t="s">
        <v>4824</v>
      </c>
      <c r="J1951" t="s">
        <v>4534</v>
      </c>
      <c r="K1951" t="s">
        <v>4781</v>
      </c>
      <c r="L1951" t="s">
        <v>4782</v>
      </c>
      <c r="M1951" t="s">
        <v>1091</v>
      </c>
      <c r="N1951" t="s">
        <v>4537</v>
      </c>
      <c r="O1951" t="s">
        <v>1806</v>
      </c>
      <c r="P1951" t="s">
        <v>4655</v>
      </c>
      <c r="Q1951" t="s">
        <v>1697</v>
      </c>
      <c r="R1951" t="s">
        <v>1868</v>
      </c>
      <c r="S1951" t="s">
        <v>954</v>
      </c>
      <c r="T1951">
        <v>0</v>
      </c>
      <c r="U1951" t="s">
        <v>954</v>
      </c>
      <c r="V1951" t="s">
        <v>954</v>
      </c>
      <c r="W1951" t="s">
        <v>954</v>
      </c>
      <c r="X1951" t="s">
        <v>954</v>
      </c>
      <c r="Y1951" t="s">
        <v>954</v>
      </c>
      <c r="Z1951" t="s">
        <v>954</v>
      </c>
      <c r="AA1951" t="s">
        <v>954</v>
      </c>
      <c r="AB1951" t="s">
        <v>954</v>
      </c>
      <c r="AC1951" t="s">
        <v>954</v>
      </c>
      <c r="AD1951" t="s">
        <v>954</v>
      </c>
      <c r="AE1951" t="s">
        <v>954</v>
      </c>
      <c r="AF1951" t="s">
        <v>954</v>
      </c>
      <c r="AG1951">
        <v>0</v>
      </c>
      <c r="AH1951">
        <v>0</v>
      </c>
      <c r="AI1951">
        <v>0</v>
      </c>
      <c r="AJ1951">
        <v>0</v>
      </c>
      <c r="AK1951">
        <v>0</v>
      </c>
      <c r="AL1951">
        <v>0</v>
      </c>
      <c r="AM1951">
        <v>0</v>
      </c>
      <c r="AN1951">
        <v>0</v>
      </c>
      <c r="AO1951">
        <v>0</v>
      </c>
      <c r="AP1951" t="s">
        <v>1102</v>
      </c>
      <c r="AQ1951" t="s">
        <v>1102</v>
      </c>
      <c r="AR1951" t="s">
        <v>4825</v>
      </c>
      <c r="AS1951" t="s">
        <v>4824</v>
      </c>
    </row>
    <row r="1952" spans="2:45" ht="33">
      <c r="B1952" s="349" t="b">
        <v>0</v>
      </c>
      <c r="C1952" s="349"/>
      <c r="D1952" s="352" t="str">
        <f t="shared" si="92"/>
        <v>Miscellaneous Steel Fabrication Work for Revamping_Shelter/Building</v>
      </c>
      <c r="E1952" s="349" t="str">
        <f t="shared" si="93"/>
        <v>M</v>
      </c>
      <c r="F1952" s="352" t="str">
        <f t="shared" si="91"/>
        <v xml:space="preserve">S12AA042-00002 Miscellaneous Steel Fabrication Work for Revamping Shelter/Building Stainless Steel Ladder w/ Cage SUS 316L       </v>
      </c>
      <c r="G1952" s="343" t="str" cm="1">
        <f t="array" ref="G1952:H1952">_xlfn.TEXTSPLIT(I1952,"-")</f>
        <v>S12AA042</v>
      </c>
      <c r="H1952" s="343" t="str">
        <v>00002</v>
      </c>
      <c r="I1952" t="s">
        <v>4826</v>
      </c>
      <c r="J1952" t="s">
        <v>4534</v>
      </c>
      <c r="K1952" t="s">
        <v>4781</v>
      </c>
      <c r="L1952" t="s">
        <v>4782</v>
      </c>
      <c r="M1952" t="s">
        <v>1091</v>
      </c>
      <c r="N1952" t="s">
        <v>4537</v>
      </c>
      <c r="O1952" t="s">
        <v>1806</v>
      </c>
      <c r="P1952" t="s">
        <v>4655</v>
      </c>
      <c r="Q1952" t="s">
        <v>1702</v>
      </c>
      <c r="R1952" t="s">
        <v>1871</v>
      </c>
      <c r="S1952" t="s">
        <v>954</v>
      </c>
      <c r="T1952">
        <v>0</v>
      </c>
      <c r="U1952" t="s">
        <v>954</v>
      </c>
      <c r="V1952" t="s">
        <v>954</v>
      </c>
      <c r="W1952" t="s">
        <v>954</v>
      </c>
      <c r="X1952" t="s">
        <v>954</v>
      </c>
      <c r="Y1952" t="s">
        <v>954</v>
      </c>
      <c r="Z1952" t="s">
        <v>954</v>
      </c>
      <c r="AA1952" t="s">
        <v>954</v>
      </c>
      <c r="AB1952" t="s">
        <v>954</v>
      </c>
      <c r="AC1952" t="s">
        <v>954</v>
      </c>
      <c r="AD1952" t="s">
        <v>954</v>
      </c>
      <c r="AE1952" t="s">
        <v>954</v>
      </c>
      <c r="AF1952" t="s">
        <v>954</v>
      </c>
      <c r="AG1952">
        <v>0</v>
      </c>
      <c r="AH1952">
        <v>0</v>
      </c>
      <c r="AI1952">
        <v>0</v>
      </c>
      <c r="AJ1952">
        <v>0</v>
      </c>
      <c r="AK1952">
        <v>0</v>
      </c>
      <c r="AL1952">
        <v>0</v>
      </c>
      <c r="AM1952">
        <v>0</v>
      </c>
      <c r="AN1952">
        <v>0</v>
      </c>
      <c r="AO1952">
        <v>0</v>
      </c>
      <c r="AP1952" t="s">
        <v>1102</v>
      </c>
      <c r="AQ1952" t="s">
        <v>1102</v>
      </c>
      <c r="AR1952" t="s">
        <v>4825</v>
      </c>
      <c r="AS1952" t="s">
        <v>4826</v>
      </c>
    </row>
    <row r="1953" spans="2:45" ht="33">
      <c r="B1953" s="349" t="b">
        <v>0</v>
      </c>
      <c r="C1953" s="349"/>
      <c r="D1953" s="352" t="str">
        <f t="shared" si="92"/>
        <v>Miscellaneous Steel Fabrication Work for Revamping_Shelter/Building</v>
      </c>
      <c r="E1953" s="349" t="str">
        <f t="shared" si="93"/>
        <v>M</v>
      </c>
      <c r="F1953" s="352" t="str">
        <f t="shared" si="91"/>
        <v xml:space="preserve">S12AA042-00003 Miscellaneous Steel Fabrication Work for Revamping Shelter/Building Stainless Steel Ladder w/ Cage SUS Duplex       </v>
      </c>
      <c r="G1953" s="343" t="str" cm="1">
        <f t="array" ref="G1953:H1953">_xlfn.TEXTSPLIT(I1953,"-")</f>
        <v>S12AA042</v>
      </c>
      <c r="H1953" s="343" t="str">
        <v>00003</v>
      </c>
      <c r="I1953" t="s">
        <v>4827</v>
      </c>
      <c r="J1953" t="s">
        <v>4534</v>
      </c>
      <c r="K1953" t="s">
        <v>4781</v>
      </c>
      <c r="L1953" t="s">
        <v>4782</v>
      </c>
      <c r="M1953" t="s">
        <v>1091</v>
      </c>
      <c r="N1953" t="s">
        <v>4537</v>
      </c>
      <c r="O1953" t="s">
        <v>1806</v>
      </c>
      <c r="P1953" t="s">
        <v>4655</v>
      </c>
      <c r="Q1953" t="s">
        <v>1707</v>
      </c>
      <c r="R1953" t="s">
        <v>1874</v>
      </c>
      <c r="S1953" t="s">
        <v>954</v>
      </c>
      <c r="T1953">
        <v>0</v>
      </c>
      <c r="U1953" t="s">
        <v>954</v>
      </c>
      <c r="V1953" t="s">
        <v>954</v>
      </c>
      <c r="W1953" t="s">
        <v>954</v>
      </c>
      <c r="X1953" t="s">
        <v>954</v>
      </c>
      <c r="Y1953" t="s">
        <v>954</v>
      </c>
      <c r="Z1953" t="s">
        <v>954</v>
      </c>
      <c r="AA1953" t="s">
        <v>954</v>
      </c>
      <c r="AB1953" t="s">
        <v>954</v>
      </c>
      <c r="AC1953" t="s">
        <v>954</v>
      </c>
      <c r="AD1953" t="s">
        <v>954</v>
      </c>
      <c r="AE1953" t="s">
        <v>954</v>
      </c>
      <c r="AF1953" t="s">
        <v>954</v>
      </c>
      <c r="AG1953">
        <v>0</v>
      </c>
      <c r="AH1953">
        <v>0</v>
      </c>
      <c r="AI1953">
        <v>0</v>
      </c>
      <c r="AJ1953">
        <v>0</v>
      </c>
      <c r="AK1953">
        <v>0</v>
      </c>
      <c r="AL1953">
        <v>0</v>
      </c>
      <c r="AM1953">
        <v>0</v>
      </c>
      <c r="AN1953">
        <v>0</v>
      </c>
      <c r="AO1953">
        <v>0</v>
      </c>
      <c r="AP1953" t="s">
        <v>1102</v>
      </c>
      <c r="AQ1953" t="s">
        <v>1102</v>
      </c>
      <c r="AR1953" t="s">
        <v>4825</v>
      </c>
      <c r="AS1953" t="s">
        <v>4827</v>
      </c>
    </row>
    <row r="1954" spans="2:45" ht="33">
      <c r="B1954" s="349" t="b">
        <v>0</v>
      </c>
      <c r="C1954" s="349"/>
      <c r="D1954" s="352" t="str">
        <f t="shared" si="92"/>
        <v>Miscellaneous Steel Fabrication Work for Revamping_Shelter/Building</v>
      </c>
      <c r="E1954" s="349" t="str">
        <f t="shared" si="93"/>
        <v>M</v>
      </c>
      <c r="F1954" s="352" t="str">
        <f t="shared" si="91"/>
        <v xml:space="preserve">S12AA043-00001 Miscellaneous Steel Fabrication Work for Revamping Shelter/Building FRP Ladder w/ Cage        </v>
      </c>
      <c r="G1954" s="343" t="str" cm="1">
        <f t="array" ref="G1954:H1954">_xlfn.TEXTSPLIT(I1954,"-")</f>
        <v>S12AA043</v>
      </c>
      <c r="H1954" s="343" t="str">
        <v>00001</v>
      </c>
      <c r="I1954" t="s">
        <v>4828</v>
      </c>
      <c r="J1954" t="s">
        <v>4534</v>
      </c>
      <c r="K1954" t="s">
        <v>4781</v>
      </c>
      <c r="L1954" t="s">
        <v>4782</v>
      </c>
      <c r="M1954" t="s">
        <v>1091</v>
      </c>
      <c r="N1954" t="s">
        <v>4537</v>
      </c>
      <c r="O1954" t="s">
        <v>1811</v>
      </c>
      <c r="P1954" t="s">
        <v>4660</v>
      </c>
      <c r="Q1954" t="s">
        <v>954</v>
      </c>
      <c r="R1954">
        <v>0</v>
      </c>
      <c r="S1954" t="s">
        <v>954</v>
      </c>
      <c r="T1954">
        <v>0</v>
      </c>
      <c r="U1954" t="s">
        <v>954</v>
      </c>
      <c r="V1954" t="s">
        <v>954</v>
      </c>
      <c r="W1954" t="s">
        <v>954</v>
      </c>
      <c r="X1954" t="s">
        <v>954</v>
      </c>
      <c r="Y1954" t="s">
        <v>954</v>
      </c>
      <c r="Z1954" t="s">
        <v>954</v>
      </c>
      <c r="AA1954" t="s">
        <v>954</v>
      </c>
      <c r="AB1954" t="s">
        <v>954</v>
      </c>
      <c r="AC1954" t="s">
        <v>954</v>
      </c>
      <c r="AD1954" t="s">
        <v>954</v>
      </c>
      <c r="AE1954" t="s">
        <v>954</v>
      </c>
      <c r="AF1954" t="s">
        <v>954</v>
      </c>
      <c r="AG1954">
        <v>0</v>
      </c>
      <c r="AH1954">
        <v>0</v>
      </c>
      <c r="AI1954">
        <v>0</v>
      </c>
      <c r="AJ1954">
        <v>0</v>
      </c>
      <c r="AK1954">
        <v>0</v>
      </c>
      <c r="AL1954">
        <v>0</v>
      </c>
      <c r="AM1954">
        <v>0</v>
      </c>
      <c r="AN1954">
        <v>0</v>
      </c>
      <c r="AO1954">
        <v>0</v>
      </c>
      <c r="AP1954" t="s">
        <v>1102</v>
      </c>
      <c r="AQ1954" t="s">
        <v>1102</v>
      </c>
      <c r="AR1954" t="s">
        <v>4829</v>
      </c>
      <c r="AS1954" t="s">
        <v>4828</v>
      </c>
    </row>
    <row r="1955" spans="2:45" ht="33">
      <c r="B1955" s="349" t="b">
        <v>0</v>
      </c>
      <c r="C1955" s="349"/>
      <c r="D1955" s="352" t="str">
        <f t="shared" si="92"/>
        <v>Miscellaneous Steel Fabrication Work for Revamping_Shelter/Building</v>
      </c>
      <c r="E1955" s="349" t="str">
        <f t="shared" si="93"/>
        <v>M</v>
      </c>
      <c r="F1955" s="352" t="str">
        <f t="shared" si="91"/>
        <v xml:space="preserve">S12AA044-00001 Miscellaneous Steel Fabrication Work for Revamping Shelter/Building Steel Ladder w/o Cage W/Painting       </v>
      </c>
      <c r="G1955" s="343" t="str" cm="1">
        <f t="array" ref="G1955:H1955">_xlfn.TEXTSPLIT(I1955,"-")</f>
        <v>S12AA044</v>
      </c>
      <c r="H1955" s="343" t="str">
        <v>00001</v>
      </c>
      <c r="I1955" t="s">
        <v>4830</v>
      </c>
      <c r="J1955" t="s">
        <v>4534</v>
      </c>
      <c r="K1955" t="s">
        <v>4781</v>
      </c>
      <c r="L1955" t="s">
        <v>4782</v>
      </c>
      <c r="M1955" t="s">
        <v>1091</v>
      </c>
      <c r="N1955" t="s">
        <v>4537</v>
      </c>
      <c r="O1955" t="s">
        <v>1816</v>
      </c>
      <c r="P1955" t="s">
        <v>4663</v>
      </c>
      <c r="Q1955" t="s">
        <v>960</v>
      </c>
      <c r="R1955" t="s">
        <v>4618</v>
      </c>
      <c r="S1955" t="s">
        <v>954</v>
      </c>
      <c r="T1955">
        <v>0</v>
      </c>
      <c r="U1955" t="s">
        <v>954</v>
      </c>
      <c r="V1955" t="s">
        <v>954</v>
      </c>
      <c r="W1955" t="s">
        <v>954</v>
      </c>
      <c r="X1955" t="s">
        <v>954</v>
      </c>
      <c r="Y1955" t="s">
        <v>954</v>
      </c>
      <c r="Z1955" t="s">
        <v>954</v>
      </c>
      <c r="AA1955" t="s">
        <v>954</v>
      </c>
      <c r="AB1955" t="s">
        <v>954</v>
      </c>
      <c r="AC1955" t="s">
        <v>954</v>
      </c>
      <c r="AD1955" t="s">
        <v>954</v>
      </c>
      <c r="AE1955" t="s">
        <v>954</v>
      </c>
      <c r="AF1955" t="s">
        <v>954</v>
      </c>
      <c r="AG1955">
        <v>0</v>
      </c>
      <c r="AH1955">
        <v>0</v>
      </c>
      <c r="AI1955">
        <v>0</v>
      </c>
      <c r="AJ1955">
        <v>0</v>
      </c>
      <c r="AK1955">
        <v>0</v>
      </c>
      <c r="AL1955">
        <v>0</v>
      </c>
      <c r="AM1955">
        <v>0</v>
      </c>
      <c r="AN1955">
        <v>0</v>
      </c>
      <c r="AO1955">
        <v>0</v>
      </c>
      <c r="AP1955" t="s">
        <v>1102</v>
      </c>
      <c r="AQ1955" t="s">
        <v>1102</v>
      </c>
      <c r="AR1955" t="s">
        <v>4831</v>
      </c>
      <c r="AS1955" t="s">
        <v>4830</v>
      </c>
    </row>
    <row r="1956" spans="2:45" ht="33">
      <c r="B1956" s="349" t="b">
        <v>0</v>
      </c>
      <c r="C1956" s="349"/>
      <c r="D1956" s="352" t="str">
        <f t="shared" si="92"/>
        <v>Miscellaneous Steel Fabrication Work for Revamping_Shelter/Building</v>
      </c>
      <c r="E1956" s="349" t="str">
        <f t="shared" si="93"/>
        <v>M</v>
      </c>
      <c r="F1956" s="352" t="str">
        <f t="shared" si="91"/>
        <v xml:space="preserve">S12AA044-00002 Miscellaneous Steel Fabrication Work for Revamping Shelter/Building Steel Ladder w/o Cage Galvanized Steel       </v>
      </c>
      <c r="G1956" s="343" t="str" cm="1">
        <f t="array" ref="G1956:H1956">_xlfn.TEXTSPLIT(I1956,"-")</f>
        <v>S12AA044</v>
      </c>
      <c r="H1956" s="343" t="str">
        <v>00002</v>
      </c>
      <c r="I1956" t="s">
        <v>4832</v>
      </c>
      <c r="J1956" t="s">
        <v>4534</v>
      </c>
      <c r="K1956" t="s">
        <v>4781</v>
      </c>
      <c r="L1956" t="s">
        <v>4782</v>
      </c>
      <c r="M1956" t="s">
        <v>1091</v>
      </c>
      <c r="N1956" t="s">
        <v>4537</v>
      </c>
      <c r="O1956" t="s">
        <v>1816</v>
      </c>
      <c r="P1956" t="s">
        <v>4663</v>
      </c>
      <c r="Q1956" t="s">
        <v>1005</v>
      </c>
      <c r="R1956" t="s">
        <v>4595</v>
      </c>
      <c r="S1956" t="s">
        <v>954</v>
      </c>
      <c r="T1956">
        <v>0</v>
      </c>
      <c r="U1956" t="s">
        <v>954</v>
      </c>
      <c r="V1956" t="s">
        <v>954</v>
      </c>
      <c r="W1956" t="s">
        <v>954</v>
      </c>
      <c r="X1956" t="s">
        <v>954</v>
      </c>
      <c r="Y1956" t="s">
        <v>954</v>
      </c>
      <c r="Z1956" t="s">
        <v>954</v>
      </c>
      <c r="AA1956" t="s">
        <v>954</v>
      </c>
      <c r="AB1956" t="s">
        <v>954</v>
      </c>
      <c r="AC1956" t="s">
        <v>954</v>
      </c>
      <c r="AD1956" t="s">
        <v>954</v>
      </c>
      <c r="AE1956" t="s">
        <v>954</v>
      </c>
      <c r="AF1956" t="s">
        <v>954</v>
      </c>
      <c r="AG1956">
        <v>0</v>
      </c>
      <c r="AH1956">
        <v>0</v>
      </c>
      <c r="AI1956">
        <v>0</v>
      </c>
      <c r="AJ1956">
        <v>0</v>
      </c>
      <c r="AK1956">
        <v>0</v>
      </c>
      <c r="AL1956">
        <v>0</v>
      </c>
      <c r="AM1956">
        <v>0</v>
      </c>
      <c r="AN1956">
        <v>0</v>
      </c>
      <c r="AO1956">
        <v>0</v>
      </c>
      <c r="AP1956" t="s">
        <v>1102</v>
      </c>
      <c r="AQ1956" t="s">
        <v>1102</v>
      </c>
      <c r="AR1956" t="s">
        <v>4831</v>
      </c>
      <c r="AS1956" t="s">
        <v>4832</v>
      </c>
    </row>
    <row r="1957" spans="2:45" ht="33">
      <c r="B1957" s="349" t="b">
        <v>0</v>
      </c>
      <c r="C1957" s="349"/>
      <c r="D1957" s="352" t="str">
        <f t="shared" si="92"/>
        <v>Miscellaneous Steel Fabrication Work for Revamping_Shelter/Building</v>
      </c>
      <c r="E1957" s="349" t="str">
        <f t="shared" si="93"/>
        <v>M</v>
      </c>
      <c r="F1957" s="352" t="str">
        <f t="shared" si="91"/>
        <v xml:space="preserve">S12AA044-00003 Miscellaneous Steel Fabrication Work for Revamping Shelter/Building Steel Ladder w/o Cage Galvanized Steel W/Painting       </v>
      </c>
      <c r="G1957" s="343" t="str" cm="1">
        <f t="array" ref="G1957:H1957">_xlfn.TEXTSPLIT(I1957,"-")</f>
        <v>S12AA044</v>
      </c>
      <c r="H1957" s="343" t="str">
        <v>00003</v>
      </c>
      <c r="I1957" t="s">
        <v>4833</v>
      </c>
      <c r="J1957" t="s">
        <v>4534</v>
      </c>
      <c r="K1957" t="s">
        <v>4781</v>
      </c>
      <c r="L1957" t="s">
        <v>4782</v>
      </c>
      <c r="M1957" t="s">
        <v>1091</v>
      </c>
      <c r="N1957" t="s">
        <v>4537</v>
      </c>
      <c r="O1957" t="s">
        <v>1816</v>
      </c>
      <c r="P1957" t="s">
        <v>4663</v>
      </c>
      <c r="Q1957" t="s">
        <v>1013</v>
      </c>
      <c r="R1957" t="s">
        <v>4600</v>
      </c>
      <c r="S1957" t="s">
        <v>954</v>
      </c>
      <c r="T1957">
        <v>0</v>
      </c>
      <c r="U1957" t="s">
        <v>954</v>
      </c>
      <c r="V1957" t="s">
        <v>954</v>
      </c>
      <c r="W1957" t="s">
        <v>954</v>
      </c>
      <c r="X1957" t="s">
        <v>954</v>
      </c>
      <c r="Y1957" t="s">
        <v>954</v>
      </c>
      <c r="Z1957" t="s">
        <v>954</v>
      </c>
      <c r="AA1957" t="s">
        <v>954</v>
      </c>
      <c r="AB1957" t="s">
        <v>954</v>
      </c>
      <c r="AC1957" t="s">
        <v>954</v>
      </c>
      <c r="AD1957" t="s">
        <v>954</v>
      </c>
      <c r="AE1957" t="s">
        <v>954</v>
      </c>
      <c r="AF1957" t="s">
        <v>954</v>
      </c>
      <c r="AG1957">
        <v>0</v>
      </c>
      <c r="AH1957">
        <v>0</v>
      </c>
      <c r="AI1957">
        <v>0</v>
      </c>
      <c r="AJ1957">
        <v>0</v>
      </c>
      <c r="AK1957">
        <v>0</v>
      </c>
      <c r="AL1957">
        <v>0</v>
      </c>
      <c r="AM1957">
        <v>0</v>
      </c>
      <c r="AN1957">
        <v>0</v>
      </c>
      <c r="AO1957">
        <v>0</v>
      </c>
      <c r="AP1957" t="s">
        <v>1102</v>
      </c>
      <c r="AQ1957" t="s">
        <v>1102</v>
      </c>
      <c r="AR1957" t="s">
        <v>4831</v>
      </c>
      <c r="AS1957" t="s">
        <v>4833</v>
      </c>
    </row>
    <row r="1958" spans="2:45" ht="33">
      <c r="B1958" s="349" t="b">
        <v>0</v>
      </c>
      <c r="C1958" s="349"/>
      <c r="D1958" s="352" t="str">
        <f t="shared" si="92"/>
        <v>Miscellaneous Steel Fabrication Work for Revamping_Shelter/Building</v>
      </c>
      <c r="E1958" s="349" t="str">
        <f t="shared" si="93"/>
        <v>M</v>
      </c>
      <c r="F1958" s="352" t="str">
        <f t="shared" si="91"/>
        <v xml:space="preserve">S12AA045-00001 Miscellaneous Steel Fabrication Work for Revamping Shelter/Building Stainless Steel Ladder w/o Cage SUS 304       </v>
      </c>
      <c r="G1958" s="343" t="str" cm="1">
        <f t="array" ref="G1958:H1958">_xlfn.TEXTSPLIT(I1958,"-")</f>
        <v>S12AA045</v>
      </c>
      <c r="H1958" s="343" t="str">
        <v>00001</v>
      </c>
      <c r="I1958" t="s">
        <v>4834</v>
      </c>
      <c r="J1958" t="s">
        <v>4534</v>
      </c>
      <c r="K1958" t="s">
        <v>4781</v>
      </c>
      <c r="L1958" t="s">
        <v>4782</v>
      </c>
      <c r="M1958" t="s">
        <v>1091</v>
      </c>
      <c r="N1958" t="s">
        <v>4537</v>
      </c>
      <c r="O1958" t="s">
        <v>1821</v>
      </c>
      <c r="P1958" t="s">
        <v>4668</v>
      </c>
      <c r="Q1958" t="s">
        <v>1697</v>
      </c>
      <c r="R1958" t="s">
        <v>1868</v>
      </c>
      <c r="S1958" t="s">
        <v>954</v>
      </c>
      <c r="T1958">
        <v>0</v>
      </c>
      <c r="U1958" t="s">
        <v>954</v>
      </c>
      <c r="V1958" t="s">
        <v>954</v>
      </c>
      <c r="W1958" t="s">
        <v>954</v>
      </c>
      <c r="X1958" t="s">
        <v>954</v>
      </c>
      <c r="Y1958" t="s">
        <v>954</v>
      </c>
      <c r="Z1958" t="s">
        <v>954</v>
      </c>
      <c r="AA1958" t="s">
        <v>954</v>
      </c>
      <c r="AB1958" t="s">
        <v>954</v>
      </c>
      <c r="AC1958" t="s">
        <v>954</v>
      </c>
      <c r="AD1958" t="s">
        <v>954</v>
      </c>
      <c r="AE1958" t="s">
        <v>954</v>
      </c>
      <c r="AF1958" t="s">
        <v>954</v>
      </c>
      <c r="AG1958">
        <v>0</v>
      </c>
      <c r="AH1958">
        <v>0</v>
      </c>
      <c r="AI1958">
        <v>0</v>
      </c>
      <c r="AJ1958">
        <v>0</v>
      </c>
      <c r="AK1958">
        <v>0</v>
      </c>
      <c r="AL1958">
        <v>0</v>
      </c>
      <c r="AM1958">
        <v>0</v>
      </c>
      <c r="AN1958">
        <v>0</v>
      </c>
      <c r="AO1958">
        <v>0</v>
      </c>
      <c r="AP1958" t="s">
        <v>1102</v>
      </c>
      <c r="AQ1958" t="s">
        <v>1102</v>
      </c>
      <c r="AR1958" t="s">
        <v>4835</v>
      </c>
      <c r="AS1958" t="s">
        <v>4834</v>
      </c>
    </row>
    <row r="1959" spans="2:45" ht="33">
      <c r="B1959" s="349" t="b">
        <v>0</v>
      </c>
      <c r="C1959" s="349"/>
      <c r="D1959" s="352" t="str">
        <f t="shared" si="92"/>
        <v>Miscellaneous Steel Fabrication Work for Revamping_Shelter/Building</v>
      </c>
      <c r="E1959" s="349" t="str">
        <f t="shared" si="93"/>
        <v>M</v>
      </c>
      <c r="F1959" s="352" t="str">
        <f t="shared" si="91"/>
        <v xml:space="preserve">S12AA045-00002 Miscellaneous Steel Fabrication Work for Revamping Shelter/Building Stainless Steel Ladder w/o Cage SUS 316L       </v>
      </c>
      <c r="G1959" s="343" t="str" cm="1">
        <f t="array" ref="G1959:H1959">_xlfn.TEXTSPLIT(I1959,"-")</f>
        <v>S12AA045</v>
      </c>
      <c r="H1959" s="343" t="str">
        <v>00002</v>
      </c>
      <c r="I1959" t="s">
        <v>4836</v>
      </c>
      <c r="J1959" t="s">
        <v>4534</v>
      </c>
      <c r="K1959" t="s">
        <v>4781</v>
      </c>
      <c r="L1959" t="s">
        <v>4782</v>
      </c>
      <c r="M1959" t="s">
        <v>1091</v>
      </c>
      <c r="N1959" t="s">
        <v>4537</v>
      </c>
      <c r="O1959" t="s">
        <v>1821</v>
      </c>
      <c r="P1959" t="s">
        <v>4668</v>
      </c>
      <c r="Q1959" t="s">
        <v>1702</v>
      </c>
      <c r="R1959" t="s">
        <v>1871</v>
      </c>
      <c r="S1959" t="s">
        <v>954</v>
      </c>
      <c r="T1959">
        <v>0</v>
      </c>
      <c r="U1959" t="s">
        <v>954</v>
      </c>
      <c r="V1959" t="s">
        <v>954</v>
      </c>
      <c r="W1959" t="s">
        <v>954</v>
      </c>
      <c r="X1959" t="s">
        <v>954</v>
      </c>
      <c r="Y1959" t="s">
        <v>954</v>
      </c>
      <c r="Z1959" t="s">
        <v>954</v>
      </c>
      <c r="AA1959" t="s">
        <v>954</v>
      </c>
      <c r="AB1959" t="s">
        <v>954</v>
      </c>
      <c r="AC1959" t="s">
        <v>954</v>
      </c>
      <c r="AD1959" t="s">
        <v>954</v>
      </c>
      <c r="AE1959" t="s">
        <v>954</v>
      </c>
      <c r="AF1959" t="s">
        <v>954</v>
      </c>
      <c r="AG1959">
        <v>0</v>
      </c>
      <c r="AH1959">
        <v>0</v>
      </c>
      <c r="AI1959">
        <v>0</v>
      </c>
      <c r="AJ1959">
        <v>0</v>
      </c>
      <c r="AK1959">
        <v>0</v>
      </c>
      <c r="AL1959">
        <v>0</v>
      </c>
      <c r="AM1959">
        <v>0</v>
      </c>
      <c r="AN1959">
        <v>0</v>
      </c>
      <c r="AO1959">
        <v>0</v>
      </c>
      <c r="AP1959" t="s">
        <v>1102</v>
      </c>
      <c r="AQ1959" t="s">
        <v>1102</v>
      </c>
      <c r="AR1959" t="s">
        <v>4835</v>
      </c>
      <c r="AS1959" t="s">
        <v>4836</v>
      </c>
    </row>
    <row r="1960" spans="2:45" ht="33">
      <c r="B1960" s="349" t="b">
        <v>0</v>
      </c>
      <c r="C1960" s="349"/>
      <c r="D1960" s="352" t="str">
        <f t="shared" si="92"/>
        <v>Miscellaneous Steel Fabrication Work for Revamping_Shelter/Building</v>
      </c>
      <c r="E1960" s="349" t="str">
        <f t="shared" si="93"/>
        <v>M</v>
      </c>
      <c r="F1960" s="352" t="str">
        <f t="shared" si="91"/>
        <v xml:space="preserve">S12AA045-00003 Miscellaneous Steel Fabrication Work for Revamping Shelter/Building Stainless Steel Ladder w/o Cage SUS Duplex       </v>
      </c>
      <c r="G1960" s="343" t="str" cm="1">
        <f t="array" ref="G1960:H1960">_xlfn.TEXTSPLIT(I1960,"-")</f>
        <v>S12AA045</v>
      </c>
      <c r="H1960" s="343" t="str">
        <v>00003</v>
      </c>
      <c r="I1960" t="s">
        <v>4837</v>
      </c>
      <c r="J1960" t="s">
        <v>4534</v>
      </c>
      <c r="K1960" t="s">
        <v>4781</v>
      </c>
      <c r="L1960" t="s">
        <v>4782</v>
      </c>
      <c r="M1960" t="s">
        <v>1091</v>
      </c>
      <c r="N1960" t="s">
        <v>4537</v>
      </c>
      <c r="O1960" t="s">
        <v>1821</v>
      </c>
      <c r="P1960" t="s">
        <v>4668</v>
      </c>
      <c r="Q1960" t="s">
        <v>1707</v>
      </c>
      <c r="R1960" t="s">
        <v>1874</v>
      </c>
      <c r="S1960" t="s">
        <v>954</v>
      </c>
      <c r="T1960">
        <v>0</v>
      </c>
      <c r="U1960" t="s">
        <v>954</v>
      </c>
      <c r="V1960" t="s">
        <v>954</v>
      </c>
      <c r="W1960" t="s">
        <v>954</v>
      </c>
      <c r="X1960" t="s">
        <v>954</v>
      </c>
      <c r="Y1960" t="s">
        <v>954</v>
      </c>
      <c r="Z1960" t="s">
        <v>954</v>
      </c>
      <c r="AA1960" t="s">
        <v>954</v>
      </c>
      <c r="AB1960" t="s">
        <v>954</v>
      </c>
      <c r="AC1960" t="s">
        <v>954</v>
      </c>
      <c r="AD1960" t="s">
        <v>954</v>
      </c>
      <c r="AE1960" t="s">
        <v>954</v>
      </c>
      <c r="AF1960" t="s">
        <v>954</v>
      </c>
      <c r="AG1960">
        <v>0</v>
      </c>
      <c r="AH1960">
        <v>0</v>
      </c>
      <c r="AI1960">
        <v>0</v>
      </c>
      <c r="AJ1960">
        <v>0</v>
      </c>
      <c r="AK1960">
        <v>0</v>
      </c>
      <c r="AL1960">
        <v>0</v>
      </c>
      <c r="AM1960">
        <v>0</v>
      </c>
      <c r="AN1960">
        <v>0</v>
      </c>
      <c r="AO1960">
        <v>0</v>
      </c>
      <c r="AP1960" t="s">
        <v>1102</v>
      </c>
      <c r="AQ1960" t="s">
        <v>1102</v>
      </c>
      <c r="AR1960" t="s">
        <v>4835</v>
      </c>
      <c r="AS1960" t="s">
        <v>4837</v>
      </c>
    </row>
    <row r="1961" spans="2:45" ht="33">
      <c r="B1961" s="349" t="b">
        <v>0</v>
      </c>
      <c r="C1961" s="349"/>
      <c r="D1961" s="352" t="str">
        <f t="shared" si="92"/>
        <v>Miscellaneous Steel Fabrication Work for Revamping_Shelter/Building</v>
      </c>
      <c r="E1961" s="349" t="str">
        <f t="shared" si="93"/>
        <v>M</v>
      </c>
      <c r="F1961" s="352" t="str">
        <f t="shared" si="91"/>
        <v xml:space="preserve">S12AA046-00001 Miscellaneous Steel Fabrication Work for Revamping Shelter/Building FRP Ladder w/o Cage        </v>
      </c>
      <c r="G1961" s="343" t="str" cm="1">
        <f t="array" ref="G1961:H1961">_xlfn.TEXTSPLIT(I1961,"-")</f>
        <v>S12AA046</v>
      </c>
      <c r="H1961" s="343" t="str">
        <v>00001</v>
      </c>
      <c r="I1961" t="s">
        <v>4838</v>
      </c>
      <c r="J1961" t="s">
        <v>4534</v>
      </c>
      <c r="K1961" t="s">
        <v>4781</v>
      </c>
      <c r="L1961" t="s">
        <v>4782</v>
      </c>
      <c r="M1961" t="s">
        <v>1091</v>
      </c>
      <c r="N1961" t="s">
        <v>4537</v>
      </c>
      <c r="O1961" t="s">
        <v>1829</v>
      </c>
      <c r="P1961" t="s">
        <v>4673</v>
      </c>
      <c r="Q1961" t="s">
        <v>954</v>
      </c>
      <c r="R1961">
        <v>0</v>
      </c>
      <c r="S1961" t="s">
        <v>954</v>
      </c>
      <c r="T1961">
        <v>0</v>
      </c>
      <c r="U1961" t="s">
        <v>954</v>
      </c>
      <c r="V1961" t="s">
        <v>954</v>
      </c>
      <c r="W1961" t="s">
        <v>954</v>
      </c>
      <c r="X1961" t="s">
        <v>954</v>
      </c>
      <c r="Y1961" t="s">
        <v>954</v>
      </c>
      <c r="Z1961" t="s">
        <v>954</v>
      </c>
      <c r="AA1961" t="s">
        <v>954</v>
      </c>
      <c r="AB1961" t="s">
        <v>954</v>
      </c>
      <c r="AC1961" t="s">
        <v>954</v>
      </c>
      <c r="AD1961" t="s">
        <v>954</v>
      </c>
      <c r="AE1961" t="s">
        <v>954</v>
      </c>
      <c r="AF1961" t="s">
        <v>954</v>
      </c>
      <c r="AG1961">
        <v>0</v>
      </c>
      <c r="AH1961">
        <v>0</v>
      </c>
      <c r="AI1961">
        <v>0</v>
      </c>
      <c r="AJ1961">
        <v>0</v>
      </c>
      <c r="AK1961">
        <v>0</v>
      </c>
      <c r="AL1961">
        <v>0</v>
      </c>
      <c r="AM1961">
        <v>0</v>
      </c>
      <c r="AN1961">
        <v>0</v>
      </c>
      <c r="AO1961">
        <v>0</v>
      </c>
      <c r="AP1961" t="s">
        <v>1102</v>
      </c>
      <c r="AQ1961" t="s">
        <v>1102</v>
      </c>
      <c r="AR1961" t="s">
        <v>4839</v>
      </c>
      <c r="AS1961" t="s">
        <v>4838</v>
      </c>
    </row>
    <row r="1962" spans="2:45" ht="33">
      <c r="B1962" s="356" t="b">
        <v>0</v>
      </c>
      <c r="C1962" s="356"/>
      <c r="D1962" s="357" t="str">
        <f t="shared" si="92"/>
        <v>Main Steel Structure Erection Work for Revamping_Shelter/Building</v>
      </c>
      <c r="E1962" s="356" t="str">
        <f t="shared" si="93"/>
        <v>TON</v>
      </c>
      <c r="F1962" s="357" t="str">
        <f t="shared" si="91"/>
        <v xml:space="preserve">S13AA007-00001 Main Steel Structure Erection Work for Revamping Shelter/Building Girth &amp; Purlin        </v>
      </c>
      <c r="G1962" s="343" t="str" cm="1">
        <f t="array" ref="G1962:H1962">_xlfn.TEXTSPLIT(I1962,"-")</f>
        <v>S13AA007</v>
      </c>
      <c r="H1962" s="343" t="str">
        <v>00001</v>
      </c>
      <c r="I1962" t="s">
        <v>4840</v>
      </c>
      <c r="J1962" t="s">
        <v>4534</v>
      </c>
      <c r="K1962" t="s">
        <v>4841</v>
      </c>
      <c r="L1962" t="s">
        <v>4842</v>
      </c>
      <c r="M1962" t="s">
        <v>1091</v>
      </c>
      <c r="N1962" t="s">
        <v>4537</v>
      </c>
      <c r="O1962" t="s">
        <v>1041</v>
      </c>
      <c r="P1962" t="s">
        <v>4678</v>
      </c>
      <c r="Q1962" t="s">
        <v>954</v>
      </c>
      <c r="R1962">
        <v>0</v>
      </c>
      <c r="S1962" t="s">
        <v>954</v>
      </c>
      <c r="T1962">
        <v>0</v>
      </c>
      <c r="U1962" t="s">
        <v>954</v>
      </c>
      <c r="V1962" t="s">
        <v>954</v>
      </c>
      <c r="W1962" t="s">
        <v>954</v>
      </c>
      <c r="X1962" t="s">
        <v>954</v>
      </c>
      <c r="Y1962" t="s">
        <v>954</v>
      </c>
      <c r="Z1962" t="s">
        <v>954</v>
      </c>
      <c r="AA1962" t="s">
        <v>954</v>
      </c>
      <c r="AB1962" t="s">
        <v>954</v>
      </c>
      <c r="AC1962" t="s">
        <v>954</v>
      </c>
      <c r="AD1962" t="s">
        <v>954</v>
      </c>
      <c r="AE1962" t="s">
        <v>954</v>
      </c>
      <c r="AF1962" t="s">
        <v>954</v>
      </c>
      <c r="AG1962">
        <v>0</v>
      </c>
      <c r="AH1962">
        <v>0</v>
      </c>
      <c r="AI1962">
        <v>0</v>
      </c>
      <c r="AJ1962">
        <v>0</v>
      </c>
      <c r="AK1962" t="s">
        <v>4539</v>
      </c>
      <c r="AL1962">
        <v>0</v>
      </c>
      <c r="AM1962">
        <v>0</v>
      </c>
      <c r="AN1962">
        <v>0</v>
      </c>
      <c r="AO1962">
        <v>0</v>
      </c>
      <c r="AP1962" t="s">
        <v>1765</v>
      </c>
      <c r="AQ1962" t="s">
        <v>1765</v>
      </c>
      <c r="AR1962" t="s">
        <v>4843</v>
      </c>
      <c r="AS1962" t="s">
        <v>4840</v>
      </c>
    </row>
    <row r="1963" spans="2:45" ht="33">
      <c r="B1963" s="349" t="b">
        <v>0</v>
      </c>
      <c r="C1963" s="349"/>
      <c r="D1963" s="352" t="str">
        <f t="shared" si="92"/>
        <v>Main Steel Structure Erection Work for Revamping_Shelter/Building</v>
      </c>
      <c r="E1963" s="349" t="str">
        <f t="shared" si="93"/>
        <v>TON</v>
      </c>
      <c r="F1963" s="352" t="str">
        <f t="shared" si="91"/>
        <v xml:space="preserve">S13AA008-00001 Main Steel Structure Erection Work for Revamping Shelter/Building P.E.B. (Pre-Engineered Building)        </v>
      </c>
      <c r="G1963" s="343" t="str" cm="1">
        <f t="array" ref="G1963:H1963">_xlfn.TEXTSPLIT(I1963,"-")</f>
        <v>S13AA008</v>
      </c>
      <c r="H1963" s="343" t="str">
        <v>00001</v>
      </c>
      <c r="I1963" t="s">
        <v>4844</v>
      </c>
      <c r="J1963" t="s">
        <v>4534</v>
      </c>
      <c r="K1963" t="s">
        <v>4841</v>
      </c>
      <c r="L1963" t="s">
        <v>4842</v>
      </c>
      <c r="M1963" t="s">
        <v>1091</v>
      </c>
      <c r="N1963" t="s">
        <v>4537</v>
      </c>
      <c r="O1963" t="s">
        <v>1045</v>
      </c>
      <c r="P1963" t="s">
        <v>4542</v>
      </c>
      <c r="Q1963" t="s">
        <v>954</v>
      </c>
      <c r="R1963">
        <v>0</v>
      </c>
      <c r="S1963" t="s">
        <v>954</v>
      </c>
      <c r="T1963">
        <v>0</v>
      </c>
      <c r="U1963" t="s">
        <v>954</v>
      </c>
      <c r="V1963" t="s">
        <v>954</v>
      </c>
      <c r="W1963" t="s">
        <v>954</v>
      </c>
      <c r="X1963" t="s">
        <v>954</v>
      </c>
      <c r="Y1963" t="s">
        <v>954</v>
      </c>
      <c r="Z1963" t="s">
        <v>954</v>
      </c>
      <c r="AA1963" t="s">
        <v>954</v>
      </c>
      <c r="AB1963" t="s">
        <v>954</v>
      </c>
      <c r="AC1963" t="s">
        <v>954</v>
      </c>
      <c r="AD1963" t="s">
        <v>954</v>
      </c>
      <c r="AE1963" t="s">
        <v>954</v>
      </c>
      <c r="AF1963" t="s">
        <v>954</v>
      </c>
      <c r="AG1963">
        <v>0</v>
      </c>
      <c r="AH1963">
        <v>0</v>
      </c>
      <c r="AI1963">
        <v>0</v>
      </c>
      <c r="AJ1963">
        <v>0</v>
      </c>
      <c r="AK1963" t="s">
        <v>4539</v>
      </c>
      <c r="AL1963">
        <v>0</v>
      </c>
      <c r="AM1963">
        <v>0</v>
      </c>
      <c r="AN1963">
        <v>0</v>
      </c>
      <c r="AO1963">
        <v>0</v>
      </c>
      <c r="AP1963" t="s">
        <v>1765</v>
      </c>
      <c r="AQ1963" t="s">
        <v>1765</v>
      </c>
      <c r="AR1963" t="s">
        <v>4845</v>
      </c>
      <c r="AS1963" t="s">
        <v>4844</v>
      </c>
    </row>
    <row r="1964" spans="2:45" ht="33">
      <c r="B1964" s="356" t="b">
        <v>0</v>
      </c>
      <c r="C1964" s="356"/>
      <c r="D1964" s="357" t="str">
        <f t="shared" si="92"/>
        <v>Main Steel Structure Erection Work for Revamping_Shelter/Building</v>
      </c>
      <c r="E1964" s="356" t="str">
        <f t="shared" si="93"/>
        <v>M3</v>
      </c>
      <c r="F1964" s="357"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3" t="str" cm="1">
        <f t="array" ref="G1964:H1964">_xlfn.TEXTSPLIT(I1964,"-")</f>
        <v>S13AA030</v>
      </c>
      <c r="H1964" s="343" t="str">
        <v>00001</v>
      </c>
      <c r="I1964" t="s">
        <v>4846</v>
      </c>
      <c r="J1964" t="s">
        <v>4534</v>
      </c>
      <c r="K1964" t="s">
        <v>4841</v>
      </c>
      <c r="L1964" t="s">
        <v>4842</v>
      </c>
      <c r="M1964" t="s">
        <v>1091</v>
      </c>
      <c r="N1964" t="s">
        <v>4537</v>
      </c>
      <c r="O1964" t="s">
        <v>1661</v>
      </c>
      <c r="P1964" t="s">
        <v>4683</v>
      </c>
      <c r="Q1964" t="s">
        <v>954</v>
      </c>
      <c r="R1964">
        <v>0</v>
      </c>
      <c r="S1964" t="s">
        <v>954</v>
      </c>
      <c r="T1964">
        <v>0</v>
      </c>
      <c r="U1964" t="s">
        <v>954</v>
      </c>
      <c r="V1964" t="s">
        <v>954</v>
      </c>
      <c r="W1964" t="s">
        <v>954</v>
      </c>
      <c r="X1964" t="s">
        <v>954</v>
      </c>
      <c r="Y1964" t="s">
        <v>954</v>
      </c>
      <c r="Z1964" t="s">
        <v>954</v>
      </c>
      <c r="AA1964" t="s">
        <v>954</v>
      </c>
      <c r="AB1964" t="s">
        <v>954</v>
      </c>
      <c r="AC1964" t="s">
        <v>954</v>
      </c>
      <c r="AD1964" t="s">
        <v>954</v>
      </c>
      <c r="AE1964" t="s">
        <v>954</v>
      </c>
      <c r="AF1964" t="s">
        <v>954</v>
      </c>
      <c r="AG1964">
        <v>0</v>
      </c>
      <c r="AH1964">
        <v>0</v>
      </c>
      <c r="AI1964">
        <v>0</v>
      </c>
      <c r="AJ1964">
        <v>0</v>
      </c>
      <c r="AK1964" t="s">
        <v>4539</v>
      </c>
      <c r="AL1964">
        <v>0</v>
      </c>
      <c r="AM1964" t="s">
        <v>1019</v>
      </c>
      <c r="AN1964">
        <v>0</v>
      </c>
      <c r="AO1964">
        <v>0</v>
      </c>
      <c r="AP1964" t="s">
        <v>957</v>
      </c>
      <c r="AQ1964" t="s">
        <v>957</v>
      </c>
      <c r="AR1964" t="s">
        <v>4847</v>
      </c>
      <c r="AS1964" t="s">
        <v>4846</v>
      </c>
    </row>
    <row r="1965" spans="2:45" ht="33">
      <c r="B1965" s="349" t="b">
        <v>0</v>
      </c>
      <c r="C1965" s="349"/>
      <c r="D1965" s="352" t="str">
        <f t="shared" si="92"/>
        <v>Main Steel Structure Erection Work for Revamping_Shelter/Building</v>
      </c>
      <c r="E1965" s="349" t="str">
        <f t="shared" si="93"/>
        <v>M3</v>
      </c>
      <c r="F1965" s="352" t="str">
        <f t="shared" si="94"/>
        <v xml:space="preserve">S13AA031-00001 Main Steel Structure Erection Work for Revamping Shelter/Building Epoxy Grouting        </v>
      </c>
      <c r="G1965" s="343" t="str" cm="1">
        <f t="array" ref="G1965:H1965">_xlfn.TEXTSPLIT(I1965,"-")</f>
        <v>S13AA031</v>
      </c>
      <c r="H1965" s="343" t="str">
        <v>00001</v>
      </c>
      <c r="I1965" t="s">
        <v>4848</v>
      </c>
      <c r="J1965" t="s">
        <v>4534</v>
      </c>
      <c r="K1965" t="s">
        <v>4841</v>
      </c>
      <c r="L1965" t="s">
        <v>4842</v>
      </c>
      <c r="M1965" t="s">
        <v>1091</v>
      </c>
      <c r="N1965" t="s">
        <v>4537</v>
      </c>
      <c r="O1965" t="s">
        <v>1673</v>
      </c>
      <c r="P1965" t="s">
        <v>4686</v>
      </c>
      <c r="Q1965" t="s">
        <v>954</v>
      </c>
      <c r="R1965">
        <v>0</v>
      </c>
      <c r="S1965" t="s">
        <v>954</v>
      </c>
      <c r="T1965">
        <v>0</v>
      </c>
      <c r="U1965" t="s">
        <v>954</v>
      </c>
      <c r="V1965" t="s">
        <v>954</v>
      </c>
      <c r="W1965" t="s">
        <v>954</v>
      </c>
      <c r="X1965" t="s">
        <v>954</v>
      </c>
      <c r="Y1965" t="s">
        <v>954</v>
      </c>
      <c r="Z1965" t="s">
        <v>954</v>
      </c>
      <c r="AA1965" t="s">
        <v>954</v>
      </c>
      <c r="AB1965" t="s">
        <v>954</v>
      </c>
      <c r="AC1965" t="s">
        <v>954</v>
      </c>
      <c r="AD1965" t="s">
        <v>954</v>
      </c>
      <c r="AE1965" t="s">
        <v>954</v>
      </c>
      <c r="AF1965" t="s">
        <v>954</v>
      </c>
      <c r="AG1965">
        <v>0</v>
      </c>
      <c r="AH1965">
        <v>0</v>
      </c>
      <c r="AI1965">
        <v>0</v>
      </c>
      <c r="AJ1965">
        <v>0</v>
      </c>
      <c r="AK1965" t="s">
        <v>4539</v>
      </c>
      <c r="AL1965">
        <v>0</v>
      </c>
      <c r="AM1965" t="s">
        <v>1019</v>
      </c>
      <c r="AN1965">
        <v>0</v>
      </c>
      <c r="AO1965">
        <v>0</v>
      </c>
      <c r="AP1965" t="s">
        <v>957</v>
      </c>
      <c r="AQ1965" t="s">
        <v>957</v>
      </c>
      <c r="AR1965" t="s">
        <v>4849</v>
      </c>
      <c r="AS1965" t="s">
        <v>4848</v>
      </c>
    </row>
    <row r="1966" spans="2:45" ht="33">
      <c r="B1966" s="356" t="b">
        <v>0</v>
      </c>
      <c r="C1966" s="356"/>
      <c r="D1966" s="357" t="str">
        <f t="shared" si="92"/>
        <v>Main Steel Structure Erection Work for Revamping_Shelter/Building</v>
      </c>
      <c r="E1966" s="356" t="str">
        <f t="shared" si="93"/>
        <v>TON</v>
      </c>
      <c r="F1966" s="357" t="str">
        <f t="shared" si="94"/>
        <v xml:space="preserve">S13AA081-00001 Main Steel Structure Erection Work for Revamping Shelter/Building Extra Heavy Steel        </v>
      </c>
      <c r="G1966" s="343" t="str" cm="1">
        <f t="array" ref="G1966:H1966">_xlfn.TEXTSPLIT(I1966,"-")</f>
        <v>S13AA081</v>
      </c>
      <c r="H1966" s="343" t="str">
        <v>00001</v>
      </c>
      <c r="I1966" t="s">
        <v>4850</v>
      </c>
      <c r="J1966" t="s">
        <v>4534</v>
      </c>
      <c r="K1966" t="s">
        <v>4841</v>
      </c>
      <c r="L1966" t="s">
        <v>4842</v>
      </c>
      <c r="M1966" t="s">
        <v>1091</v>
      </c>
      <c r="N1966" t="s">
        <v>4537</v>
      </c>
      <c r="O1966" t="s">
        <v>2506</v>
      </c>
      <c r="P1966" t="s">
        <v>4689</v>
      </c>
      <c r="Q1966" t="s">
        <v>954</v>
      </c>
      <c r="R1966">
        <v>0</v>
      </c>
      <c r="S1966" t="s">
        <v>954</v>
      </c>
      <c r="T1966">
        <v>0</v>
      </c>
      <c r="U1966" t="s">
        <v>954</v>
      </c>
      <c r="V1966" t="s">
        <v>954</v>
      </c>
      <c r="W1966" t="s">
        <v>954</v>
      </c>
      <c r="X1966" t="s">
        <v>954</v>
      </c>
      <c r="Y1966" t="s">
        <v>954</v>
      </c>
      <c r="Z1966" t="s">
        <v>954</v>
      </c>
      <c r="AA1966" t="s">
        <v>954</v>
      </c>
      <c r="AB1966" t="s">
        <v>954</v>
      </c>
      <c r="AC1966" t="s">
        <v>954</v>
      </c>
      <c r="AD1966" t="s">
        <v>954</v>
      </c>
      <c r="AE1966" t="s">
        <v>954</v>
      </c>
      <c r="AF1966" t="s">
        <v>954</v>
      </c>
      <c r="AG1966">
        <v>0</v>
      </c>
      <c r="AH1966">
        <v>0</v>
      </c>
      <c r="AI1966">
        <v>0</v>
      </c>
      <c r="AJ1966">
        <v>0</v>
      </c>
      <c r="AK1966" t="s">
        <v>4539</v>
      </c>
      <c r="AL1966">
        <v>0</v>
      </c>
      <c r="AM1966">
        <v>0</v>
      </c>
      <c r="AN1966">
        <v>0</v>
      </c>
      <c r="AO1966">
        <v>0</v>
      </c>
      <c r="AP1966" t="s">
        <v>1765</v>
      </c>
      <c r="AQ1966" t="s">
        <v>1765</v>
      </c>
      <c r="AR1966" t="s">
        <v>4851</v>
      </c>
      <c r="AS1966" t="s">
        <v>4850</v>
      </c>
    </row>
    <row r="1967" spans="2:45" ht="33">
      <c r="B1967" s="356" t="b">
        <v>0</v>
      </c>
      <c r="C1967" s="356"/>
      <c r="D1967" s="357" t="str">
        <f t="shared" si="92"/>
        <v>Main Steel Structure Erection Work for Revamping_Shelter/Building</v>
      </c>
      <c r="E1967" s="356" t="str">
        <f t="shared" si="93"/>
        <v>TON</v>
      </c>
      <c r="F1967" s="357" t="str">
        <f t="shared" si="94"/>
        <v xml:space="preserve">S13AA082-00001 Main Steel Structure Erection Work for Revamping Shelter/Building Heavy Steel        </v>
      </c>
      <c r="G1967" s="343" t="str" cm="1">
        <f t="array" ref="G1967:H1967">_xlfn.TEXTSPLIT(I1967,"-")</f>
        <v>S13AA082</v>
      </c>
      <c r="H1967" s="343" t="str">
        <v>00001</v>
      </c>
      <c r="I1967" t="s">
        <v>4852</v>
      </c>
      <c r="J1967" t="s">
        <v>4534</v>
      </c>
      <c r="K1967" t="s">
        <v>4841</v>
      </c>
      <c r="L1967" t="s">
        <v>4842</v>
      </c>
      <c r="M1967" t="s">
        <v>1091</v>
      </c>
      <c r="N1967" t="s">
        <v>4537</v>
      </c>
      <c r="O1967" t="s">
        <v>2532</v>
      </c>
      <c r="P1967" t="s">
        <v>4692</v>
      </c>
      <c r="Q1967" t="s">
        <v>954</v>
      </c>
      <c r="R1967">
        <v>0</v>
      </c>
      <c r="S1967" t="s">
        <v>954</v>
      </c>
      <c r="T1967">
        <v>0</v>
      </c>
      <c r="U1967" t="s">
        <v>954</v>
      </c>
      <c r="V1967" t="s">
        <v>954</v>
      </c>
      <c r="W1967" t="s">
        <v>954</v>
      </c>
      <c r="X1967" t="s">
        <v>954</v>
      </c>
      <c r="Y1967" t="s">
        <v>954</v>
      </c>
      <c r="Z1967" t="s">
        <v>954</v>
      </c>
      <c r="AA1967" t="s">
        <v>954</v>
      </c>
      <c r="AB1967" t="s">
        <v>954</v>
      </c>
      <c r="AC1967" t="s">
        <v>954</v>
      </c>
      <c r="AD1967" t="s">
        <v>954</v>
      </c>
      <c r="AE1967" t="s">
        <v>954</v>
      </c>
      <c r="AF1967" t="s">
        <v>954</v>
      </c>
      <c r="AG1967">
        <v>0</v>
      </c>
      <c r="AH1967">
        <v>0</v>
      </c>
      <c r="AI1967">
        <v>0</v>
      </c>
      <c r="AJ1967">
        <v>0</v>
      </c>
      <c r="AK1967" t="s">
        <v>4539</v>
      </c>
      <c r="AL1967">
        <v>0</v>
      </c>
      <c r="AM1967">
        <v>0</v>
      </c>
      <c r="AN1967">
        <v>0</v>
      </c>
      <c r="AO1967">
        <v>0</v>
      </c>
      <c r="AP1967" t="s">
        <v>1765</v>
      </c>
      <c r="AQ1967" t="s">
        <v>1765</v>
      </c>
      <c r="AR1967" t="s">
        <v>4853</v>
      </c>
      <c r="AS1967" t="s">
        <v>4852</v>
      </c>
    </row>
    <row r="1968" spans="2:45" ht="33">
      <c r="B1968" s="356" t="b">
        <v>0</v>
      </c>
      <c r="C1968" s="356"/>
      <c r="D1968" s="357" t="str">
        <f t="shared" si="92"/>
        <v>Main Steel Structure Erection Work for Revamping_Shelter/Building</v>
      </c>
      <c r="E1968" s="356" t="str">
        <f t="shared" si="93"/>
        <v>TON</v>
      </c>
      <c r="F1968" s="357" t="str">
        <f t="shared" si="94"/>
        <v xml:space="preserve">S13AA083-00001 Main Steel Structure Erection Work for Revamping Shelter/Building Medium Steel        </v>
      </c>
      <c r="G1968" s="343" t="str" cm="1">
        <f t="array" ref="G1968:H1968">_xlfn.TEXTSPLIT(I1968,"-")</f>
        <v>S13AA083</v>
      </c>
      <c r="H1968" s="343" t="str">
        <v>00001</v>
      </c>
      <c r="I1968" t="s">
        <v>4854</v>
      </c>
      <c r="J1968" t="s">
        <v>4534</v>
      </c>
      <c r="K1968" t="s">
        <v>4841</v>
      </c>
      <c r="L1968" t="s">
        <v>4842</v>
      </c>
      <c r="M1968" t="s">
        <v>1091</v>
      </c>
      <c r="N1968" t="s">
        <v>4537</v>
      </c>
      <c r="O1968" t="s">
        <v>2559</v>
      </c>
      <c r="P1968" t="s">
        <v>4695</v>
      </c>
      <c r="Q1968" t="s">
        <v>954</v>
      </c>
      <c r="R1968">
        <v>0</v>
      </c>
      <c r="S1968" t="s">
        <v>954</v>
      </c>
      <c r="T1968">
        <v>0</v>
      </c>
      <c r="U1968" t="s">
        <v>954</v>
      </c>
      <c r="V1968" t="s">
        <v>954</v>
      </c>
      <c r="W1968" t="s">
        <v>954</v>
      </c>
      <c r="X1968" t="s">
        <v>954</v>
      </c>
      <c r="Y1968" t="s">
        <v>954</v>
      </c>
      <c r="Z1968" t="s">
        <v>954</v>
      </c>
      <c r="AA1968" t="s">
        <v>954</v>
      </c>
      <c r="AB1968" t="s">
        <v>954</v>
      </c>
      <c r="AC1968" t="s">
        <v>954</v>
      </c>
      <c r="AD1968" t="s">
        <v>954</v>
      </c>
      <c r="AE1968" t="s">
        <v>954</v>
      </c>
      <c r="AF1968" t="s">
        <v>954</v>
      </c>
      <c r="AG1968">
        <v>0</v>
      </c>
      <c r="AH1968">
        <v>0</v>
      </c>
      <c r="AI1968">
        <v>0</v>
      </c>
      <c r="AJ1968">
        <v>0</v>
      </c>
      <c r="AK1968" t="s">
        <v>4539</v>
      </c>
      <c r="AL1968">
        <v>0</v>
      </c>
      <c r="AM1968">
        <v>0</v>
      </c>
      <c r="AN1968">
        <v>0</v>
      </c>
      <c r="AO1968">
        <v>0</v>
      </c>
      <c r="AP1968" t="s">
        <v>1765</v>
      </c>
      <c r="AQ1968" t="s">
        <v>1765</v>
      </c>
      <c r="AR1968" t="s">
        <v>4855</v>
      </c>
      <c r="AS1968" t="s">
        <v>4854</v>
      </c>
    </row>
    <row r="1969" spans="2:45" ht="33">
      <c r="B1969" s="356" t="b">
        <v>0</v>
      </c>
      <c r="C1969" s="356"/>
      <c r="D1969" s="357" t="str">
        <f t="shared" si="92"/>
        <v>Main Steel Structure Erection Work for Revamping_Shelter/Building</v>
      </c>
      <c r="E1969" s="356" t="str">
        <f t="shared" si="93"/>
        <v>TON</v>
      </c>
      <c r="F1969" s="357" t="str">
        <f t="shared" si="94"/>
        <v xml:space="preserve">S13AA084-00001 Main Steel Structure Erection Work for Revamping Shelter/Building Light Steel        </v>
      </c>
      <c r="G1969" s="343" t="str" cm="1">
        <f t="array" ref="G1969:H1969">_xlfn.TEXTSPLIT(I1969,"-")</f>
        <v>S13AA084</v>
      </c>
      <c r="H1969" s="343" t="str">
        <v>00001</v>
      </c>
      <c r="I1969" t="s">
        <v>4856</v>
      </c>
      <c r="J1969" t="s">
        <v>4534</v>
      </c>
      <c r="K1969" t="s">
        <v>4841</v>
      </c>
      <c r="L1969" t="s">
        <v>4842</v>
      </c>
      <c r="M1969" t="s">
        <v>1091</v>
      </c>
      <c r="N1969" t="s">
        <v>4537</v>
      </c>
      <c r="O1969" t="s">
        <v>2586</v>
      </c>
      <c r="P1969" t="s">
        <v>4698</v>
      </c>
      <c r="Q1969" t="s">
        <v>954</v>
      </c>
      <c r="R1969">
        <v>0</v>
      </c>
      <c r="S1969" t="s">
        <v>954</v>
      </c>
      <c r="T1969">
        <v>0</v>
      </c>
      <c r="U1969" t="s">
        <v>954</v>
      </c>
      <c r="V1969" t="s">
        <v>954</v>
      </c>
      <c r="W1969" t="s">
        <v>954</v>
      </c>
      <c r="X1969" t="s">
        <v>954</v>
      </c>
      <c r="Y1969" t="s">
        <v>954</v>
      </c>
      <c r="Z1969" t="s">
        <v>954</v>
      </c>
      <c r="AA1969" t="s">
        <v>954</v>
      </c>
      <c r="AB1969" t="s">
        <v>954</v>
      </c>
      <c r="AC1969" t="s">
        <v>954</v>
      </c>
      <c r="AD1969" t="s">
        <v>954</v>
      </c>
      <c r="AE1969" t="s">
        <v>954</v>
      </c>
      <c r="AF1969" t="s">
        <v>954</v>
      </c>
      <c r="AG1969">
        <v>0</v>
      </c>
      <c r="AH1969">
        <v>0</v>
      </c>
      <c r="AI1969">
        <v>0</v>
      </c>
      <c r="AJ1969">
        <v>0</v>
      </c>
      <c r="AK1969" t="s">
        <v>4539</v>
      </c>
      <c r="AL1969">
        <v>0</v>
      </c>
      <c r="AM1969">
        <v>0</v>
      </c>
      <c r="AN1969">
        <v>0</v>
      </c>
      <c r="AO1969">
        <v>0</v>
      </c>
      <c r="AP1969" t="s">
        <v>1765</v>
      </c>
      <c r="AQ1969" t="s">
        <v>1765</v>
      </c>
      <c r="AR1969" t="s">
        <v>4857</v>
      </c>
      <c r="AS1969" t="s">
        <v>4856</v>
      </c>
    </row>
    <row r="1970" spans="2:45" ht="33">
      <c r="B1970" s="356" t="b">
        <v>0</v>
      </c>
      <c r="C1970" s="356"/>
      <c r="D1970" s="357" t="str">
        <f t="shared" si="92"/>
        <v>Main Steel Structure Erection Work for Revamping_Shelter/Building</v>
      </c>
      <c r="E1970" s="356" t="str">
        <f t="shared" si="93"/>
        <v>TON</v>
      </c>
      <c r="F1970" s="357" t="str">
        <f t="shared" si="94"/>
        <v xml:space="preserve">S13AA085-00001 Main Steel Structure Erection Work for Revamping Shelter/Building Extra Light Steel        </v>
      </c>
      <c r="G1970" s="343" t="str" cm="1">
        <f t="array" ref="G1970:H1970">_xlfn.TEXTSPLIT(I1970,"-")</f>
        <v>S13AA085</v>
      </c>
      <c r="H1970" s="343" t="str">
        <v>00001</v>
      </c>
      <c r="I1970" t="s">
        <v>4858</v>
      </c>
      <c r="J1970" t="s">
        <v>4534</v>
      </c>
      <c r="K1970" t="s">
        <v>4841</v>
      </c>
      <c r="L1970" t="s">
        <v>4842</v>
      </c>
      <c r="M1970" t="s">
        <v>1091</v>
      </c>
      <c r="N1970" t="s">
        <v>4537</v>
      </c>
      <c r="O1970" t="s">
        <v>2623</v>
      </c>
      <c r="P1970" t="s">
        <v>4701</v>
      </c>
      <c r="Q1970" t="s">
        <v>954</v>
      </c>
      <c r="R1970">
        <v>0</v>
      </c>
      <c r="S1970" t="s">
        <v>954</v>
      </c>
      <c r="T1970">
        <v>0</v>
      </c>
      <c r="U1970" t="s">
        <v>954</v>
      </c>
      <c r="V1970" t="s">
        <v>954</v>
      </c>
      <c r="W1970" t="s">
        <v>954</v>
      </c>
      <c r="X1970" t="s">
        <v>954</v>
      </c>
      <c r="Y1970" t="s">
        <v>954</v>
      </c>
      <c r="Z1970" t="s">
        <v>954</v>
      </c>
      <c r="AA1970" t="s">
        <v>954</v>
      </c>
      <c r="AB1970" t="s">
        <v>954</v>
      </c>
      <c r="AC1970" t="s">
        <v>954</v>
      </c>
      <c r="AD1970" t="s">
        <v>954</v>
      </c>
      <c r="AE1970" t="s">
        <v>954</v>
      </c>
      <c r="AF1970" t="s">
        <v>954</v>
      </c>
      <c r="AG1970">
        <v>0</v>
      </c>
      <c r="AH1970">
        <v>0</v>
      </c>
      <c r="AI1970">
        <v>0</v>
      </c>
      <c r="AJ1970">
        <v>0</v>
      </c>
      <c r="AK1970" t="s">
        <v>4539</v>
      </c>
      <c r="AL1970">
        <v>0</v>
      </c>
      <c r="AM1970">
        <v>0</v>
      </c>
      <c r="AN1970">
        <v>0</v>
      </c>
      <c r="AO1970">
        <v>0</v>
      </c>
      <c r="AP1970" t="s">
        <v>1765</v>
      </c>
      <c r="AQ1970" t="s">
        <v>1765</v>
      </c>
      <c r="AR1970" t="s">
        <v>4859</v>
      </c>
      <c r="AS1970" t="s">
        <v>4858</v>
      </c>
    </row>
    <row r="1971" spans="2:45" ht="33">
      <c r="B1971" s="349" t="b">
        <v>0</v>
      </c>
      <c r="C1971" s="349"/>
      <c r="D1971" s="352" t="str">
        <f t="shared" si="92"/>
        <v>Miscellaneous Steel Erection Work for Revamping_Shelter/Building</v>
      </c>
      <c r="E1971" s="349" t="str">
        <f t="shared" si="93"/>
        <v>M2</v>
      </c>
      <c r="F1971" s="352" t="str">
        <f t="shared" si="94"/>
        <v xml:space="preserve">S14AA017-00001 Miscellaneous Steel Erection Work for Revamping Shelter/Building Checkered/Flooring Plate        </v>
      </c>
      <c r="G1971" s="343" t="str" cm="1">
        <f t="array" ref="G1971:H1971">_xlfn.TEXTSPLIT(I1971,"-")</f>
        <v>S14AA017</v>
      </c>
      <c r="H1971" s="343" t="str">
        <v>00001</v>
      </c>
      <c r="I1971" t="s">
        <v>4860</v>
      </c>
      <c r="J1971" t="s">
        <v>4534</v>
      </c>
      <c r="K1971" t="s">
        <v>4861</v>
      </c>
      <c r="L1971" t="s">
        <v>4862</v>
      </c>
      <c r="M1971" t="s">
        <v>1091</v>
      </c>
      <c r="N1971" t="s">
        <v>4537</v>
      </c>
      <c r="O1971" t="s">
        <v>1242</v>
      </c>
      <c r="P1971" t="s">
        <v>4591</v>
      </c>
      <c r="Q1971" t="s">
        <v>954</v>
      </c>
      <c r="R1971">
        <v>0</v>
      </c>
      <c r="S1971" t="s">
        <v>954</v>
      </c>
      <c r="T1971">
        <v>0</v>
      </c>
      <c r="U1971" t="s">
        <v>954</v>
      </c>
      <c r="V1971" t="s">
        <v>954</v>
      </c>
      <c r="W1971" t="s">
        <v>954</v>
      </c>
      <c r="X1971" t="s">
        <v>954</v>
      </c>
      <c r="Y1971" t="s">
        <v>954</v>
      </c>
      <c r="Z1971" t="s">
        <v>954</v>
      </c>
      <c r="AA1971" t="s">
        <v>954</v>
      </c>
      <c r="AB1971" t="s">
        <v>954</v>
      </c>
      <c r="AC1971" t="s">
        <v>954</v>
      </c>
      <c r="AD1971" t="s">
        <v>954</v>
      </c>
      <c r="AE1971" t="s">
        <v>954</v>
      </c>
      <c r="AF1971" t="s">
        <v>954</v>
      </c>
      <c r="AG1971">
        <v>0</v>
      </c>
      <c r="AH1971">
        <v>0</v>
      </c>
      <c r="AI1971">
        <v>0</v>
      </c>
      <c r="AJ1971">
        <v>0</v>
      </c>
      <c r="AK1971">
        <v>0</v>
      </c>
      <c r="AL1971">
        <v>0</v>
      </c>
      <c r="AM1971">
        <v>0</v>
      </c>
      <c r="AN1971">
        <v>0</v>
      </c>
      <c r="AO1971">
        <v>0</v>
      </c>
      <c r="AP1971" t="s">
        <v>1021</v>
      </c>
      <c r="AQ1971" t="s">
        <v>1021</v>
      </c>
      <c r="AR1971" t="s">
        <v>4863</v>
      </c>
      <c r="AS1971" t="s">
        <v>4860</v>
      </c>
    </row>
    <row r="1972" spans="2:45" ht="33">
      <c r="B1972" s="356" t="b">
        <v>0</v>
      </c>
      <c r="C1972" s="356"/>
      <c r="D1972" s="357" t="str">
        <f t="shared" si="92"/>
        <v>Miscellaneous Steel Erection Work for Revamping_Shelter/Building</v>
      </c>
      <c r="E1972" s="356" t="str">
        <f t="shared" si="93"/>
        <v>M2</v>
      </c>
      <c r="F1972" s="357" t="str">
        <f t="shared" si="94"/>
        <v xml:space="preserve">S14AA018-00001 Miscellaneous Steel Erection Work for Revamping Shelter/Building Grating Hot-Dip Galvanized Steel, (I=25)       </v>
      </c>
      <c r="G1972" s="343" t="str" cm="1">
        <f t="array" ref="G1972:H1972">_xlfn.TEXTSPLIT(I1972,"-")</f>
        <v>S14AA018</v>
      </c>
      <c r="H1972" s="343" t="str">
        <v>00001</v>
      </c>
      <c r="I1972" t="s">
        <v>4864</v>
      </c>
      <c r="J1972" t="s">
        <v>4534</v>
      </c>
      <c r="K1972" t="s">
        <v>4861</v>
      </c>
      <c r="L1972" t="s">
        <v>4862</v>
      </c>
      <c r="M1972" t="s">
        <v>1091</v>
      </c>
      <c r="N1972" t="s">
        <v>4537</v>
      </c>
      <c r="O1972" t="s">
        <v>1285</v>
      </c>
      <c r="P1972" t="s">
        <v>4603</v>
      </c>
      <c r="Q1972" t="s">
        <v>1095</v>
      </c>
      <c r="R1972" t="s">
        <v>4604</v>
      </c>
      <c r="S1972" t="s">
        <v>954</v>
      </c>
      <c r="T1972">
        <v>0</v>
      </c>
      <c r="U1972" t="s">
        <v>954</v>
      </c>
      <c r="V1972" t="s">
        <v>954</v>
      </c>
      <c r="W1972" t="s">
        <v>954</v>
      </c>
      <c r="X1972" t="s">
        <v>954</v>
      </c>
      <c r="Y1972" t="s">
        <v>954</v>
      </c>
      <c r="Z1972" t="s">
        <v>954</v>
      </c>
      <c r="AA1972" t="s">
        <v>954</v>
      </c>
      <c r="AB1972" t="s">
        <v>954</v>
      </c>
      <c r="AC1972" t="s">
        <v>954</v>
      </c>
      <c r="AD1972" t="s">
        <v>954</v>
      </c>
      <c r="AE1972" t="s">
        <v>954</v>
      </c>
      <c r="AF1972" t="s">
        <v>954</v>
      </c>
      <c r="AG1972">
        <v>0</v>
      </c>
      <c r="AH1972">
        <v>0</v>
      </c>
      <c r="AI1972">
        <v>0</v>
      </c>
      <c r="AJ1972">
        <v>0</v>
      </c>
      <c r="AK1972">
        <v>0</v>
      </c>
      <c r="AL1972">
        <v>0</v>
      </c>
      <c r="AM1972">
        <v>0</v>
      </c>
      <c r="AN1972">
        <v>0</v>
      </c>
      <c r="AO1972">
        <v>0</v>
      </c>
      <c r="AP1972" t="s">
        <v>1021</v>
      </c>
      <c r="AQ1972" t="s">
        <v>1021</v>
      </c>
      <c r="AR1972" t="s">
        <v>4865</v>
      </c>
      <c r="AS1972" t="s">
        <v>4864</v>
      </c>
    </row>
    <row r="1973" spans="2:45" ht="33">
      <c r="B1973" s="356" t="b">
        <v>0</v>
      </c>
      <c r="C1973" s="356"/>
      <c r="D1973" s="357" t="str">
        <f t="shared" si="92"/>
        <v>Miscellaneous Steel Erection Work for Revamping_Shelter/Building</v>
      </c>
      <c r="E1973" s="356" t="str">
        <f t="shared" si="93"/>
        <v>M2</v>
      </c>
      <c r="F1973" s="357" t="str">
        <f t="shared" si="94"/>
        <v xml:space="preserve">S14AA018-00002 Miscellaneous Steel Erection Work for Revamping Shelter/Building Grating Hot-Dip Galvanized Steel, (I=32)       </v>
      </c>
      <c r="G1973" s="343" t="str" cm="1">
        <f t="array" ref="G1973:H1973">_xlfn.TEXTSPLIT(I1973,"-")</f>
        <v>S14AA018</v>
      </c>
      <c r="H1973" s="343" t="str">
        <v>00002</v>
      </c>
      <c r="I1973" t="s">
        <v>4866</v>
      </c>
      <c r="J1973" t="s">
        <v>4534</v>
      </c>
      <c r="K1973" t="s">
        <v>4861</v>
      </c>
      <c r="L1973" t="s">
        <v>4862</v>
      </c>
      <c r="M1973" t="s">
        <v>1091</v>
      </c>
      <c r="N1973" t="s">
        <v>4537</v>
      </c>
      <c r="O1973" t="s">
        <v>1285</v>
      </c>
      <c r="P1973" t="s">
        <v>4603</v>
      </c>
      <c r="Q1973" t="s">
        <v>1772</v>
      </c>
      <c r="R1973" t="s">
        <v>4607</v>
      </c>
      <c r="S1973" t="s">
        <v>954</v>
      </c>
      <c r="T1973">
        <v>0</v>
      </c>
      <c r="U1973" t="s">
        <v>954</v>
      </c>
      <c r="V1973" t="s">
        <v>954</v>
      </c>
      <c r="W1973" t="s">
        <v>954</v>
      </c>
      <c r="X1973" t="s">
        <v>954</v>
      </c>
      <c r="Y1973" t="s">
        <v>954</v>
      </c>
      <c r="Z1973" t="s">
        <v>954</v>
      </c>
      <c r="AA1973" t="s">
        <v>954</v>
      </c>
      <c r="AB1973" t="s">
        <v>954</v>
      </c>
      <c r="AC1973" t="s">
        <v>954</v>
      </c>
      <c r="AD1973" t="s">
        <v>954</v>
      </c>
      <c r="AE1973" t="s">
        <v>954</v>
      </c>
      <c r="AF1973" t="s">
        <v>954</v>
      </c>
      <c r="AG1973">
        <v>0</v>
      </c>
      <c r="AH1973">
        <v>0</v>
      </c>
      <c r="AI1973">
        <v>0</v>
      </c>
      <c r="AJ1973">
        <v>0</v>
      </c>
      <c r="AK1973">
        <v>0</v>
      </c>
      <c r="AL1973">
        <v>0</v>
      </c>
      <c r="AM1973">
        <v>0</v>
      </c>
      <c r="AN1973">
        <v>0</v>
      </c>
      <c r="AO1973">
        <v>0</v>
      </c>
      <c r="AP1973" t="s">
        <v>1021</v>
      </c>
      <c r="AQ1973" t="s">
        <v>1021</v>
      </c>
      <c r="AR1973" t="s">
        <v>4865</v>
      </c>
      <c r="AS1973" t="s">
        <v>4866</v>
      </c>
    </row>
    <row r="1974" spans="2:45" ht="33">
      <c r="B1974" s="356" t="b">
        <v>0</v>
      </c>
      <c r="C1974" s="356"/>
      <c r="D1974" s="357" t="str">
        <f t="shared" si="92"/>
        <v>Miscellaneous Steel Erection Work for Revamping_Shelter/Building</v>
      </c>
      <c r="E1974" s="356" t="str">
        <f t="shared" si="93"/>
        <v>M2</v>
      </c>
      <c r="F1974" s="357" t="str">
        <f t="shared" si="94"/>
        <v xml:space="preserve">S14AA018-00003 Miscellaneous Steel Erection Work for Revamping Shelter/Building Grating Hot-Dip Galvanized Steel, (I=50)       </v>
      </c>
      <c r="G1974" s="343" t="str" cm="1">
        <f t="array" ref="G1974:H1974">_xlfn.TEXTSPLIT(I1974,"-")</f>
        <v>S14AA018</v>
      </c>
      <c r="H1974" s="343" t="str">
        <v>00003</v>
      </c>
      <c r="I1974" t="s">
        <v>4867</v>
      </c>
      <c r="J1974" t="s">
        <v>4534</v>
      </c>
      <c r="K1974" t="s">
        <v>4861</v>
      </c>
      <c r="L1974" t="s">
        <v>4862</v>
      </c>
      <c r="M1974" t="s">
        <v>1091</v>
      </c>
      <c r="N1974" t="s">
        <v>4537</v>
      </c>
      <c r="O1974" t="s">
        <v>1285</v>
      </c>
      <c r="P1974" t="s">
        <v>4603</v>
      </c>
      <c r="Q1974" t="s">
        <v>1114</v>
      </c>
      <c r="R1974" t="s">
        <v>4609</v>
      </c>
      <c r="S1974" t="s">
        <v>954</v>
      </c>
      <c r="T1974">
        <v>0</v>
      </c>
      <c r="U1974" t="s">
        <v>954</v>
      </c>
      <c r="V1974" t="s">
        <v>954</v>
      </c>
      <c r="W1974" t="s">
        <v>954</v>
      </c>
      <c r="X1974" t="s">
        <v>954</v>
      </c>
      <c r="Y1974" t="s">
        <v>954</v>
      </c>
      <c r="Z1974" t="s">
        <v>954</v>
      </c>
      <c r="AA1974" t="s">
        <v>954</v>
      </c>
      <c r="AB1974" t="s">
        <v>954</v>
      </c>
      <c r="AC1974" t="s">
        <v>954</v>
      </c>
      <c r="AD1974" t="s">
        <v>954</v>
      </c>
      <c r="AE1974" t="s">
        <v>954</v>
      </c>
      <c r="AF1974" t="s">
        <v>954</v>
      </c>
      <c r="AG1974">
        <v>0</v>
      </c>
      <c r="AH1974">
        <v>0</v>
      </c>
      <c r="AI1974">
        <v>0</v>
      </c>
      <c r="AJ1974">
        <v>0</v>
      </c>
      <c r="AK1974">
        <v>0</v>
      </c>
      <c r="AL1974">
        <v>0</v>
      </c>
      <c r="AM1974">
        <v>0</v>
      </c>
      <c r="AN1974">
        <v>0</v>
      </c>
      <c r="AO1974">
        <v>0</v>
      </c>
      <c r="AP1974" t="s">
        <v>1021</v>
      </c>
      <c r="AQ1974" t="s">
        <v>1021</v>
      </c>
      <c r="AR1974" t="s">
        <v>4865</v>
      </c>
      <c r="AS1974" t="s">
        <v>4867</v>
      </c>
    </row>
    <row r="1975" spans="2:45" ht="33">
      <c r="B1975" s="356" t="b">
        <v>0</v>
      </c>
      <c r="C1975" s="356"/>
      <c r="D1975" s="357" t="str">
        <f t="shared" si="92"/>
        <v>Miscellaneous Steel Erection Work for Revamping_Shelter/Building</v>
      </c>
      <c r="E1975" s="356" t="str">
        <f t="shared" si="93"/>
        <v>M2</v>
      </c>
      <c r="F1975" s="357" t="str">
        <f t="shared" si="94"/>
        <v xml:space="preserve">S14AA018-00004 Miscellaneous Steel Erection Work for Revamping Shelter/Building Grating Hot-Dip Galvanized Steel, (I=75)       </v>
      </c>
      <c r="G1975" s="343" t="str" cm="1">
        <f t="array" ref="G1975:H1975">_xlfn.TEXTSPLIT(I1975,"-")</f>
        <v>S14AA018</v>
      </c>
      <c r="H1975" s="343" t="str">
        <v>00004</v>
      </c>
      <c r="I1975" t="s">
        <v>4868</v>
      </c>
      <c r="J1975" t="s">
        <v>4534</v>
      </c>
      <c r="K1975" t="s">
        <v>4861</v>
      </c>
      <c r="L1975" t="s">
        <v>4862</v>
      </c>
      <c r="M1975" t="s">
        <v>1091</v>
      </c>
      <c r="N1975" t="s">
        <v>4537</v>
      </c>
      <c r="O1975" t="s">
        <v>1285</v>
      </c>
      <c r="P1975" t="s">
        <v>4603</v>
      </c>
      <c r="Q1975" t="s">
        <v>1692</v>
      </c>
      <c r="R1975" t="s">
        <v>4611</v>
      </c>
      <c r="S1975" t="s">
        <v>954</v>
      </c>
      <c r="T1975">
        <v>0</v>
      </c>
      <c r="U1975" t="s">
        <v>954</v>
      </c>
      <c r="V1975" t="s">
        <v>954</v>
      </c>
      <c r="W1975" t="s">
        <v>954</v>
      </c>
      <c r="X1975" t="s">
        <v>954</v>
      </c>
      <c r="Y1975" t="s">
        <v>954</v>
      </c>
      <c r="Z1975" t="s">
        <v>954</v>
      </c>
      <c r="AA1975" t="s">
        <v>954</v>
      </c>
      <c r="AB1975" t="s">
        <v>954</v>
      </c>
      <c r="AC1975" t="s">
        <v>954</v>
      </c>
      <c r="AD1975" t="s">
        <v>954</v>
      </c>
      <c r="AE1975" t="s">
        <v>954</v>
      </c>
      <c r="AF1975" t="s">
        <v>954</v>
      </c>
      <c r="AG1975">
        <v>0</v>
      </c>
      <c r="AH1975">
        <v>0</v>
      </c>
      <c r="AI1975">
        <v>0</v>
      </c>
      <c r="AJ1975">
        <v>0</v>
      </c>
      <c r="AK1975">
        <v>0</v>
      </c>
      <c r="AL1975">
        <v>0</v>
      </c>
      <c r="AM1975">
        <v>0</v>
      </c>
      <c r="AN1975">
        <v>0</v>
      </c>
      <c r="AO1975">
        <v>0</v>
      </c>
      <c r="AP1975" t="s">
        <v>1021</v>
      </c>
      <c r="AQ1975" t="s">
        <v>1021</v>
      </c>
      <c r="AR1975" t="s">
        <v>4865</v>
      </c>
      <c r="AS1975" t="s">
        <v>4868</v>
      </c>
    </row>
    <row r="1976" spans="2:45" ht="33">
      <c r="B1976" s="349" t="b">
        <v>0</v>
      </c>
      <c r="C1976" s="349"/>
      <c r="D1976" s="352" t="str">
        <f t="shared" si="92"/>
        <v>Miscellaneous Steel Erection Work for Revamping_Shelter/Building</v>
      </c>
      <c r="E1976" s="349" t="str">
        <f t="shared" si="93"/>
        <v>M</v>
      </c>
      <c r="F1976" s="352" t="str">
        <f t="shared" si="94"/>
        <v xml:space="preserve">S14AA019-00001 Miscellaneous Steel Erection Work for Revamping Shelter/Building Steel Stairs        </v>
      </c>
      <c r="G1976" s="343" t="str" cm="1">
        <f t="array" ref="G1976:H1976">_xlfn.TEXTSPLIT(I1976,"-")</f>
        <v>S14AA019</v>
      </c>
      <c r="H1976" s="343" t="str">
        <v>00001</v>
      </c>
      <c r="I1976" t="s">
        <v>4869</v>
      </c>
      <c r="J1976" t="s">
        <v>4534</v>
      </c>
      <c r="K1976" t="s">
        <v>4861</v>
      </c>
      <c r="L1976" t="s">
        <v>4862</v>
      </c>
      <c r="M1976" t="s">
        <v>1091</v>
      </c>
      <c r="N1976" t="s">
        <v>4537</v>
      </c>
      <c r="O1976" t="s">
        <v>1328</v>
      </c>
      <c r="P1976" t="s">
        <v>4613</v>
      </c>
      <c r="Q1976" t="s">
        <v>954</v>
      </c>
      <c r="R1976">
        <v>0</v>
      </c>
      <c r="S1976" t="s">
        <v>954</v>
      </c>
      <c r="T1976">
        <v>0</v>
      </c>
      <c r="U1976" t="s">
        <v>954</v>
      </c>
      <c r="V1976" t="s">
        <v>954</v>
      </c>
      <c r="W1976" t="s">
        <v>954</v>
      </c>
      <c r="X1976" t="s">
        <v>954</v>
      </c>
      <c r="Y1976" t="s">
        <v>954</v>
      </c>
      <c r="Z1976" t="s">
        <v>954</v>
      </c>
      <c r="AA1976" t="s">
        <v>954</v>
      </c>
      <c r="AB1976" t="s">
        <v>954</v>
      </c>
      <c r="AC1976" t="s">
        <v>954</v>
      </c>
      <c r="AD1976" t="s">
        <v>954</v>
      </c>
      <c r="AE1976" t="s">
        <v>954</v>
      </c>
      <c r="AF1976" t="s">
        <v>954</v>
      </c>
      <c r="AG1976">
        <v>0</v>
      </c>
      <c r="AH1976">
        <v>0</v>
      </c>
      <c r="AI1976">
        <v>0</v>
      </c>
      <c r="AJ1976">
        <v>0</v>
      </c>
      <c r="AK1976">
        <v>0</v>
      </c>
      <c r="AL1976">
        <v>0</v>
      </c>
      <c r="AM1976">
        <v>0</v>
      </c>
      <c r="AN1976">
        <v>0</v>
      </c>
      <c r="AO1976">
        <v>0</v>
      </c>
      <c r="AP1976" t="s">
        <v>1102</v>
      </c>
      <c r="AQ1976" t="s">
        <v>1102</v>
      </c>
      <c r="AR1976" t="s">
        <v>4870</v>
      </c>
      <c r="AS1976" t="s">
        <v>4869</v>
      </c>
    </row>
    <row r="1977" spans="2:45" ht="33">
      <c r="B1977" s="356" t="b">
        <v>0</v>
      </c>
      <c r="C1977" s="356"/>
      <c r="D1977" s="357" t="str">
        <f t="shared" si="92"/>
        <v>Miscellaneous Steel Erection Work for Revamping_Shelter/Building</v>
      </c>
      <c r="E1977" s="356" t="str">
        <f t="shared" si="93"/>
        <v>M</v>
      </c>
      <c r="F1977" s="357" t="str">
        <f t="shared" si="94"/>
        <v xml:space="preserve">S14AA020-00001 Miscellaneous Steel Erection Work for Revamping Shelter/Building Steel Handrails        </v>
      </c>
      <c r="G1977" s="343" t="str" cm="1">
        <f t="array" ref="G1977:H1977">_xlfn.TEXTSPLIT(I1977,"-")</f>
        <v>S14AA020</v>
      </c>
      <c r="H1977" s="343" t="str">
        <v>00001</v>
      </c>
      <c r="I1977" t="s">
        <v>4871</v>
      </c>
      <c r="J1977" t="s">
        <v>4534</v>
      </c>
      <c r="K1977" t="s">
        <v>4861</v>
      </c>
      <c r="L1977" t="s">
        <v>4862</v>
      </c>
      <c r="M1977" t="s">
        <v>1091</v>
      </c>
      <c r="N1977" t="s">
        <v>4537</v>
      </c>
      <c r="O1977" t="s">
        <v>1371</v>
      </c>
      <c r="P1977" t="s">
        <v>4617</v>
      </c>
      <c r="Q1977" t="s">
        <v>954</v>
      </c>
      <c r="R1977">
        <v>0</v>
      </c>
      <c r="S1977" t="s">
        <v>954</v>
      </c>
      <c r="T1977">
        <v>0</v>
      </c>
      <c r="U1977" t="s">
        <v>954</v>
      </c>
      <c r="V1977" t="s">
        <v>954</v>
      </c>
      <c r="W1977" t="s">
        <v>954</v>
      </c>
      <c r="X1977" t="s">
        <v>954</v>
      </c>
      <c r="Y1977" t="s">
        <v>954</v>
      </c>
      <c r="Z1977" t="s">
        <v>954</v>
      </c>
      <c r="AA1977" t="s">
        <v>954</v>
      </c>
      <c r="AB1977" t="s">
        <v>954</v>
      </c>
      <c r="AC1977" t="s">
        <v>954</v>
      </c>
      <c r="AD1977" t="s">
        <v>954</v>
      </c>
      <c r="AE1977" t="s">
        <v>954</v>
      </c>
      <c r="AF1977" t="s">
        <v>954</v>
      </c>
      <c r="AG1977">
        <v>0</v>
      </c>
      <c r="AH1977">
        <v>0</v>
      </c>
      <c r="AI1977">
        <v>0</v>
      </c>
      <c r="AJ1977">
        <v>0</v>
      </c>
      <c r="AK1977">
        <v>0</v>
      </c>
      <c r="AL1977">
        <v>0</v>
      </c>
      <c r="AM1977">
        <v>0</v>
      </c>
      <c r="AN1977">
        <v>0</v>
      </c>
      <c r="AO1977">
        <v>0</v>
      </c>
      <c r="AP1977" t="s">
        <v>1102</v>
      </c>
      <c r="AQ1977" t="s">
        <v>1102</v>
      </c>
      <c r="AR1977" t="s">
        <v>4872</v>
      </c>
      <c r="AS1977" t="s">
        <v>4871</v>
      </c>
    </row>
    <row r="1978" spans="2:45" ht="33">
      <c r="B1978" s="356" t="b">
        <v>0</v>
      </c>
      <c r="C1978" s="356"/>
      <c r="D1978" s="357" t="str">
        <f t="shared" si="92"/>
        <v>Miscellaneous Steel Erection Work for Revamping_Shelter/Building</v>
      </c>
      <c r="E1978" s="356" t="str">
        <f t="shared" si="93"/>
        <v>M</v>
      </c>
      <c r="F1978" s="357" t="str">
        <f t="shared" si="94"/>
        <v xml:space="preserve">S14AA021-00001 Miscellaneous Steel Erection Work for Revamping Shelter/Building Steel Handrails - Removable        </v>
      </c>
      <c r="G1978" s="343" t="str" cm="1">
        <f t="array" ref="G1978:H1978">_xlfn.TEXTSPLIT(I1978,"-")</f>
        <v>S14AA021</v>
      </c>
      <c r="H1978" s="343" t="str">
        <v>00001</v>
      </c>
      <c r="I1978" t="s">
        <v>4873</v>
      </c>
      <c r="J1978" t="s">
        <v>4534</v>
      </c>
      <c r="K1978" t="s">
        <v>4861</v>
      </c>
      <c r="L1978" t="s">
        <v>4862</v>
      </c>
      <c r="M1978" t="s">
        <v>1091</v>
      </c>
      <c r="N1978" t="s">
        <v>4537</v>
      </c>
      <c r="O1978" t="s">
        <v>1390</v>
      </c>
      <c r="P1978" t="s">
        <v>4623</v>
      </c>
      <c r="Q1978" t="s">
        <v>954</v>
      </c>
      <c r="R1978">
        <v>0</v>
      </c>
      <c r="S1978" t="s">
        <v>954</v>
      </c>
      <c r="T1978">
        <v>0</v>
      </c>
      <c r="U1978" t="s">
        <v>954</v>
      </c>
      <c r="V1978" t="s">
        <v>954</v>
      </c>
      <c r="W1978" t="s">
        <v>954</v>
      </c>
      <c r="X1978" t="s">
        <v>954</v>
      </c>
      <c r="Y1978" t="s">
        <v>954</v>
      </c>
      <c r="Z1978" t="s">
        <v>954</v>
      </c>
      <c r="AA1978" t="s">
        <v>954</v>
      </c>
      <c r="AB1978" t="s">
        <v>954</v>
      </c>
      <c r="AC1978" t="s">
        <v>954</v>
      </c>
      <c r="AD1978" t="s">
        <v>954</v>
      </c>
      <c r="AE1978" t="s">
        <v>954</v>
      </c>
      <c r="AF1978" t="s">
        <v>954</v>
      </c>
      <c r="AG1978">
        <v>0</v>
      </c>
      <c r="AH1978">
        <v>0</v>
      </c>
      <c r="AI1978">
        <v>0</v>
      </c>
      <c r="AJ1978">
        <v>0</v>
      </c>
      <c r="AK1978">
        <v>0</v>
      </c>
      <c r="AL1978">
        <v>0</v>
      </c>
      <c r="AM1978">
        <v>0</v>
      </c>
      <c r="AN1978">
        <v>0</v>
      </c>
      <c r="AO1978">
        <v>0</v>
      </c>
      <c r="AP1978" t="s">
        <v>1102</v>
      </c>
      <c r="AQ1978" t="s">
        <v>1102</v>
      </c>
      <c r="AR1978" t="s">
        <v>4874</v>
      </c>
      <c r="AS1978" t="s">
        <v>4873</v>
      </c>
    </row>
    <row r="1979" spans="2:45" ht="33">
      <c r="B1979" s="356" t="b">
        <v>0</v>
      </c>
      <c r="C1979" s="356"/>
      <c r="D1979" s="357" t="str">
        <f t="shared" si="92"/>
        <v>Miscellaneous Steel Erection Work for Revamping_Shelter/Building</v>
      </c>
      <c r="E1979" s="356" t="str">
        <f t="shared" si="93"/>
        <v>M</v>
      </c>
      <c r="F1979" s="357" t="str">
        <f t="shared" si="94"/>
        <v xml:space="preserve">S14AA022-00001 Miscellaneous Steel Erection Work for Revamping Shelter/Building Stainless Steel Handrail        </v>
      </c>
      <c r="G1979" s="343" t="str" cm="1">
        <f t="array" ref="G1979:H1979">_xlfn.TEXTSPLIT(I1979,"-")</f>
        <v>S14AA022</v>
      </c>
      <c r="H1979" s="343" t="str">
        <v>00001</v>
      </c>
      <c r="I1979" t="s">
        <v>4875</v>
      </c>
      <c r="J1979" t="s">
        <v>4534</v>
      </c>
      <c r="K1979" t="s">
        <v>4861</v>
      </c>
      <c r="L1979" t="s">
        <v>4862</v>
      </c>
      <c r="M1979" t="s">
        <v>1091</v>
      </c>
      <c r="N1979" t="s">
        <v>4537</v>
      </c>
      <c r="O1979" t="s">
        <v>1397</v>
      </c>
      <c r="P1979" t="s">
        <v>4628</v>
      </c>
      <c r="Q1979" t="s">
        <v>954</v>
      </c>
      <c r="R1979">
        <v>0</v>
      </c>
      <c r="S1979" t="s">
        <v>954</v>
      </c>
      <c r="T1979">
        <v>0</v>
      </c>
      <c r="U1979" t="s">
        <v>954</v>
      </c>
      <c r="V1979" t="s">
        <v>954</v>
      </c>
      <c r="W1979" t="s">
        <v>954</v>
      </c>
      <c r="X1979" t="s">
        <v>954</v>
      </c>
      <c r="Y1979" t="s">
        <v>954</v>
      </c>
      <c r="Z1979" t="s">
        <v>954</v>
      </c>
      <c r="AA1979" t="s">
        <v>954</v>
      </c>
      <c r="AB1979" t="s">
        <v>954</v>
      </c>
      <c r="AC1979" t="s">
        <v>954</v>
      </c>
      <c r="AD1979" t="s">
        <v>954</v>
      </c>
      <c r="AE1979" t="s">
        <v>954</v>
      </c>
      <c r="AF1979" t="s">
        <v>954</v>
      </c>
      <c r="AG1979">
        <v>0</v>
      </c>
      <c r="AH1979">
        <v>0</v>
      </c>
      <c r="AI1979">
        <v>0</v>
      </c>
      <c r="AJ1979">
        <v>0</v>
      </c>
      <c r="AK1979">
        <v>0</v>
      </c>
      <c r="AL1979">
        <v>0</v>
      </c>
      <c r="AM1979">
        <v>0</v>
      </c>
      <c r="AN1979">
        <v>0</v>
      </c>
      <c r="AO1979">
        <v>0</v>
      </c>
      <c r="AP1979" t="s">
        <v>1102</v>
      </c>
      <c r="AQ1979" t="s">
        <v>1102</v>
      </c>
      <c r="AR1979" t="s">
        <v>4876</v>
      </c>
      <c r="AS1979" t="s">
        <v>4875</v>
      </c>
    </row>
    <row r="1980" spans="2:45" ht="33">
      <c r="B1980" s="349" t="b">
        <v>0</v>
      </c>
      <c r="C1980" s="349"/>
      <c r="D1980" s="352" t="str">
        <f t="shared" si="92"/>
        <v>Miscellaneous Steel Erection Work for Revamping_Shelter/Building</v>
      </c>
      <c r="E1980" s="349" t="str">
        <f t="shared" si="93"/>
        <v>M2</v>
      </c>
      <c r="F1980" s="352" t="str">
        <f t="shared" si="94"/>
        <v xml:space="preserve">S14AA024-00001 Miscellaneous Steel Erection Work for Revamping Shelter/Building Galvanized Steel Deck Plate        </v>
      </c>
      <c r="G1980" s="343" t="str" cm="1">
        <f t="array" ref="G1980:H1980">_xlfn.TEXTSPLIT(I1980,"-")</f>
        <v>S14AA024</v>
      </c>
      <c r="H1980" s="343" t="str">
        <v>00001</v>
      </c>
      <c r="I1980" t="s">
        <v>4877</v>
      </c>
      <c r="J1980" t="s">
        <v>4534</v>
      </c>
      <c r="K1980" t="s">
        <v>4861</v>
      </c>
      <c r="L1980" t="s">
        <v>4862</v>
      </c>
      <c r="M1980" t="s">
        <v>1091</v>
      </c>
      <c r="N1980" t="s">
        <v>4537</v>
      </c>
      <c r="O1980" t="s">
        <v>1564</v>
      </c>
      <c r="P1980" t="s">
        <v>4633</v>
      </c>
      <c r="Q1980" t="s">
        <v>954</v>
      </c>
      <c r="R1980">
        <v>0</v>
      </c>
      <c r="S1980" t="s">
        <v>954</v>
      </c>
      <c r="T1980">
        <v>0</v>
      </c>
      <c r="U1980" t="s">
        <v>954</v>
      </c>
      <c r="V1980" t="s">
        <v>954</v>
      </c>
      <c r="W1980" t="s">
        <v>954</v>
      </c>
      <c r="X1980" t="s">
        <v>954</v>
      </c>
      <c r="Y1980" t="s">
        <v>954</v>
      </c>
      <c r="Z1980" t="s">
        <v>954</v>
      </c>
      <c r="AA1980" t="s">
        <v>954</v>
      </c>
      <c r="AB1980" t="s">
        <v>954</v>
      </c>
      <c r="AC1980" t="s">
        <v>954</v>
      </c>
      <c r="AD1980" t="s">
        <v>954</v>
      </c>
      <c r="AE1980" t="s">
        <v>954</v>
      </c>
      <c r="AF1980" t="s">
        <v>954</v>
      </c>
      <c r="AG1980">
        <v>0</v>
      </c>
      <c r="AH1980">
        <v>0</v>
      </c>
      <c r="AI1980">
        <v>0</v>
      </c>
      <c r="AJ1980">
        <v>0</v>
      </c>
      <c r="AK1980">
        <v>0</v>
      </c>
      <c r="AL1980">
        <v>0</v>
      </c>
      <c r="AM1980">
        <v>0</v>
      </c>
      <c r="AN1980">
        <v>0</v>
      </c>
      <c r="AO1980">
        <v>0</v>
      </c>
      <c r="AP1980" t="s">
        <v>1021</v>
      </c>
      <c r="AQ1980" t="s">
        <v>1021</v>
      </c>
      <c r="AR1980" t="s">
        <v>4878</v>
      </c>
      <c r="AS1980" t="s">
        <v>4877</v>
      </c>
    </row>
    <row r="1981" spans="2:45" ht="33">
      <c r="B1981" s="356" t="b">
        <v>0</v>
      </c>
      <c r="C1981" s="356"/>
      <c r="D1981" s="357" t="str">
        <f t="shared" si="92"/>
        <v>Miscellaneous Steel Erection Work for Revamping_Shelter/Building</v>
      </c>
      <c r="E1981" s="356" t="str">
        <f t="shared" si="93"/>
        <v>M</v>
      </c>
      <c r="F1981" s="357" t="str">
        <f t="shared" si="94"/>
        <v xml:space="preserve">S14AA037-00001 Miscellaneous Steel Erection Work for Revamping Shelter/Building Stainless Steel Handrail - Removable        </v>
      </c>
      <c r="G1981" s="343" t="str" cm="1">
        <f t="array" ref="G1981:H1981">_xlfn.TEXTSPLIT(I1981,"-")</f>
        <v>S14AA037</v>
      </c>
      <c r="H1981" s="343" t="str">
        <v>00001</v>
      </c>
      <c r="I1981" t="s">
        <v>4879</v>
      </c>
      <c r="J1981" t="s">
        <v>4534</v>
      </c>
      <c r="K1981" t="s">
        <v>4861</v>
      </c>
      <c r="L1981" t="s">
        <v>4862</v>
      </c>
      <c r="M1981" t="s">
        <v>1091</v>
      </c>
      <c r="N1981" t="s">
        <v>4537</v>
      </c>
      <c r="O1981" t="s">
        <v>1760</v>
      </c>
      <c r="P1981" t="s">
        <v>4636</v>
      </c>
      <c r="Q1981" t="s">
        <v>954</v>
      </c>
      <c r="R1981">
        <v>0</v>
      </c>
      <c r="S1981" t="s">
        <v>954</v>
      </c>
      <c r="T1981">
        <v>0</v>
      </c>
      <c r="U1981" t="s">
        <v>954</v>
      </c>
      <c r="V1981" t="s">
        <v>954</v>
      </c>
      <c r="W1981" t="s">
        <v>954</v>
      </c>
      <c r="X1981" t="s">
        <v>954</v>
      </c>
      <c r="Y1981" t="s">
        <v>954</v>
      </c>
      <c r="Z1981" t="s">
        <v>954</v>
      </c>
      <c r="AA1981" t="s">
        <v>954</v>
      </c>
      <c r="AB1981" t="s">
        <v>954</v>
      </c>
      <c r="AC1981" t="s">
        <v>954</v>
      </c>
      <c r="AD1981" t="s">
        <v>954</v>
      </c>
      <c r="AE1981" t="s">
        <v>954</v>
      </c>
      <c r="AF1981" t="s">
        <v>954</v>
      </c>
      <c r="AG1981">
        <v>0</v>
      </c>
      <c r="AH1981">
        <v>0</v>
      </c>
      <c r="AI1981">
        <v>0</v>
      </c>
      <c r="AJ1981">
        <v>0</v>
      </c>
      <c r="AK1981">
        <v>0</v>
      </c>
      <c r="AL1981">
        <v>0</v>
      </c>
      <c r="AM1981">
        <v>0</v>
      </c>
      <c r="AN1981">
        <v>0</v>
      </c>
      <c r="AO1981">
        <v>0</v>
      </c>
      <c r="AP1981" t="s">
        <v>1102</v>
      </c>
      <c r="AQ1981" t="s">
        <v>1102</v>
      </c>
      <c r="AR1981" t="s">
        <v>4880</v>
      </c>
      <c r="AS1981" t="s">
        <v>4879</v>
      </c>
    </row>
    <row r="1982" spans="2:45" ht="33">
      <c r="B1982" s="349" t="b">
        <v>0</v>
      </c>
      <c r="C1982" s="349"/>
      <c r="D1982" s="352" t="str">
        <f t="shared" si="92"/>
        <v>Miscellaneous Steel Erection Work for Revamping_Shelter/Building</v>
      </c>
      <c r="E1982" s="349" t="str">
        <f t="shared" si="93"/>
        <v>M2</v>
      </c>
      <c r="F1982" s="352" t="str">
        <f t="shared" si="94"/>
        <v xml:space="preserve">S14AA038-00001 Miscellaneous Steel Erection Work for Revamping Shelter/Building FRP Grating        </v>
      </c>
      <c r="G1982" s="343" t="str" cm="1">
        <f t="array" ref="G1982:H1982">_xlfn.TEXTSPLIT(I1982,"-")</f>
        <v>S14AA038</v>
      </c>
      <c r="H1982" s="343" t="str">
        <v>00001</v>
      </c>
      <c r="I1982" t="s">
        <v>4881</v>
      </c>
      <c r="J1982" t="s">
        <v>4534</v>
      </c>
      <c r="K1982" t="s">
        <v>4861</v>
      </c>
      <c r="L1982" t="s">
        <v>4862</v>
      </c>
      <c r="M1982" t="s">
        <v>1091</v>
      </c>
      <c r="N1982" t="s">
        <v>4537</v>
      </c>
      <c r="O1982" t="s">
        <v>1781</v>
      </c>
      <c r="P1982" t="s">
        <v>4641</v>
      </c>
      <c r="Q1982" t="s">
        <v>954</v>
      </c>
      <c r="R1982">
        <v>0</v>
      </c>
      <c r="S1982" t="s">
        <v>954</v>
      </c>
      <c r="T1982">
        <v>0</v>
      </c>
      <c r="U1982" t="s">
        <v>954</v>
      </c>
      <c r="V1982" t="s">
        <v>954</v>
      </c>
      <c r="W1982" t="s">
        <v>954</v>
      </c>
      <c r="X1982" t="s">
        <v>954</v>
      </c>
      <c r="Y1982" t="s">
        <v>954</v>
      </c>
      <c r="Z1982" t="s">
        <v>954</v>
      </c>
      <c r="AA1982" t="s">
        <v>954</v>
      </c>
      <c r="AB1982" t="s">
        <v>954</v>
      </c>
      <c r="AC1982" t="s">
        <v>954</v>
      </c>
      <c r="AD1982" t="s">
        <v>954</v>
      </c>
      <c r="AE1982" t="s">
        <v>954</v>
      </c>
      <c r="AF1982" t="s">
        <v>954</v>
      </c>
      <c r="AG1982">
        <v>0</v>
      </c>
      <c r="AH1982">
        <v>0</v>
      </c>
      <c r="AI1982">
        <v>0</v>
      </c>
      <c r="AJ1982">
        <v>0</v>
      </c>
      <c r="AK1982">
        <v>0</v>
      </c>
      <c r="AL1982">
        <v>0</v>
      </c>
      <c r="AM1982">
        <v>0</v>
      </c>
      <c r="AN1982">
        <v>0</v>
      </c>
      <c r="AO1982">
        <v>0</v>
      </c>
      <c r="AP1982" t="s">
        <v>1021</v>
      </c>
      <c r="AQ1982" t="s">
        <v>1021</v>
      </c>
      <c r="AR1982" t="s">
        <v>4882</v>
      </c>
      <c r="AS1982" t="s">
        <v>4881</v>
      </c>
    </row>
    <row r="1983" spans="2:45" ht="33">
      <c r="B1983" s="356" t="b">
        <v>0</v>
      </c>
      <c r="C1983" s="356"/>
      <c r="D1983" s="357" t="str">
        <f t="shared" si="92"/>
        <v>Miscellaneous Steel Erection Work for Revamping_Shelter/Building</v>
      </c>
      <c r="E1983" s="356" t="str">
        <f t="shared" si="93"/>
        <v>M</v>
      </c>
      <c r="F1983" s="357" t="str">
        <f t="shared" si="94"/>
        <v xml:space="preserve">S14AA039-00001 Miscellaneous Steel Erection Work for Revamping Shelter/Building FRP Handrail        </v>
      </c>
      <c r="G1983" s="343" t="str" cm="1">
        <f t="array" ref="G1983:H1983">_xlfn.TEXTSPLIT(I1983,"-")</f>
        <v>S14AA039</v>
      </c>
      <c r="H1983" s="343" t="str">
        <v>00001</v>
      </c>
      <c r="I1983" t="s">
        <v>4883</v>
      </c>
      <c r="J1983" t="s">
        <v>4534</v>
      </c>
      <c r="K1983" t="s">
        <v>4861</v>
      </c>
      <c r="L1983" t="s">
        <v>4862</v>
      </c>
      <c r="M1983" t="s">
        <v>1091</v>
      </c>
      <c r="N1983" t="s">
        <v>4537</v>
      </c>
      <c r="O1983" t="s">
        <v>1791</v>
      </c>
      <c r="P1983" t="s">
        <v>4644</v>
      </c>
      <c r="Q1983" t="s">
        <v>954</v>
      </c>
      <c r="R1983">
        <v>0</v>
      </c>
      <c r="S1983" t="s">
        <v>954</v>
      </c>
      <c r="T1983">
        <v>0</v>
      </c>
      <c r="U1983" t="s">
        <v>954</v>
      </c>
      <c r="V1983" t="s">
        <v>954</v>
      </c>
      <c r="W1983" t="s">
        <v>954</v>
      </c>
      <c r="X1983" t="s">
        <v>954</v>
      </c>
      <c r="Y1983" t="s">
        <v>954</v>
      </c>
      <c r="Z1983" t="s">
        <v>954</v>
      </c>
      <c r="AA1983" t="s">
        <v>954</v>
      </c>
      <c r="AB1983" t="s">
        <v>954</v>
      </c>
      <c r="AC1983" t="s">
        <v>954</v>
      </c>
      <c r="AD1983" t="s">
        <v>954</v>
      </c>
      <c r="AE1983" t="s">
        <v>954</v>
      </c>
      <c r="AF1983" t="s">
        <v>954</v>
      </c>
      <c r="AG1983">
        <v>0</v>
      </c>
      <c r="AH1983">
        <v>0</v>
      </c>
      <c r="AI1983">
        <v>0</v>
      </c>
      <c r="AJ1983">
        <v>0</v>
      </c>
      <c r="AK1983">
        <v>0</v>
      </c>
      <c r="AL1983">
        <v>0</v>
      </c>
      <c r="AM1983">
        <v>0</v>
      </c>
      <c r="AN1983">
        <v>0</v>
      </c>
      <c r="AO1983">
        <v>0</v>
      </c>
      <c r="AP1983" t="s">
        <v>1102</v>
      </c>
      <c r="AQ1983" t="s">
        <v>1102</v>
      </c>
      <c r="AR1983" t="s">
        <v>4884</v>
      </c>
      <c r="AS1983" t="s">
        <v>4883</v>
      </c>
    </row>
    <row r="1984" spans="2:45" ht="33">
      <c r="B1984" s="356" t="b">
        <v>0</v>
      </c>
      <c r="C1984" s="356"/>
      <c r="D1984" s="357" t="str">
        <f t="shared" si="92"/>
        <v>Miscellaneous Steel Erection Work for Revamping_Shelter/Building</v>
      </c>
      <c r="E1984" s="356" t="str">
        <f t="shared" si="93"/>
        <v>M</v>
      </c>
      <c r="F1984" s="357" t="str">
        <f t="shared" si="94"/>
        <v xml:space="preserve">S14AA040-00001 Miscellaneous Steel Erection Work for Revamping Shelter/Building FRP Handrail - Removable        </v>
      </c>
      <c r="G1984" s="343" t="str" cm="1">
        <f t="array" ref="G1984:H1984">_xlfn.TEXTSPLIT(I1984,"-")</f>
        <v>S14AA040</v>
      </c>
      <c r="H1984" s="343" t="str">
        <v>00001</v>
      </c>
      <c r="I1984" t="s">
        <v>4885</v>
      </c>
      <c r="J1984" t="s">
        <v>4534</v>
      </c>
      <c r="K1984" t="s">
        <v>4861</v>
      </c>
      <c r="L1984" t="s">
        <v>4862</v>
      </c>
      <c r="M1984" t="s">
        <v>1091</v>
      </c>
      <c r="N1984" t="s">
        <v>4537</v>
      </c>
      <c r="O1984" t="s">
        <v>1796</v>
      </c>
      <c r="P1984" t="s">
        <v>4647</v>
      </c>
      <c r="Q1984" t="s">
        <v>954</v>
      </c>
      <c r="R1984">
        <v>0</v>
      </c>
      <c r="S1984" t="s">
        <v>954</v>
      </c>
      <c r="T1984">
        <v>0</v>
      </c>
      <c r="U1984" t="s">
        <v>954</v>
      </c>
      <c r="V1984" t="s">
        <v>954</v>
      </c>
      <c r="W1984" t="s">
        <v>954</v>
      </c>
      <c r="X1984" t="s">
        <v>954</v>
      </c>
      <c r="Y1984" t="s">
        <v>954</v>
      </c>
      <c r="Z1984" t="s">
        <v>954</v>
      </c>
      <c r="AA1984" t="s">
        <v>954</v>
      </c>
      <c r="AB1984" t="s">
        <v>954</v>
      </c>
      <c r="AC1984" t="s">
        <v>954</v>
      </c>
      <c r="AD1984" t="s">
        <v>954</v>
      </c>
      <c r="AE1984" t="s">
        <v>954</v>
      </c>
      <c r="AF1984" t="s">
        <v>954</v>
      </c>
      <c r="AG1984">
        <v>0</v>
      </c>
      <c r="AH1984">
        <v>0</v>
      </c>
      <c r="AI1984">
        <v>0</v>
      </c>
      <c r="AJ1984">
        <v>0</v>
      </c>
      <c r="AK1984">
        <v>0</v>
      </c>
      <c r="AL1984">
        <v>0</v>
      </c>
      <c r="AM1984">
        <v>0</v>
      </c>
      <c r="AN1984">
        <v>0</v>
      </c>
      <c r="AO1984">
        <v>0</v>
      </c>
      <c r="AP1984" t="s">
        <v>1102</v>
      </c>
      <c r="AQ1984" t="s">
        <v>1102</v>
      </c>
      <c r="AR1984" t="s">
        <v>4886</v>
      </c>
      <c r="AS1984" t="s">
        <v>4885</v>
      </c>
    </row>
    <row r="1985" spans="2:45" ht="33">
      <c r="B1985" s="349" t="b">
        <v>0</v>
      </c>
      <c r="C1985" s="349"/>
      <c r="D1985" s="352" t="str">
        <f t="shared" si="92"/>
        <v>Miscellaneous Steel Erection Work for Revamping_Shelter/Building</v>
      </c>
      <c r="E1985" s="349" t="str">
        <f t="shared" si="93"/>
        <v>M</v>
      </c>
      <c r="F1985" s="352" t="str">
        <f t="shared" si="94"/>
        <v xml:space="preserve">S14AA041-00001 Miscellaneous Steel Erection Work for Revamping Shelter/Building Steel Ladder w/ Cage        </v>
      </c>
      <c r="G1985" s="343" t="str" cm="1">
        <f t="array" ref="G1985:H1985">_xlfn.TEXTSPLIT(I1985,"-")</f>
        <v>S14AA041</v>
      </c>
      <c r="H1985" s="343" t="str">
        <v>00001</v>
      </c>
      <c r="I1985" t="s">
        <v>4887</v>
      </c>
      <c r="J1985" t="s">
        <v>4534</v>
      </c>
      <c r="K1985" t="s">
        <v>4861</v>
      </c>
      <c r="L1985" t="s">
        <v>4862</v>
      </c>
      <c r="M1985" t="s">
        <v>1091</v>
      </c>
      <c r="N1985" t="s">
        <v>4537</v>
      </c>
      <c r="O1985" t="s">
        <v>1801</v>
      </c>
      <c r="P1985" t="s">
        <v>4650</v>
      </c>
      <c r="Q1985" t="s">
        <v>954</v>
      </c>
      <c r="R1985">
        <v>0</v>
      </c>
      <c r="S1985" t="s">
        <v>954</v>
      </c>
      <c r="T1985">
        <v>0</v>
      </c>
      <c r="U1985" t="s">
        <v>954</v>
      </c>
      <c r="V1985" t="s">
        <v>954</v>
      </c>
      <c r="W1985" t="s">
        <v>954</v>
      </c>
      <c r="X1985" t="s">
        <v>954</v>
      </c>
      <c r="Y1985" t="s">
        <v>954</v>
      </c>
      <c r="Z1985" t="s">
        <v>954</v>
      </c>
      <c r="AA1985" t="s">
        <v>954</v>
      </c>
      <c r="AB1985" t="s">
        <v>954</v>
      </c>
      <c r="AC1985" t="s">
        <v>954</v>
      </c>
      <c r="AD1985" t="s">
        <v>954</v>
      </c>
      <c r="AE1985" t="s">
        <v>954</v>
      </c>
      <c r="AF1985" t="s">
        <v>954</v>
      </c>
      <c r="AG1985">
        <v>0</v>
      </c>
      <c r="AH1985">
        <v>0</v>
      </c>
      <c r="AI1985">
        <v>0</v>
      </c>
      <c r="AJ1985">
        <v>0</v>
      </c>
      <c r="AK1985">
        <v>0</v>
      </c>
      <c r="AL1985">
        <v>0</v>
      </c>
      <c r="AM1985">
        <v>0</v>
      </c>
      <c r="AN1985">
        <v>0</v>
      </c>
      <c r="AO1985">
        <v>0</v>
      </c>
      <c r="AP1985" t="s">
        <v>1102</v>
      </c>
      <c r="AQ1985" t="s">
        <v>1102</v>
      </c>
      <c r="AR1985" t="s">
        <v>4888</v>
      </c>
      <c r="AS1985" t="s">
        <v>4887</v>
      </c>
    </row>
    <row r="1986" spans="2:45" ht="33">
      <c r="B1986" s="349" t="b">
        <v>0</v>
      </c>
      <c r="C1986" s="349"/>
      <c r="D1986" s="352" t="str">
        <f t="shared" si="92"/>
        <v>Miscellaneous Steel Erection Work for Revamping_Shelter/Building</v>
      </c>
      <c r="E1986" s="349" t="str">
        <f t="shared" si="93"/>
        <v>M</v>
      </c>
      <c r="F1986" s="352" t="str">
        <f t="shared" si="94"/>
        <v xml:space="preserve">S14AA042-00001 Miscellaneous Steel Erection Work for Revamping Shelter/Building Stainless Steel Ladder w/ Cage        </v>
      </c>
      <c r="G1986" s="343" t="str" cm="1">
        <f t="array" ref="G1986:H1986">_xlfn.TEXTSPLIT(I1986,"-")</f>
        <v>S14AA042</v>
      </c>
      <c r="H1986" s="343" t="str">
        <v>00001</v>
      </c>
      <c r="I1986" t="s">
        <v>4889</v>
      </c>
      <c r="J1986" t="s">
        <v>4534</v>
      </c>
      <c r="K1986" t="s">
        <v>4861</v>
      </c>
      <c r="L1986" t="s">
        <v>4862</v>
      </c>
      <c r="M1986" t="s">
        <v>1091</v>
      </c>
      <c r="N1986" t="s">
        <v>4537</v>
      </c>
      <c r="O1986" t="s">
        <v>1806</v>
      </c>
      <c r="P1986" t="s">
        <v>4655</v>
      </c>
      <c r="Q1986" t="s">
        <v>954</v>
      </c>
      <c r="R1986">
        <v>0</v>
      </c>
      <c r="S1986" t="s">
        <v>954</v>
      </c>
      <c r="T1986">
        <v>0</v>
      </c>
      <c r="U1986" t="s">
        <v>954</v>
      </c>
      <c r="V1986" t="s">
        <v>954</v>
      </c>
      <c r="W1986" t="s">
        <v>954</v>
      </c>
      <c r="X1986" t="s">
        <v>954</v>
      </c>
      <c r="Y1986" t="s">
        <v>954</v>
      </c>
      <c r="Z1986" t="s">
        <v>954</v>
      </c>
      <c r="AA1986" t="s">
        <v>954</v>
      </c>
      <c r="AB1986" t="s">
        <v>954</v>
      </c>
      <c r="AC1986" t="s">
        <v>954</v>
      </c>
      <c r="AD1986" t="s">
        <v>954</v>
      </c>
      <c r="AE1986" t="s">
        <v>954</v>
      </c>
      <c r="AF1986" t="s">
        <v>954</v>
      </c>
      <c r="AG1986">
        <v>0</v>
      </c>
      <c r="AH1986">
        <v>0</v>
      </c>
      <c r="AI1986">
        <v>0</v>
      </c>
      <c r="AJ1986">
        <v>0</v>
      </c>
      <c r="AK1986">
        <v>0</v>
      </c>
      <c r="AL1986">
        <v>0</v>
      </c>
      <c r="AM1986">
        <v>0</v>
      </c>
      <c r="AN1986">
        <v>0</v>
      </c>
      <c r="AO1986">
        <v>0</v>
      </c>
      <c r="AP1986" t="s">
        <v>1102</v>
      </c>
      <c r="AQ1986" t="s">
        <v>1102</v>
      </c>
      <c r="AR1986" t="s">
        <v>4890</v>
      </c>
      <c r="AS1986" t="s">
        <v>4889</v>
      </c>
    </row>
    <row r="1987" spans="2:45" ht="33">
      <c r="B1987" s="349" t="b">
        <v>0</v>
      </c>
      <c r="C1987" s="349"/>
      <c r="D1987" s="352" t="str">
        <f t="shared" si="92"/>
        <v>Miscellaneous Steel Erection Work for Revamping_Shelter/Building</v>
      </c>
      <c r="E1987" s="349" t="str">
        <f t="shared" si="93"/>
        <v>M</v>
      </c>
      <c r="F1987" s="352" t="str">
        <f t="shared" si="94"/>
        <v xml:space="preserve">S14AA043-00001 Miscellaneous Steel Erection Work for Revamping Shelter/Building FRP Ladder w/ Cage        </v>
      </c>
      <c r="G1987" s="343" t="str" cm="1">
        <f t="array" ref="G1987:H1987">_xlfn.TEXTSPLIT(I1987,"-")</f>
        <v>S14AA043</v>
      </c>
      <c r="H1987" s="343" t="str">
        <v>00001</v>
      </c>
      <c r="I1987" t="s">
        <v>4891</v>
      </c>
      <c r="J1987" t="s">
        <v>4534</v>
      </c>
      <c r="K1987" t="s">
        <v>4861</v>
      </c>
      <c r="L1987" t="s">
        <v>4862</v>
      </c>
      <c r="M1987" t="s">
        <v>1091</v>
      </c>
      <c r="N1987" t="s">
        <v>4537</v>
      </c>
      <c r="O1987" t="s">
        <v>1811</v>
      </c>
      <c r="P1987" t="s">
        <v>4660</v>
      </c>
      <c r="Q1987" t="s">
        <v>954</v>
      </c>
      <c r="R1987">
        <v>0</v>
      </c>
      <c r="S1987" t="s">
        <v>954</v>
      </c>
      <c r="T1987">
        <v>0</v>
      </c>
      <c r="U1987" t="s">
        <v>954</v>
      </c>
      <c r="V1987" t="s">
        <v>954</v>
      </c>
      <c r="W1987" t="s">
        <v>954</v>
      </c>
      <c r="X1987" t="s">
        <v>954</v>
      </c>
      <c r="Y1987" t="s">
        <v>954</v>
      </c>
      <c r="Z1987" t="s">
        <v>954</v>
      </c>
      <c r="AA1987" t="s">
        <v>954</v>
      </c>
      <c r="AB1987" t="s">
        <v>954</v>
      </c>
      <c r="AC1987" t="s">
        <v>954</v>
      </c>
      <c r="AD1987" t="s">
        <v>954</v>
      </c>
      <c r="AE1987" t="s">
        <v>954</v>
      </c>
      <c r="AF1987" t="s">
        <v>954</v>
      </c>
      <c r="AG1987">
        <v>0</v>
      </c>
      <c r="AH1987">
        <v>0</v>
      </c>
      <c r="AI1987">
        <v>0</v>
      </c>
      <c r="AJ1987">
        <v>0</v>
      </c>
      <c r="AK1987">
        <v>0</v>
      </c>
      <c r="AL1987">
        <v>0</v>
      </c>
      <c r="AM1987">
        <v>0</v>
      </c>
      <c r="AN1987">
        <v>0</v>
      </c>
      <c r="AO1987">
        <v>0</v>
      </c>
      <c r="AP1987" t="s">
        <v>1102</v>
      </c>
      <c r="AQ1987" t="s">
        <v>1102</v>
      </c>
      <c r="AR1987" t="s">
        <v>4892</v>
      </c>
      <c r="AS1987" t="s">
        <v>4891</v>
      </c>
    </row>
    <row r="1988" spans="2:45" ht="33">
      <c r="B1988" s="349" t="b">
        <v>0</v>
      </c>
      <c r="C1988" s="349"/>
      <c r="D1988" s="352" t="str">
        <f t="shared" si="92"/>
        <v>Miscellaneous Steel Erection Work for Revamping_Shelter/Building</v>
      </c>
      <c r="E1988" s="349" t="str">
        <f t="shared" si="93"/>
        <v>M</v>
      </c>
      <c r="F1988" s="352" t="str">
        <f t="shared" si="94"/>
        <v xml:space="preserve">S14AA044-00001 Miscellaneous Steel Erection Work for Revamping Shelter/Building Steel Ladder w/o Cage        </v>
      </c>
      <c r="G1988" s="343" t="str" cm="1">
        <f t="array" ref="G1988:H1988">_xlfn.TEXTSPLIT(I1988,"-")</f>
        <v>S14AA044</v>
      </c>
      <c r="H1988" s="343" t="str">
        <v>00001</v>
      </c>
      <c r="I1988" t="s">
        <v>4893</v>
      </c>
      <c r="J1988" t="s">
        <v>4534</v>
      </c>
      <c r="K1988" t="s">
        <v>4861</v>
      </c>
      <c r="L1988" t="s">
        <v>4862</v>
      </c>
      <c r="M1988" t="s">
        <v>1091</v>
      </c>
      <c r="N1988" t="s">
        <v>4537</v>
      </c>
      <c r="O1988" t="s">
        <v>1816</v>
      </c>
      <c r="P1988" t="s">
        <v>4663</v>
      </c>
      <c r="Q1988" t="s">
        <v>954</v>
      </c>
      <c r="R1988">
        <v>0</v>
      </c>
      <c r="S1988" t="s">
        <v>954</v>
      </c>
      <c r="T1988">
        <v>0</v>
      </c>
      <c r="U1988" t="s">
        <v>954</v>
      </c>
      <c r="V1988" t="s">
        <v>954</v>
      </c>
      <c r="W1988" t="s">
        <v>954</v>
      </c>
      <c r="X1988" t="s">
        <v>954</v>
      </c>
      <c r="Y1988" t="s">
        <v>954</v>
      </c>
      <c r="Z1988" t="s">
        <v>954</v>
      </c>
      <c r="AA1988" t="s">
        <v>954</v>
      </c>
      <c r="AB1988" t="s">
        <v>954</v>
      </c>
      <c r="AC1988" t="s">
        <v>954</v>
      </c>
      <c r="AD1988" t="s">
        <v>954</v>
      </c>
      <c r="AE1988" t="s">
        <v>954</v>
      </c>
      <c r="AF1988" t="s">
        <v>954</v>
      </c>
      <c r="AG1988">
        <v>0</v>
      </c>
      <c r="AH1988">
        <v>0</v>
      </c>
      <c r="AI1988">
        <v>0</v>
      </c>
      <c r="AJ1988">
        <v>0</v>
      </c>
      <c r="AK1988">
        <v>0</v>
      </c>
      <c r="AL1988">
        <v>0</v>
      </c>
      <c r="AM1988">
        <v>0</v>
      </c>
      <c r="AN1988">
        <v>0</v>
      </c>
      <c r="AO1988">
        <v>0</v>
      </c>
      <c r="AP1988" t="s">
        <v>1102</v>
      </c>
      <c r="AQ1988" t="s">
        <v>1102</v>
      </c>
      <c r="AR1988" t="s">
        <v>4894</v>
      </c>
      <c r="AS1988" t="s">
        <v>4893</v>
      </c>
    </row>
    <row r="1989" spans="2:45" ht="33">
      <c r="B1989" s="349" t="b">
        <v>0</v>
      </c>
      <c r="C1989" s="349"/>
      <c r="D1989" s="352" t="str">
        <f t="shared" si="92"/>
        <v>Miscellaneous Steel Erection Work for Revamping_Shelter/Building</v>
      </c>
      <c r="E1989" s="349" t="str">
        <f t="shared" si="93"/>
        <v>M</v>
      </c>
      <c r="F1989" s="352" t="str">
        <f t="shared" si="94"/>
        <v xml:space="preserve">S14AA045-00001 Miscellaneous Steel Erection Work for Revamping Shelter/Building Stainless Steel Ladder w/o Cage        </v>
      </c>
      <c r="G1989" s="343" t="str" cm="1">
        <f t="array" ref="G1989:H1989">_xlfn.TEXTSPLIT(I1989,"-")</f>
        <v>S14AA045</v>
      </c>
      <c r="H1989" s="343" t="str">
        <v>00001</v>
      </c>
      <c r="I1989" t="s">
        <v>4895</v>
      </c>
      <c r="J1989" t="s">
        <v>4534</v>
      </c>
      <c r="K1989" t="s">
        <v>4861</v>
      </c>
      <c r="L1989" t="s">
        <v>4862</v>
      </c>
      <c r="M1989" t="s">
        <v>1091</v>
      </c>
      <c r="N1989" t="s">
        <v>4537</v>
      </c>
      <c r="O1989" t="s">
        <v>1821</v>
      </c>
      <c r="P1989" t="s">
        <v>4668</v>
      </c>
      <c r="Q1989" t="s">
        <v>954</v>
      </c>
      <c r="R1989">
        <v>0</v>
      </c>
      <c r="S1989" t="s">
        <v>954</v>
      </c>
      <c r="T1989">
        <v>0</v>
      </c>
      <c r="U1989" t="s">
        <v>954</v>
      </c>
      <c r="V1989" t="s">
        <v>954</v>
      </c>
      <c r="W1989" t="s">
        <v>954</v>
      </c>
      <c r="X1989" t="s">
        <v>954</v>
      </c>
      <c r="Y1989" t="s">
        <v>954</v>
      </c>
      <c r="Z1989" t="s">
        <v>954</v>
      </c>
      <c r="AA1989" t="s">
        <v>954</v>
      </c>
      <c r="AB1989" t="s">
        <v>954</v>
      </c>
      <c r="AC1989" t="s">
        <v>954</v>
      </c>
      <c r="AD1989" t="s">
        <v>954</v>
      </c>
      <c r="AE1989" t="s">
        <v>954</v>
      </c>
      <c r="AF1989" t="s">
        <v>954</v>
      </c>
      <c r="AG1989">
        <v>0</v>
      </c>
      <c r="AH1989">
        <v>0</v>
      </c>
      <c r="AI1989">
        <v>0</v>
      </c>
      <c r="AJ1989">
        <v>0</v>
      </c>
      <c r="AK1989">
        <v>0</v>
      </c>
      <c r="AL1989">
        <v>0</v>
      </c>
      <c r="AM1989">
        <v>0</v>
      </c>
      <c r="AN1989">
        <v>0</v>
      </c>
      <c r="AO1989">
        <v>0</v>
      </c>
      <c r="AP1989" t="s">
        <v>1102</v>
      </c>
      <c r="AQ1989" t="s">
        <v>1102</v>
      </c>
      <c r="AR1989" t="s">
        <v>4896</v>
      </c>
      <c r="AS1989" t="s">
        <v>4895</v>
      </c>
    </row>
    <row r="1990" spans="2:45" ht="33">
      <c r="B1990" s="349" t="b">
        <v>0</v>
      </c>
      <c r="C1990" s="349"/>
      <c r="D1990" s="352" t="str">
        <f t="shared" si="92"/>
        <v>Miscellaneous Steel Erection Work for Revamping_Shelter/Building</v>
      </c>
      <c r="E1990" s="349" t="str">
        <f t="shared" si="93"/>
        <v>M</v>
      </c>
      <c r="F1990" s="352" t="str">
        <f t="shared" si="94"/>
        <v xml:space="preserve">S14AA046-00001 Miscellaneous Steel Erection Work for Revamping Shelter/Building FRP Ladder w/o Cage        </v>
      </c>
      <c r="G1990" s="343" t="str" cm="1">
        <f t="array" ref="G1990:H1990">_xlfn.TEXTSPLIT(I1990,"-")</f>
        <v>S14AA046</v>
      </c>
      <c r="H1990" s="343" t="str">
        <v>00001</v>
      </c>
      <c r="I1990" t="s">
        <v>4897</v>
      </c>
      <c r="J1990" t="s">
        <v>4534</v>
      </c>
      <c r="K1990" t="s">
        <v>4861</v>
      </c>
      <c r="L1990" t="s">
        <v>4862</v>
      </c>
      <c r="M1990" t="s">
        <v>1091</v>
      </c>
      <c r="N1990" t="s">
        <v>4537</v>
      </c>
      <c r="O1990" t="s">
        <v>1829</v>
      </c>
      <c r="P1990" t="s">
        <v>4673</v>
      </c>
      <c r="Q1990" t="s">
        <v>954</v>
      </c>
      <c r="R1990">
        <v>0</v>
      </c>
      <c r="S1990" t="s">
        <v>954</v>
      </c>
      <c r="T1990">
        <v>0</v>
      </c>
      <c r="U1990" t="s">
        <v>954</v>
      </c>
      <c r="V1990" t="s">
        <v>954</v>
      </c>
      <c r="W1990" t="s">
        <v>954</v>
      </c>
      <c r="X1990" t="s">
        <v>954</v>
      </c>
      <c r="Y1990" t="s">
        <v>954</v>
      </c>
      <c r="Z1990" t="s">
        <v>954</v>
      </c>
      <c r="AA1990" t="s">
        <v>954</v>
      </c>
      <c r="AB1990" t="s">
        <v>954</v>
      </c>
      <c r="AC1990" t="s">
        <v>954</v>
      </c>
      <c r="AD1990" t="s">
        <v>954</v>
      </c>
      <c r="AE1990" t="s">
        <v>954</v>
      </c>
      <c r="AF1990" t="s">
        <v>954</v>
      </c>
      <c r="AG1990">
        <v>0</v>
      </c>
      <c r="AH1990">
        <v>0</v>
      </c>
      <c r="AI1990">
        <v>0</v>
      </c>
      <c r="AJ1990">
        <v>0</v>
      </c>
      <c r="AK1990">
        <v>0</v>
      </c>
      <c r="AL1990">
        <v>0</v>
      </c>
      <c r="AM1990">
        <v>0</v>
      </c>
      <c r="AN1990">
        <v>0</v>
      </c>
      <c r="AO1990">
        <v>0</v>
      </c>
      <c r="AP1990" t="s">
        <v>1102</v>
      </c>
      <c r="AQ1990" t="s">
        <v>1102</v>
      </c>
      <c r="AR1990" t="s">
        <v>4898</v>
      </c>
      <c r="AS1990" t="s">
        <v>4897</v>
      </c>
    </row>
    <row r="1991" spans="2:45">
      <c r="B1991" s="356" t="b">
        <v>0</v>
      </c>
      <c r="C1991" s="356"/>
      <c r="D1991" s="357" t="str">
        <f t="shared" si="92"/>
        <v>Steel Structure Paint Work_Shelter/Building</v>
      </c>
      <c r="E1991" s="356" t="str">
        <f t="shared" si="93"/>
        <v>M2</v>
      </c>
      <c r="F1991" s="357" t="str">
        <f t="shared" si="94"/>
        <v xml:space="preserve">S41AA051-00001 Steel Structure Paint Work Shelter/Building for Non-Fireproofed Steel Surface        </v>
      </c>
      <c r="G1991" s="343" t="str" cm="1">
        <f t="array" ref="G1991:H1991">_xlfn.TEXTSPLIT(I1991,"-")</f>
        <v>S41AA051</v>
      </c>
      <c r="H1991" s="343" t="str">
        <v>00001</v>
      </c>
      <c r="I1991" t="s">
        <v>4899</v>
      </c>
      <c r="J1991" t="s">
        <v>4534</v>
      </c>
      <c r="K1991" t="s">
        <v>4900</v>
      </c>
      <c r="L1991" t="s">
        <v>4901</v>
      </c>
      <c r="M1991" t="s">
        <v>1091</v>
      </c>
      <c r="N1991" t="s">
        <v>4537</v>
      </c>
      <c r="O1991" t="s">
        <v>2138</v>
      </c>
      <c r="P1991" t="s">
        <v>4902</v>
      </c>
      <c r="Q1991" t="s">
        <v>954</v>
      </c>
      <c r="R1991">
        <v>0</v>
      </c>
      <c r="S1991" t="s">
        <v>954</v>
      </c>
      <c r="T1991">
        <v>0</v>
      </c>
      <c r="U1991" t="s">
        <v>954</v>
      </c>
      <c r="V1991" t="s">
        <v>954</v>
      </c>
      <c r="W1991" t="s">
        <v>954</v>
      </c>
      <c r="X1991" t="s">
        <v>954</v>
      </c>
      <c r="Y1991" t="s">
        <v>954</v>
      </c>
      <c r="Z1991" t="s">
        <v>954</v>
      </c>
      <c r="AA1991" t="s">
        <v>954</v>
      </c>
      <c r="AB1991" t="s">
        <v>954</v>
      </c>
      <c r="AC1991" t="s">
        <v>954</v>
      </c>
      <c r="AD1991" t="s">
        <v>954</v>
      </c>
      <c r="AE1991" t="s">
        <v>954</v>
      </c>
      <c r="AF1991" t="s">
        <v>954</v>
      </c>
      <c r="AG1991">
        <v>0</v>
      </c>
      <c r="AH1991">
        <v>0</v>
      </c>
      <c r="AI1991">
        <v>0</v>
      </c>
      <c r="AJ1991">
        <v>0</v>
      </c>
      <c r="AK1991" t="s">
        <v>4539</v>
      </c>
      <c r="AL1991">
        <v>0</v>
      </c>
      <c r="AM1991">
        <v>0</v>
      </c>
      <c r="AN1991">
        <v>0</v>
      </c>
      <c r="AO1991">
        <v>0</v>
      </c>
      <c r="AP1991" t="s">
        <v>1021</v>
      </c>
      <c r="AQ1991" t="s">
        <v>1021</v>
      </c>
      <c r="AR1991" t="s">
        <v>4903</v>
      </c>
      <c r="AS1991" t="s">
        <v>4899</v>
      </c>
    </row>
    <row r="1992" spans="2:45">
      <c r="B1992" s="349" t="b">
        <v>0</v>
      </c>
      <c r="C1992" s="349"/>
      <c r="D1992" s="352" t="str">
        <f t="shared" ref="D1992:D2055" si="95">L1992&amp;"_"&amp;N1992</f>
        <v>Steel Structure Paint Work_Shelter/Building</v>
      </c>
      <c r="E1992" s="349" t="str">
        <f t="shared" ref="E1992:E2055" si="96">AP1992</f>
        <v>M2</v>
      </c>
      <c r="F1992" s="352" t="str">
        <f t="shared" si="94"/>
        <v xml:space="preserve">S41AA052-00001 Steel Structure Paint Work Shelter/Building for Fireproofed Steel Surface        </v>
      </c>
      <c r="G1992" s="343" t="str" cm="1">
        <f t="array" ref="G1992:H1992">_xlfn.TEXTSPLIT(I1992,"-")</f>
        <v>S41AA052</v>
      </c>
      <c r="H1992" s="343" t="str">
        <v>00001</v>
      </c>
      <c r="I1992" t="s">
        <v>4904</v>
      </c>
      <c r="J1992" t="s">
        <v>4534</v>
      </c>
      <c r="K1992" t="s">
        <v>4900</v>
      </c>
      <c r="L1992" t="s">
        <v>4901</v>
      </c>
      <c r="M1992" t="s">
        <v>1091</v>
      </c>
      <c r="N1992" t="s">
        <v>4537</v>
      </c>
      <c r="O1992" t="s">
        <v>2001</v>
      </c>
      <c r="P1992" t="s">
        <v>4905</v>
      </c>
      <c r="Q1992" t="s">
        <v>954</v>
      </c>
      <c r="R1992">
        <v>0</v>
      </c>
      <c r="S1992" t="s">
        <v>954</v>
      </c>
      <c r="T1992">
        <v>0</v>
      </c>
      <c r="U1992" t="s">
        <v>954</v>
      </c>
      <c r="V1992" t="s">
        <v>954</v>
      </c>
      <c r="W1992" t="s">
        <v>954</v>
      </c>
      <c r="X1992" t="s">
        <v>954</v>
      </c>
      <c r="Y1992" t="s">
        <v>954</v>
      </c>
      <c r="Z1992" t="s">
        <v>954</v>
      </c>
      <c r="AA1992" t="s">
        <v>954</v>
      </c>
      <c r="AB1992" t="s">
        <v>954</v>
      </c>
      <c r="AC1992" t="s">
        <v>954</v>
      </c>
      <c r="AD1992" t="s">
        <v>954</v>
      </c>
      <c r="AE1992" t="s">
        <v>954</v>
      </c>
      <c r="AF1992" t="s">
        <v>954</v>
      </c>
      <c r="AG1992">
        <v>0</v>
      </c>
      <c r="AH1992">
        <v>0</v>
      </c>
      <c r="AI1992">
        <v>0</v>
      </c>
      <c r="AJ1992">
        <v>0</v>
      </c>
      <c r="AK1992" t="s">
        <v>4539</v>
      </c>
      <c r="AL1992">
        <v>0</v>
      </c>
      <c r="AM1992">
        <v>0</v>
      </c>
      <c r="AN1992">
        <v>0</v>
      </c>
      <c r="AO1992">
        <v>0</v>
      </c>
      <c r="AP1992" t="s">
        <v>1021</v>
      </c>
      <c r="AQ1992" t="s">
        <v>1021</v>
      </c>
      <c r="AR1992" t="s">
        <v>4906</v>
      </c>
      <c r="AS1992" t="s">
        <v>4904</v>
      </c>
    </row>
    <row r="1993" spans="2:45">
      <c r="B1993" s="356" t="b">
        <v>0</v>
      </c>
      <c r="C1993" s="356"/>
      <c r="D1993" s="357" t="str">
        <f t="shared" si="95"/>
        <v>Steel Structure Paint Work_Shelter/Building</v>
      </c>
      <c r="E1993" s="356" t="str">
        <f t="shared" si="96"/>
        <v>M2</v>
      </c>
      <c r="F1993" s="357" t="str">
        <f t="shared" si="94"/>
        <v xml:space="preserve">S41AA053-00001 Steel Structure Paint Work Shelter/Building Additional Painting on Hot-Dip Galvanized Steel Surface (Non-Fireproofed Steel)        </v>
      </c>
      <c r="G1993" s="343" t="str" cm="1">
        <f t="array" ref="G1993:H1993">_xlfn.TEXTSPLIT(I1993,"-")</f>
        <v>S41AA053</v>
      </c>
      <c r="H1993" s="343" t="str">
        <v>00001</v>
      </c>
      <c r="I1993" t="s">
        <v>4907</v>
      </c>
      <c r="J1993" t="s">
        <v>4534</v>
      </c>
      <c r="K1993" t="s">
        <v>4900</v>
      </c>
      <c r="L1993" t="s">
        <v>4901</v>
      </c>
      <c r="M1993" t="s">
        <v>1091</v>
      </c>
      <c r="N1993" t="s">
        <v>4537</v>
      </c>
      <c r="O1993" t="s">
        <v>2007</v>
      </c>
      <c r="P1993" t="s">
        <v>4908</v>
      </c>
      <c r="Q1993" t="s">
        <v>954</v>
      </c>
      <c r="R1993">
        <v>0</v>
      </c>
      <c r="S1993" t="s">
        <v>954</v>
      </c>
      <c r="T1993">
        <v>0</v>
      </c>
      <c r="U1993" t="s">
        <v>954</v>
      </c>
      <c r="V1993" t="s">
        <v>954</v>
      </c>
      <c r="W1993" t="s">
        <v>954</v>
      </c>
      <c r="X1993" t="s">
        <v>954</v>
      </c>
      <c r="Y1993" t="s">
        <v>954</v>
      </c>
      <c r="Z1993" t="s">
        <v>954</v>
      </c>
      <c r="AA1993" t="s">
        <v>954</v>
      </c>
      <c r="AB1993" t="s">
        <v>954</v>
      </c>
      <c r="AC1993" t="s">
        <v>954</v>
      </c>
      <c r="AD1993" t="s">
        <v>954</v>
      </c>
      <c r="AE1993" t="s">
        <v>954</v>
      </c>
      <c r="AF1993" t="s">
        <v>954</v>
      </c>
      <c r="AG1993">
        <v>0</v>
      </c>
      <c r="AH1993">
        <v>0</v>
      </c>
      <c r="AI1993">
        <v>0</v>
      </c>
      <c r="AJ1993">
        <v>0</v>
      </c>
      <c r="AK1993" t="s">
        <v>4539</v>
      </c>
      <c r="AL1993">
        <v>0</v>
      </c>
      <c r="AM1993">
        <v>0</v>
      </c>
      <c r="AN1993">
        <v>0</v>
      </c>
      <c r="AO1993">
        <v>0</v>
      </c>
      <c r="AP1993" t="s">
        <v>1021</v>
      </c>
      <c r="AQ1993" t="s">
        <v>1021</v>
      </c>
      <c r="AR1993" t="s">
        <v>4909</v>
      </c>
      <c r="AS1993" t="s">
        <v>4907</v>
      </c>
    </row>
    <row r="1994" spans="2:45">
      <c r="B1994" s="349" t="b">
        <v>0</v>
      </c>
      <c r="C1994" s="349"/>
      <c r="D1994" s="352" t="str">
        <f t="shared" si="95"/>
        <v>Steel Structure Paint Work_Shelter/Building</v>
      </c>
      <c r="E1994" s="349" t="str">
        <f t="shared" si="96"/>
        <v>M2</v>
      </c>
      <c r="F1994" s="352" t="str">
        <f t="shared" si="94"/>
        <v xml:space="preserve">S41AA054-00001 Steel Structure Paint Work Shelter/Building Touch up        </v>
      </c>
      <c r="G1994" s="343" t="str" cm="1">
        <f t="array" ref="G1994:H1994">_xlfn.TEXTSPLIT(I1994,"-")</f>
        <v>S41AA054</v>
      </c>
      <c r="H1994" s="343" t="str">
        <v>00001</v>
      </c>
      <c r="I1994" t="s">
        <v>4910</v>
      </c>
      <c r="J1994" t="s">
        <v>4534</v>
      </c>
      <c r="K1994" t="s">
        <v>4900</v>
      </c>
      <c r="L1994" t="s">
        <v>4901</v>
      </c>
      <c r="M1994" t="s">
        <v>1091</v>
      </c>
      <c r="N1994" t="s">
        <v>4537</v>
      </c>
      <c r="O1994" t="s">
        <v>2013</v>
      </c>
      <c r="P1994" t="s">
        <v>4911</v>
      </c>
      <c r="Q1994" t="s">
        <v>954</v>
      </c>
      <c r="R1994">
        <v>0</v>
      </c>
      <c r="S1994" t="s">
        <v>954</v>
      </c>
      <c r="T1994">
        <v>0</v>
      </c>
      <c r="U1994" t="s">
        <v>954</v>
      </c>
      <c r="V1994" t="s">
        <v>954</v>
      </c>
      <c r="W1994" t="s">
        <v>954</v>
      </c>
      <c r="X1994" t="s">
        <v>954</v>
      </c>
      <c r="Y1994" t="s">
        <v>954</v>
      </c>
      <c r="Z1994" t="s">
        <v>954</v>
      </c>
      <c r="AA1994" t="s">
        <v>954</v>
      </c>
      <c r="AB1994" t="s">
        <v>954</v>
      </c>
      <c r="AC1994" t="s">
        <v>954</v>
      </c>
      <c r="AD1994" t="s">
        <v>954</v>
      </c>
      <c r="AE1994" t="s">
        <v>954</v>
      </c>
      <c r="AF1994" t="s">
        <v>954</v>
      </c>
      <c r="AG1994">
        <v>0</v>
      </c>
      <c r="AH1994">
        <v>0</v>
      </c>
      <c r="AI1994">
        <v>0</v>
      </c>
      <c r="AJ1994">
        <v>0</v>
      </c>
      <c r="AK1994" t="s">
        <v>4539</v>
      </c>
      <c r="AL1994">
        <v>0</v>
      </c>
      <c r="AM1994">
        <v>0</v>
      </c>
      <c r="AN1994">
        <v>0</v>
      </c>
      <c r="AO1994">
        <v>0</v>
      </c>
      <c r="AP1994" t="s">
        <v>1021</v>
      </c>
      <c r="AQ1994" t="s">
        <v>1021</v>
      </c>
      <c r="AR1994" t="s">
        <v>4912</v>
      </c>
      <c r="AS1994" t="s">
        <v>4910</v>
      </c>
    </row>
    <row r="1995" spans="2:45">
      <c r="B1995" s="356" t="b">
        <v>1</v>
      </c>
      <c r="C1995" s="356"/>
      <c r="D1995" s="357" t="str">
        <f t="shared" si="95"/>
        <v>Steel Structure Coating Work_Shelter/Building</v>
      </c>
      <c r="E1995" s="356" t="str">
        <f t="shared" si="96"/>
        <v>M2</v>
      </c>
      <c r="F1995" s="357" t="str">
        <f t="shared" si="94"/>
        <v xml:space="preserve">S42AA055-00001 Steel Structure Coating Work Shelter/Building Hot-Dip Galvanizing w/ Surface Preparation        </v>
      </c>
      <c r="G1995" s="343" t="str" cm="1">
        <f t="array" ref="G1995:H1995">_xlfn.TEXTSPLIT(I1995,"-")</f>
        <v>S42AA055</v>
      </c>
      <c r="H1995" s="343" t="str">
        <v>00001</v>
      </c>
      <c r="I1995" t="s">
        <v>4913</v>
      </c>
      <c r="J1995" t="s">
        <v>4534</v>
      </c>
      <c r="K1995" t="s">
        <v>4914</v>
      </c>
      <c r="L1995" t="s">
        <v>4915</v>
      </c>
      <c r="M1995" t="s">
        <v>1091</v>
      </c>
      <c r="N1995" t="s">
        <v>4537</v>
      </c>
      <c r="O1995" t="s">
        <v>2019</v>
      </c>
      <c r="P1995" t="s">
        <v>4916</v>
      </c>
      <c r="Q1995" t="s">
        <v>954</v>
      </c>
      <c r="R1995">
        <v>0</v>
      </c>
      <c r="S1995" t="s">
        <v>954</v>
      </c>
      <c r="T1995">
        <v>0</v>
      </c>
      <c r="U1995" t="s">
        <v>954</v>
      </c>
      <c r="V1995" t="s">
        <v>954</v>
      </c>
      <c r="W1995" t="s">
        <v>954</v>
      </c>
      <c r="X1995" t="s">
        <v>954</v>
      </c>
      <c r="Y1995" t="s">
        <v>954</v>
      </c>
      <c r="Z1995" t="s">
        <v>954</v>
      </c>
      <c r="AA1995" t="s">
        <v>954</v>
      </c>
      <c r="AB1995" t="s">
        <v>954</v>
      </c>
      <c r="AC1995" t="s">
        <v>954</v>
      </c>
      <c r="AD1995" t="s">
        <v>954</v>
      </c>
      <c r="AE1995" t="s">
        <v>954</v>
      </c>
      <c r="AF1995" t="s">
        <v>954</v>
      </c>
      <c r="AG1995">
        <v>0</v>
      </c>
      <c r="AH1995">
        <v>0</v>
      </c>
      <c r="AI1995">
        <v>0</v>
      </c>
      <c r="AJ1995">
        <v>0</v>
      </c>
      <c r="AK1995" t="s">
        <v>4539</v>
      </c>
      <c r="AL1995">
        <v>0</v>
      </c>
      <c r="AM1995">
        <v>0</v>
      </c>
      <c r="AN1995">
        <v>0</v>
      </c>
      <c r="AO1995">
        <v>0</v>
      </c>
      <c r="AP1995" t="s">
        <v>1021</v>
      </c>
      <c r="AQ1995" t="s">
        <v>1021</v>
      </c>
      <c r="AR1995" t="s">
        <v>4917</v>
      </c>
      <c r="AS1995" t="s">
        <v>4913</v>
      </c>
    </row>
    <row r="1996" spans="2:45">
      <c r="B1996" s="349" t="b">
        <v>0</v>
      </c>
      <c r="C1996" s="349"/>
      <c r="D1996" s="352" t="str">
        <f t="shared" si="95"/>
        <v>Anchor Bolt Work_Shelter/Building</v>
      </c>
      <c r="E1996" s="349" t="str">
        <f t="shared" si="96"/>
        <v>EA</v>
      </c>
      <c r="F1996" s="352" t="str">
        <f t="shared" si="94"/>
        <v xml:space="preserve">S43AA061-00001 Anchor Bolt Work Shelter/Building Anchor Bolt (Material Supply)  M12      </v>
      </c>
      <c r="G1996" s="343" t="str" cm="1">
        <f t="array" ref="G1996:H1996">_xlfn.TEXTSPLIT(I1996,"-")</f>
        <v>S43AA061</v>
      </c>
      <c r="H1996" s="343" t="str">
        <v>00001</v>
      </c>
      <c r="I1996" t="s">
        <v>4918</v>
      </c>
      <c r="J1996" t="s">
        <v>4534</v>
      </c>
      <c r="K1996" t="s">
        <v>4919</v>
      </c>
      <c r="L1996" t="s">
        <v>4920</v>
      </c>
      <c r="M1996" t="s">
        <v>1091</v>
      </c>
      <c r="N1996" t="s">
        <v>4537</v>
      </c>
      <c r="O1996" t="s">
        <v>2283</v>
      </c>
      <c r="P1996" t="s">
        <v>4921</v>
      </c>
      <c r="Q1996" t="s">
        <v>954</v>
      </c>
      <c r="R1996">
        <v>0</v>
      </c>
      <c r="S1996" t="s">
        <v>952</v>
      </c>
      <c r="T1996" t="s">
        <v>1590</v>
      </c>
      <c r="U1996" t="s">
        <v>954</v>
      </c>
      <c r="V1996" t="s">
        <v>954</v>
      </c>
      <c r="W1996" t="s">
        <v>954</v>
      </c>
      <c r="X1996" t="s">
        <v>954</v>
      </c>
      <c r="Y1996" t="s">
        <v>954</v>
      </c>
      <c r="Z1996" t="s">
        <v>954</v>
      </c>
      <c r="AA1996" t="s">
        <v>954</v>
      </c>
      <c r="AB1996" t="s">
        <v>954</v>
      </c>
      <c r="AC1996" t="s">
        <v>954</v>
      </c>
      <c r="AD1996" t="s">
        <v>954</v>
      </c>
      <c r="AE1996" t="s">
        <v>954</v>
      </c>
      <c r="AF1996" t="s">
        <v>954</v>
      </c>
      <c r="AG1996">
        <v>0</v>
      </c>
      <c r="AH1996">
        <v>0</v>
      </c>
      <c r="AI1996">
        <v>0</v>
      </c>
      <c r="AJ1996">
        <v>0</v>
      </c>
      <c r="AK1996">
        <v>0</v>
      </c>
      <c r="AL1996">
        <v>0</v>
      </c>
      <c r="AM1996">
        <v>0</v>
      </c>
      <c r="AN1996">
        <v>0</v>
      </c>
      <c r="AO1996">
        <v>0</v>
      </c>
      <c r="AP1996" t="s">
        <v>1480</v>
      </c>
      <c r="AQ1996" t="s">
        <v>1480</v>
      </c>
      <c r="AR1996" t="s">
        <v>4922</v>
      </c>
      <c r="AS1996" t="s">
        <v>4918</v>
      </c>
    </row>
    <row r="1997" spans="2:45">
      <c r="B1997" s="349" t="b">
        <v>0</v>
      </c>
      <c r="C1997" s="349"/>
      <c r="D1997" s="352" t="str">
        <f t="shared" si="95"/>
        <v>Anchor Bolt Work_Shelter/Building</v>
      </c>
      <c r="E1997" s="349" t="str">
        <f t="shared" si="96"/>
        <v>EA</v>
      </c>
      <c r="F1997" s="352" t="str">
        <f t="shared" si="94"/>
        <v xml:space="preserve">S43AA061-00002 Anchor Bolt Work Shelter/Building Anchor Bolt (Material Supply)  M16      </v>
      </c>
      <c r="G1997" s="343" t="str" cm="1">
        <f t="array" ref="G1997:H1997">_xlfn.TEXTSPLIT(I1997,"-")</f>
        <v>S43AA061</v>
      </c>
      <c r="H1997" s="343" t="str">
        <v>00002</v>
      </c>
      <c r="I1997" t="s">
        <v>4923</v>
      </c>
      <c r="J1997" t="s">
        <v>4534</v>
      </c>
      <c r="K1997" t="s">
        <v>4919</v>
      </c>
      <c r="L1997" t="s">
        <v>4920</v>
      </c>
      <c r="M1997" t="s">
        <v>1091</v>
      </c>
      <c r="N1997" t="s">
        <v>4537</v>
      </c>
      <c r="O1997" t="s">
        <v>2283</v>
      </c>
      <c r="P1997" t="s">
        <v>4921</v>
      </c>
      <c r="Q1997" t="s">
        <v>954</v>
      </c>
      <c r="R1997">
        <v>0</v>
      </c>
      <c r="S1997" t="s">
        <v>963</v>
      </c>
      <c r="T1997" t="s">
        <v>1594</v>
      </c>
      <c r="U1997" t="s">
        <v>954</v>
      </c>
      <c r="V1997" t="s">
        <v>954</v>
      </c>
      <c r="W1997" t="s">
        <v>954</v>
      </c>
      <c r="X1997" t="s">
        <v>954</v>
      </c>
      <c r="Y1997" t="s">
        <v>954</v>
      </c>
      <c r="Z1997" t="s">
        <v>954</v>
      </c>
      <c r="AA1997" t="s">
        <v>954</v>
      </c>
      <c r="AB1997" t="s">
        <v>954</v>
      </c>
      <c r="AC1997" t="s">
        <v>954</v>
      </c>
      <c r="AD1997" t="s">
        <v>954</v>
      </c>
      <c r="AE1997" t="s">
        <v>954</v>
      </c>
      <c r="AF1997" t="s">
        <v>954</v>
      </c>
      <c r="AG1997">
        <v>0</v>
      </c>
      <c r="AH1997">
        <v>0</v>
      </c>
      <c r="AI1997">
        <v>0</v>
      </c>
      <c r="AJ1997">
        <v>0</v>
      </c>
      <c r="AK1997">
        <v>0</v>
      </c>
      <c r="AL1997">
        <v>0</v>
      </c>
      <c r="AM1997">
        <v>0</v>
      </c>
      <c r="AN1997">
        <v>0</v>
      </c>
      <c r="AO1997">
        <v>0</v>
      </c>
      <c r="AP1997" t="s">
        <v>1480</v>
      </c>
      <c r="AQ1997" t="s">
        <v>1480</v>
      </c>
      <c r="AR1997" t="s">
        <v>4922</v>
      </c>
      <c r="AS1997" t="s">
        <v>4923</v>
      </c>
    </row>
    <row r="1998" spans="2:45">
      <c r="B1998" s="349" t="b">
        <v>0</v>
      </c>
      <c r="C1998" s="349"/>
      <c r="D1998" s="352" t="str">
        <f t="shared" si="95"/>
        <v>Anchor Bolt Work_Shelter/Building</v>
      </c>
      <c r="E1998" s="349" t="str">
        <f t="shared" si="96"/>
        <v>EA</v>
      </c>
      <c r="F1998" s="352" t="str">
        <f t="shared" si="94"/>
        <v xml:space="preserve">S43AA061-00003 Anchor Bolt Work Shelter/Building Anchor Bolt (Material Supply)  M20      </v>
      </c>
      <c r="G1998" s="343" t="str" cm="1">
        <f t="array" ref="G1998:H1998">_xlfn.TEXTSPLIT(I1998,"-")</f>
        <v>S43AA061</v>
      </c>
      <c r="H1998" s="343" t="str">
        <v>00003</v>
      </c>
      <c r="I1998" t="s">
        <v>4924</v>
      </c>
      <c r="J1998" t="s">
        <v>4534</v>
      </c>
      <c r="K1998" t="s">
        <v>4919</v>
      </c>
      <c r="L1998" t="s">
        <v>4920</v>
      </c>
      <c r="M1998" t="s">
        <v>1091</v>
      </c>
      <c r="N1998" t="s">
        <v>4537</v>
      </c>
      <c r="O1998" t="s">
        <v>2283</v>
      </c>
      <c r="P1998" t="s">
        <v>4921</v>
      </c>
      <c r="Q1998" t="s">
        <v>954</v>
      </c>
      <c r="R1998">
        <v>0</v>
      </c>
      <c r="S1998" t="s">
        <v>971</v>
      </c>
      <c r="T1998" t="s">
        <v>1597</v>
      </c>
      <c r="U1998" t="s">
        <v>954</v>
      </c>
      <c r="V1998" t="s">
        <v>954</v>
      </c>
      <c r="W1998" t="s">
        <v>954</v>
      </c>
      <c r="X1998" t="s">
        <v>954</v>
      </c>
      <c r="Y1998" t="s">
        <v>954</v>
      </c>
      <c r="Z1998" t="s">
        <v>954</v>
      </c>
      <c r="AA1998" t="s">
        <v>954</v>
      </c>
      <c r="AB1998" t="s">
        <v>954</v>
      </c>
      <c r="AC1998" t="s">
        <v>954</v>
      </c>
      <c r="AD1998" t="s">
        <v>954</v>
      </c>
      <c r="AE1998" t="s">
        <v>954</v>
      </c>
      <c r="AF1998" t="s">
        <v>954</v>
      </c>
      <c r="AG1998">
        <v>0</v>
      </c>
      <c r="AH1998">
        <v>0</v>
      </c>
      <c r="AI1998">
        <v>0</v>
      </c>
      <c r="AJ1998">
        <v>0</v>
      </c>
      <c r="AK1998">
        <v>0</v>
      </c>
      <c r="AL1998">
        <v>0</v>
      </c>
      <c r="AM1998">
        <v>0</v>
      </c>
      <c r="AN1998">
        <v>0</v>
      </c>
      <c r="AO1998">
        <v>0</v>
      </c>
      <c r="AP1998" t="s">
        <v>1480</v>
      </c>
      <c r="AQ1998" t="s">
        <v>1480</v>
      </c>
      <c r="AR1998" t="s">
        <v>4922</v>
      </c>
      <c r="AS1998" t="s">
        <v>4924</v>
      </c>
    </row>
    <row r="1999" spans="2:45">
      <c r="B1999" s="349" t="b">
        <v>0</v>
      </c>
      <c r="C1999" s="349"/>
      <c r="D1999" s="352" t="str">
        <f t="shared" si="95"/>
        <v>Anchor Bolt Work_Shelter/Building</v>
      </c>
      <c r="E1999" s="349" t="str">
        <f t="shared" si="96"/>
        <v>EA</v>
      </c>
      <c r="F1999" s="352" t="str">
        <f t="shared" si="94"/>
        <v xml:space="preserve">S43AA061-00004 Anchor Bolt Work Shelter/Building Anchor Bolt (Material Supply)  M22      </v>
      </c>
      <c r="G1999" s="343" t="str" cm="1">
        <f t="array" ref="G1999:H1999">_xlfn.TEXTSPLIT(I1999,"-")</f>
        <v>S43AA061</v>
      </c>
      <c r="H1999" s="343" t="str">
        <v>00004</v>
      </c>
      <c r="I1999" t="s">
        <v>4925</v>
      </c>
      <c r="J1999" t="s">
        <v>4534</v>
      </c>
      <c r="K1999" t="s">
        <v>4919</v>
      </c>
      <c r="L1999" t="s">
        <v>4920</v>
      </c>
      <c r="M1999" t="s">
        <v>1091</v>
      </c>
      <c r="N1999" t="s">
        <v>4537</v>
      </c>
      <c r="O1999" t="s">
        <v>2283</v>
      </c>
      <c r="P1999" t="s">
        <v>4921</v>
      </c>
      <c r="Q1999" t="s">
        <v>954</v>
      </c>
      <c r="R1999">
        <v>0</v>
      </c>
      <c r="S1999" t="s">
        <v>978</v>
      </c>
      <c r="T1999" t="s">
        <v>1600</v>
      </c>
      <c r="U1999" t="s">
        <v>954</v>
      </c>
      <c r="V1999" t="s">
        <v>954</v>
      </c>
      <c r="W1999" t="s">
        <v>954</v>
      </c>
      <c r="X1999" t="s">
        <v>954</v>
      </c>
      <c r="Y1999" t="s">
        <v>954</v>
      </c>
      <c r="Z1999" t="s">
        <v>954</v>
      </c>
      <c r="AA1999" t="s">
        <v>954</v>
      </c>
      <c r="AB1999" t="s">
        <v>954</v>
      </c>
      <c r="AC1999" t="s">
        <v>954</v>
      </c>
      <c r="AD1999" t="s">
        <v>954</v>
      </c>
      <c r="AE1999" t="s">
        <v>954</v>
      </c>
      <c r="AF1999" t="s">
        <v>954</v>
      </c>
      <c r="AG1999">
        <v>0</v>
      </c>
      <c r="AH1999">
        <v>0</v>
      </c>
      <c r="AI1999">
        <v>0</v>
      </c>
      <c r="AJ1999">
        <v>0</v>
      </c>
      <c r="AK1999">
        <v>0</v>
      </c>
      <c r="AL1999">
        <v>0</v>
      </c>
      <c r="AM1999">
        <v>0</v>
      </c>
      <c r="AN1999">
        <v>0</v>
      </c>
      <c r="AO1999">
        <v>0</v>
      </c>
      <c r="AP1999" t="s">
        <v>1480</v>
      </c>
      <c r="AQ1999" t="s">
        <v>1480</v>
      </c>
      <c r="AR1999" t="s">
        <v>4922</v>
      </c>
      <c r="AS1999" t="s">
        <v>4925</v>
      </c>
    </row>
    <row r="2000" spans="2:45">
      <c r="B2000" s="349" t="b">
        <v>0</v>
      </c>
      <c r="C2000" s="349"/>
      <c r="D2000" s="352" t="str">
        <f t="shared" si="95"/>
        <v>Anchor Bolt Work_Shelter/Building</v>
      </c>
      <c r="E2000" s="349" t="str">
        <f t="shared" si="96"/>
        <v>EA</v>
      </c>
      <c r="F2000" s="352" t="str">
        <f t="shared" si="94"/>
        <v xml:space="preserve">S43AA061-00005 Anchor Bolt Work Shelter/Building Anchor Bolt (Material Supply)  M24      </v>
      </c>
      <c r="G2000" s="343" t="str" cm="1">
        <f t="array" ref="G2000:H2000">_xlfn.TEXTSPLIT(I2000,"-")</f>
        <v>S43AA061</v>
      </c>
      <c r="H2000" s="343" t="str">
        <v>00005</v>
      </c>
      <c r="I2000" t="s">
        <v>4926</v>
      </c>
      <c r="J2000" t="s">
        <v>4534</v>
      </c>
      <c r="K2000" t="s">
        <v>4919</v>
      </c>
      <c r="L2000" t="s">
        <v>4920</v>
      </c>
      <c r="M2000" t="s">
        <v>1091</v>
      </c>
      <c r="N2000" t="s">
        <v>4537</v>
      </c>
      <c r="O2000" t="s">
        <v>2283</v>
      </c>
      <c r="P2000" t="s">
        <v>4921</v>
      </c>
      <c r="Q2000" t="s">
        <v>954</v>
      </c>
      <c r="R2000">
        <v>0</v>
      </c>
      <c r="S2000" t="s">
        <v>988</v>
      </c>
      <c r="T2000" t="s">
        <v>1603</v>
      </c>
      <c r="U2000" t="s">
        <v>954</v>
      </c>
      <c r="V2000" t="s">
        <v>954</v>
      </c>
      <c r="W2000" t="s">
        <v>954</v>
      </c>
      <c r="X2000" t="s">
        <v>954</v>
      </c>
      <c r="Y2000" t="s">
        <v>954</v>
      </c>
      <c r="Z2000" t="s">
        <v>954</v>
      </c>
      <c r="AA2000" t="s">
        <v>954</v>
      </c>
      <c r="AB2000" t="s">
        <v>954</v>
      </c>
      <c r="AC2000" t="s">
        <v>954</v>
      </c>
      <c r="AD2000" t="s">
        <v>954</v>
      </c>
      <c r="AE2000" t="s">
        <v>954</v>
      </c>
      <c r="AF2000" t="s">
        <v>954</v>
      </c>
      <c r="AG2000">
        <v>0</v>
      </c>
      <c r="AH2000">
        <v>0</v>
      </c>
      <c r="AI2000">
        <v>0</v>
      </c>
      <c r="AJ2000">
        <v>0</v>
      </c>
      <c r="AK2000">
        <v>0</v>
      </c>
      <c r="AL2000">
        <v>0</v>
      </c>
      <c r="AM2000">
        <v>0</v>
      </c>
      <c r="AN2000">
        <v>0</v>
      </c>
      <c r="AO2000">
        <v>0</v>
      </c>
      <c r="AP2000" t="s">
        <v>1480</v>
      </c>
      <c r="AQ2000" t="s">
        <v>1480</v>
      </c>
      <c r="AR2000" t="s">
        <v>4922</v>
      </c>
      <c r="AS2000" t="s">
        <v>4926</v>
      </c>
    </row>
    <row r="2001" spans="2:45">
      <c r="B2001" s="349" t="b">
        <v>0</v>
      </c>
      <c r="C2001" s="349"/>
      <c r="D2001" s="352" t="str">
        <f t="shared" si="95"/>
        <v>Anchor Bolt Work_Shelter/Building</v>
      </c>
      <c r="E2001" s="349" t="str">
        <f t="shared" si="96"/>
        <v>EA</v>
      </c>
      <c r="F2001" s="352" t="str">
        <f t="shared" si="94"/>
        <v xml:space="preserve">S43AA061-00006 Anchor Bolt Work Shelter/Building Anchor Bolt (Material Supply)  M27      </v>
      </c>
      <c r="G2001" s="343" t="str" cm="1">
        <f t="array" ref="G2001:H2001">_xlfn.TEXTSPLIT(I2001,"-")</f>
        <v>S43AA061</v>
      </c>
      <c r="H2001" s="343" t="str">
        <v>00006</v>
      </c>
      <c r="I2001" t="s">
        <v>4927</v>
      </c>
      <c r="J2001" t="s">
        <v>4534</v>
      </c>
      <c r="K2001" t="s">
        <v>4919</v>
      </c>
      <c r="L2001" t="s">
        <v>4920</v>
      </c>
      <c r="M2001" t="s">
        <v>1091</v>
      </c>
      <c r="N2001" t="s">
        <v>4537</v>
      </c>
      <c r="O2001" t="s">
        <v>2283</v>
      </c>
      <c r="P2001" t="s">
        <v>4921</v>
      </c>
      <c r="Q2001" t="s">
        <v>954</v>
      </c>
      <c r="R2001">
        <v>0</v>
      </c>
      <c r="S2001" t="s">
        <v>1707</v>
      </c>
      <c r="T2001" t="s">
        <v>1639</v>
      </c>
      <c r="U2001" t="s">
        <v>954</v>
      </c>
      <c r="V2001" t="s">
        <v>954</v>
      </c>
      <c r="W2001" t="s">
        <v>954</v>
      </c>
      <c r="X2001" t="s">
        <v>954</v>
      </c>
      <c r="Y2001" t="s">
        <v>954</v>
      </c>
      <c r="Z2001" t="s">
        <v>954</v>
      </c>
      <c r="AA2001" t="s">
        <v>954</v>
      </c>
      <c r="AB2001" t="s">
        <v>954</v>
      </c>
      <c r="AC2001" t="s">
        <v>954</v>
      </c>
      <c r="AD2001" t="s">
        <v>954</v>
      </c>
      <c r="AE2001" t="s">
        <v>954</v>
      </c>
      <c r="AF2001" t="s">
        <v>954</v>
      </c>
      <c r="AG2001">
        <v>0</v>
      </c>
      <c r="AH2001">
        <v>0</v>
      </c>
      <c r="AI2001">
        <v>0</v>
      </c>
      <c r="AJ2001">
        <v>0</v>
      </c>
      <c r="AK2001">
        <v>0</v>
      </c>
      <c r="AL2001">
        <v>0</v>
      </c>
      <c r="AM2001">
        <v>0</v>
      </c>
      <c r="AN2001">
        <v>0</v>
      </c>
      <c r="AO2001">
        <v>0</v>
      </c>
      <c r="AP2001" t="s">
        <v>1480</v>
      </c>
      <c r="AQ2001" t="s">
        <v>1480</v>
      </c>
      <c r="AR2001" t="s">
        <v>4922</v>
      </c>
      <c r="AS2001" t="s">
        <v>4927</v>
      </c>
    </row>
    <row r="2002" spans="2:45">
      <c r="B2002" s="349" t="b">
        <v>0</v>
      </c>
      <c r="C2002" s="349"/>
      <c r="D2002" s="352" t="str">
        <f t="shared" si="95"/>
        <v>Anchor Bolt Work_Shelter/Building</v>
      </c>
      <c r="E2002" s="349" t="str">
        <f t="shared" si="96"/>
        <v>EA</v>
      </c>
      <c r="F2002" s="352" t="str">
        <f t="shared" si="94"/>
        <v xml:space="preserve">S43AA061-00007 Anchor Bolt Work Shelter/Building Anchor Bolt (Material Supply)  M30      </v>
      </c>
      <c r="G2002" s="343" t="str" cm="1">
        <f t="array" ref="G2002:H2002">_xlfn.TEXTSPLIT(I2002,"-")</f>
        <v>S43AA061</v>
      </c>
      <c r="H2002" s="343" t="str">
        <v>00007</v>
      </c>
      <c r="I2002" t="s">
        <v>4928</v>
      </c>
      <c r="J2002" t="s">
        <v>4534</v>
      </c>
      <c r="K2002" t="s">
        <v>4919</v>
      </c>
      <c r="L2002" t="s">
        <v>4920</v>
      </c>
      <c r="M2002" t="s">
        <v>1091</v>
      </c>
      <c r="N2002" t="s">
        <v>4537</v>
      </c>
      <c r="O2002" t="s">
        <v>2283</v>
      </c>
      <c r="P2002" t="s">
        <v>4921</v>
      </c>
      <c r="Q2002" t="s">
        <v>954</v>
      </c>
      <c r="R2002">
        <v>0</v>
      </c>
      <c r="S2002" t="s">
        <v>993</v>
      </c>
      <c r="T2002" t="s">
        <v>1606</v>
      </c>
      <c r="U2002" t="s">
        <v>954</v>
      </c>
      <c r="V2002" t="s">
        <v>954</v>
      </c>
      <c r="W2002" t="s">
        <v>954</v>
      </c>
      <c r="X2002" t="s">
        <v>954</v>
      </c>
      <c r="Y2002" t="s">
        <v>954</v>
      </c>
      <c r="Z2002" t="s">
        <v>954</v>
      </c>
      <c r="AA2002" t="s">
        <v>954</v>
      </c>
      <c r="AB2002" t="s">
        <v>954</v>
      </c>
      <c r="AC2002" t="s">
        <v>954</v>
      </c>
      <c r="AD2002" t="s">
        <v>954</v>
      </c>
      <c r="AE2002" t="s">
        <v>954</v>
      </c>
      <c r="AF2002" t="s">
        <v>954</v>
      </c>
      <c r="AG2002">
        <v>0</v>
      </c>
      <c r="AH2002">
        <v>0</v>
      </c>
      <c r="AI2002">
        <v>0</v>
      </c>
      <c r="AJ2002">
        <v>0</v>
      </c>
      <c r="AK2002">
        <v>0</v>
      </c>
      <c r="AL2002">
        <v>0</v>
      </c>
      <c r="AM2002">
        <v>0</v>
      </c>
      <c r="AN2002">
        <v>0</v>
      </c>
      <c r="AO2002">
        <v>0</v>
      </c>
      <c r="AP2002" t="s">
        <v>1480</v>
      </c>
      <c r="AQ2002" t="s">
        <v>1480</v>
      </c>
      <c r="AR2002" t="s">
        <v>4922</v>
      </c>
      <c r="AS2002" t="s">
        <v>4928</v>
      </c>
    </row>
    <row r="2003" spans="2:45">
      <c r="B2003" s="349" t="b">
        <v>0</v>
      </c>
      <c r="C2003" s="349"/>
      <c r="D2003" s="352" t="str">
        <f t="shared" si="95"/>
        <v>Anchor Bolt Work_Shelter/Building</v>
      </c>
      <c r="E2003" s="349" t="str">
        <f t="shared" si="96"/>
        <v>EA</v>
      </c>
      <c r="F2003" s="352" t="str">
        <f t="shared" si="94"/>
        <v xml:space="preserve">S43AA061-00008 Anchor Bolt Work Shelter/Building Anchor Bolt (Material Supply)  M33      </v>
      </c>
      <c r="G2003" s="343" t="str" cm="1">
        <f t="array" ref="G2003:H2003">_xlfn.TEXTSPLIT(I2003,"-")</f>
        <v>S43AA061</v>
      </c>
      <c r="H2003" s="343" t="str">
        <v>00008</v>
      </c>
      <c r="I2003" t="s">
        <v>4929</v>
      </c>
      <c r="J2003" t="s">
        <v>4534</v>
      </c>
      <c r="K2003" t="s">
        <v>4919</v>
      </c>
      <c r="L2003" t="s">
        <v>4920</v>
      </c>
      <c r="M2003" t="s">
        <v>1091</v>
      </c>
      <c r="N2003" t="s">
        <v>4537</v>
      </c>
      <c r="O2003" t="s">
        <v>2283</v>
      </c>
      <c r="P2003" t="s">
        <v>4921</v>
      </c>
      <c r="Q2003" t="s">
        <v>954</v>
      </c>
      <c r="R2003">
        <v>0</v>
      </c>
      <c r="S2003" t="s">
        <v>955</v>
      </c>
      <c r="T2003" t="s">
        <v>1609</v>
      </c>
      <c r="U2003" t="s">
        <v>954</v>
      </c>
      <c r="V2003" t="s">
        <v>954</v>
      </c>
      <c r="W2003" t="s">
        <v>954</v>
      </c>
      <c r="X2003" t="s">
        <v>954</v>
      </c>
      <c r="Y2003" t="s">
        <v>954</v>
      </c>
      <c r="Z2003" t="s">
        <v>954</v>
      </c>
      <c r="AA2003" t="s">
        <v>954</v>
      </c>
      <c r="AB2003" t="s">
        <v>954</v>
      </c>
      <c r="AC2003" t="s">
        <v>954</v>
      </c>
      <c r="AD2003" t="s">
        <v>954</v>
      </c>
      <c r="AE2003" t="s">
        <v>954</v>
      </c>
      <c r="AF2003" t="s">
        <v>954</v>
      </c>
      <c r="AG2003">
        <v>0</v>
      </c>
      <c r="AH2003">
        <v>0</v>
      </c>
      <c r="AI2003">
        <v>0</v>
      </c>
      <c r="AJ2003">
        <v>0</v>
      </c>
      <c r="AK2003">
        <v>0</v>
      </c>
      <c r="AL2003">
        <v>0</v>
      </c>
      <c r="AM2003">
        <v>0</v>
      </c>
      <c r="AN2003">
        <v>0</v>
      </c>
      <c r="AO2003">
        <v>0</v>
      </c>
      <c r="AP2003" t="s">
        <v>1480</v>
      </c>
      <c r="AQ2003" t="s">
        <v>1480</v>
      </c>
      <c r="AR2003" t="s">
        <v>4922</v>
      </c>
      <c r="AS2003" t="s">
        <v>4929</v>
      </c>
    </row>
    <row r="2004" spans="2:45">
      <c r="B2004" s="349" t="b">
        <v>0</v>
      </c>
      <c r="C2004" s="349"/>
      <c r="D2004" s="352" t="str">
        <f t="shared" si="95"/>
        <v>Anchor Bolt Work_Shelter/Building</v>
      </c>
      <c r="E2004" s="349" t="str">
        <f t="shared" si="96"/>
        <v>EA</v>
      </c>
      <c r="F2004" s="352" t="str">
        <f t="shared" si="94"/>
        <v xml:space="preserve">S43AA061-00009 Anchor Bolt Work Shelter/Building Anchor Bolt (Material Supply)  M36      </v>
      </c>
      <c r="G2004" s="343" t="str" cm="1">
        <f t="array" ref="G2004:H2004">_xlfn.TEXTSPLIT(I2004,"-")</f>
        <v>S43AA061</v>
      </c>
      <c r="H2004" s="343" t="str">
        <v>00009</v>
      </c>
      <c r="I2004" t="s">
        <v>4930</v>
      </c>
      <c r="J2004" t="s">
        <v>4534</v>
      </c>
      <c r="K2004" t="s">
        <v>4919</v>
      </c>
      <c r="L2004" t="s">
        <v>4920</v>
      </c>
      <c r="M2004" t="s">
        <v>1091</v>
      </c>
      <c r="N2004" t="s">
        <v>4537</v>
      </c>
      <c r="O2004" t="s">
        <v>2283</v>
      </c>
      <c r="P2004" t="s">
        <v>4921</v>
      </c>
      <c r="Q2004" t="s">
        <v>954</v>
      </c>
      <c r="R2004">
        <v>0</v>
      </c>
      <c r="S2004" t="s">
        <v>960</v>
      </c>
      <c r="T2004" t="s">
        <v>1612</v>
      </c>
      <c r="U2004" t="s">
        <v>954</v>
      </c>
      <c r="V2004" t="s">
        <v>954</v>
      </c>
      <c r="W2004" t="s">
        <v>954</v>
      </c>
      <c r="X2004" t="s">
        <v>954</v>
      </c>
      <c r="Y2004" t="s">
        <v>954</v>
      </c>
      <c r="Z2004" t="s">
        <v>954</v>
      </c>
      <c r="AA2004" t="s">
        <v>954</v>
      </c>
      <c r="AB2004" t="s">
        <v>954</v>
      </c>
      <c r="AC2004" t="s">
        <v>954</v>
      </c>
      <c r="AD2004" t="s">
        <v>954</v>
      </c>
      <c r="AE2004" t="s">
        <v>954</v>
      </c>
      <c r="AF2004" t="s">
        <v>954</v>
      </c>
      <c r="AG2004">
        <v>0</v>
      </c>
      <c r="AH2004">
        <v>0</v>
      </c>
      <c r="AI2004">
        <v>0</v>
      </c>
      <c r="AJ2004">
        <v>0</v>
      </c>
      <c r="AK2004">
        <v>0</v>
      </c>
      <c r="AL2004">
        <v>0</v>
      </c>
      <c r="AM2004">
        <v>0</v>
      </c>
      <c r="AN2004">
        <v>0</v>
      </c>
      <c r="AO2004">
        <v>0</v>
      </c>
      <c r="AP2004" t="s">
        <v>1480</v>
      </c>
      <c r="AQ2004" t="s">
        <v>1480</v>
      </c>
      <c r="AR2004" t="s">
        <v>4922</v>
      </c>
      <c r="AS2004" t="s">
        <v>4930</v>
      </c>
    </row>
    <row r="2005" spans="2:45">
      <c r="B2005" s="349" t="b">
        <v>0</v>
      </c>
      <c r="C2005" s="349"/>
      <c r="D2005" s="352" t="str">
        <f t="shared" si="95"/>
        <v>Anchor Bolt Work_Shelter/Building</v>
      </c>
      <c r="E2005" s="349" t="str">
        <f t="shared" si="96"/>
        <v>EA</v>
      </c>
      <c r="F2005" s="352" t="str">
        <f t="shared" si="94"/>
        <v xml:space="preserve">S43AA061-00010 Anchor Bolt Work Shelter/Building Anchor Bolt (Material Supply)  M42      </v>
      </c>
      <c r="G2005" s="343" t="str" cm="1">
        <f t="array" ref="G2005:H2005">_xlfn.TEXTSPLIT(I2005,"-")</f>
        <v>S43AA061</v>
      </c>
      <c r="H2005" s="343" t="str">
        <v>00010</v>
      </c>
      <c r="I2005" t="s">
        <v>4931</v>
      </c>
      <c r="J2005" t="s">
        <v>4534</v>
      </c>
      <c r="K2005" t="s">
        <v>4919</v>
      </c>
      <c r="L2005" t="s">
        <v>4920</v>
      </c>
      <c r="M2005" t="s">
        <v>1091</v>
      </c>
      <c r="N2005" t="s">
        <v>4537</v>
      </c>
      <c r="O2005" t="s">
        <v>2283</v>
      </c>
      <c r="P2005" t="s">
        <v>4921</v>
      </c>
      <c r="Q2005" t="s">
        <v>954</v>
      </c>
      <c r="R2005">
        <v>0</v>
      </c>
      <c r="S2005" t="s">
        <v>1005</v>
      </c>
      <c r="T2005" t="s">
        <v>1615</v>
      </c>
      <c r="U2005" t="s">
        <v>954</v>
      </c>
      <c r="V2005" t="s">
        <v>954</v>
      </c>
      <c r="W2005" t="s">
        <v>954</v>
      </c>
      <c r="X2005" t="s">
        <v>954</v>
      </c>
      <c r="Y2005" t="s">
        <v>954</v>
      </c>
      <c r="Z2005" t="s">
        <v>954</v>
      </c>
      <c r="AA2005" t="s">
        <v>954</v>
      </c>
      <c r="AB2005" t="s">
        <v>954</v>
      </c>
      <c r="AC2005" t="s">
        <v>954</v>
      </c>
      <c r="AD2005" t="s">
        <v>954</v>
      </c>
      <c r="AE2005" t="s">
        <v>954</v>
      </c>
      <c r="AF2005" t="s">
        <v>954</v>
      </c>
      <c r="AG2005">
        <v>0</v>
      </c>
      <c r="AH2005">
        <v>0</v>
      </c>
      <c r="AI2005">
        <v>0</v>
      </c>
      <c r="AJ2005">
        <v>0</v>
      </c>
      <c r="AK2005">
        <v>0</v>
      </c>
      <c r="AL2005">
        <v>0</v>
      </c>
      <c r="AM2005">
        <v>0</v>
      </c>
      <c r="AN2005">
        <v>0</v>
      </c>
      <c r="AO2005">
        <v>0</v>
      </c>
      <c r="AP2005" t="s">
        <v>1480</v>
      </c>
      <c r="AQ2005" t="s">
        <v>1480</v>
      </c>
      <c r="AR2005" t="s">
        <v>4922</v>
      </c>
      <c r="AS2005" t="s">
        <v>4931</v>
      </c>
    </row>
    <row r="2006" spans="2:45">
      <c r="B2006" s="349" t="b">
        <v>0</v>
      </c>
      <c r="C2006" s="349"/>
      <c r="D2006" s="352" t="str">
        <f t="shared" si="95"/>
        <v>Anchor Bolt Work_Shelter/Building</v>
      </c>
      <c r="E2006" s="349" t="str">
        <f t="shared" si="96"/>
        <v>EA</v>
      </c>
      <c r="F2006" s="352" t="str">
        <f t="shared" si="94"/>
        <v xml:space="preserve">S43AA061-00011 Anchor Bolt Work Shelter/Building Anchor Bolt (Material Supply)  M48      </v>
      </c>
      <c r="G2006" s="343" t="str" cm="1">
        <f t="array" ref="G2006:H2006">_xlfn.TEXTSPLIT(I2006,"-")</f>
        <v>S43AA061</v>
      </c>
      <c r="H2006" s="343" t="str">
        <v>00011</v>
      </c>
      <c r="I2006" t="s">
        <v>4932</v>
      </c>
      <c r="J2006" t="s">
        <v>4534</v>
      </c>
      <c r="K2006" t="s">
        <v>4919</v>
      </c>
      <c r="L2006" t="s">
        <v>4920</v>
      </c>
      <c r="M2006" t="s">
        <v>1091</v>
      </c>
      <c r="N2006" t="s">
        <v>4537</v>
      </c>
      <c r="O2006" t="s">
        <v>2283</v>
      </c>
      <c r="P2006" t="s">
        <v>4921</v>
      </c>
      <c r="Q2006" t="s">
        <v>954</v>
      </c>
      <c r="R2006">
        <v>0</v>
      </c>
      <c r="S2006" t="s">
        <v>1013</v>
      </c>
      <c r="T2006" t="s">
        <v>1618</v>
      </c>
      <c r="U2006" t="s">
        <v>954</v>
      </c>
      <c r="V2006" t="s">
        <v>954</v>
      </c>
      <c r="W2006" t="s">
        <v>954</v>
      </c>
      <c r="X2006" t="s">
        <v>954</v>
      </c>
      <c r="Y2006" t="s">
        <v>954</v>
      </c>
      <c r="Z2006" t="s">
        <v>954</v>
      </c>
      <c r="AA2006" t="s">
        <v>954</v>
      </c>
      <c r="AB2006" t="s">
        <v>954</v>
      </c>
      <c r="AC2006" t="s">
        <v>954</v>
      </c>
      <c r="AD2006" t="s">
        <v>954</v>
      </c>
      <c r="AE2006" t="s">
        <v>954</v>
      </c>
      <c r="AF2006" t="s">
        <v>954</v>
      </c>
      <c r="AG2006">
        <v>0</v>
      </c>
      <c r="AH2006">
        <v>0</v>
      </c>
      <c r="AI2006">
        <v>0</v>
      </c>
      <c r="AJ2006">
        <v>0</v>
      </c>
      <c r="AK2006">
        <v>0</v>
      </c>
      <c r="AL2006">
        <v>0</v>
      </c>
      <c r="AM2006">
        <v>0</v>
      </c>
      <c r="AN2006">
        <v>0</v>
      </c>
      <c r="AO2006">
        <v>0</v>
      </c>
      <c r="AP2006" t="s">
        <v>1480</v>
      </c>
      <c r="AQ2006" t="s">
        <v>1480</v>
      </c>
      <c r="AR2006" t="s">
        <v>4922</v>
      </c>
      <c r="AS2006" t="s">
        <v>4932</v>
      </c>
    </row>
    <row r="2007" spans="2:45">
      <c r="B2007" s="349" t="b">
        <v>0</v>
      </c>
      <c r="C2007" s="349"/>
      <c r="D2007" s="352" t="str">
        <f t="shared" si="95"/>
        <v>Anchor Bolt Work_Shelter/Building</v>
      </c>
      <c r="E2007" s="349" t="str">
        <f t="shared" si="96"/>
        <v>EA</v>
      </c>
      <c r="F2007" s="352" t="str">
        <f t="shared" si="94"/>
        <v xml:space="preserve">S43AA061-00012 Anchor Bolt Work Shelter/Building Anchor Bolt (Material Supply)  M52      </v>
      </c>
      <c r="G2007" s="343" t="str" cm="1">
        <f t="array" ref="G2007:H2007">_xlfn.TEXTSPLIT(I2007,"-")</f>
        <v>S43AA061</v>
      </c>
      <c r="H2007" s="343" t="str">
        <v>00012</v>
      </c>
      <c r="I2007" t="s">
        <v>4933</v>
      </c>
      <c r="J2007" t="s">
        <v>4534</v>
      </c>
      <c r="K2007" t="s">
        <v>4919</v>
      </c>
      <c r="L2007" t="s">
        <v>4920</v>
      </c>
      <c r="M2007" t="s">
        <v>1091</v>
      </c>
      <c r="N2007" t="s">
        <v>4537</v>
      </c>
      <c r="O2007" t="s">
        <v>2283</v>
      </c>
      <c r="P2007" t="s">
        <v>4921</v>
      </c>
      <c r="Q2007" t="s">
        <v>954</v>
      </c>
      <c r="R2007">
        <v>0</v>
      </c>
      <c r="S2007" t="s">
        <v>1095</v>
      </c>
      <c r="T2007" t="s">
        <v>1621</v>
      </c>
      <c r="U2007" t="s">
        <v>954</v>
      </c>
      <c r="V2007" t="s">
        <v>954</v>
      </c>
      <c r="W2007" t="s">
        <v>954</v>
      </c>
      <c r="X2007" t="s">
        <v>954</v>
      </c>
      <c r="Y2007" t="s">
        <v>954</v>
      </c>
      <c r="Z2007" t="s">
        <v>954</v>
      </c>
      <c r="AA2007" t="s">
        <v>954</v>
      </c>
      <c r="AB2007" t="s">
        <v>954</v>
      </c>
      <c r="AC2007" t="s">
        <v>954</v>
      </c>
      <c r="AD2007" t="s">
        <v>954</v>
      </c>
      <c r="AE2007" t="s">
        <v>954</v>
      </c>
      <c r="AF2007" t="s">
        <v>954</v>
      </c>
      <c r="AG2007">
        <v>0</v>
      </c>
      <c r="AH2007">
        <v>0</v>
      </c>
      <c r="AI2007">
        <v>0</v>
      </c>
      <c r="AJ2007">
        <v>0</v>
      </c>
      <c r="AK2007">
        <v>0</v>
      </c>
      <c r="AL2007">
        <v>0</v>
      </c>
      <c r="AM2007">
        <v>0</v>
      </c>
      <c r="AN2007">
        <v>0</v>
      </c>
      <c r="AO2007">
        <v>0</v>
      </c>
      <c r="AP2007" t="s">
        <v>1480</v>
      </c>
      <c r="AQ2007" t="s">
        <v>1480</v>
      </c>
      <c r="AR2007" t="s">
        <v>4922</v>
      </c>
      <c r="AS2007" t="s">
        <v>4933</v>
      </c>
    </row>
    <row r="2008" spans="2:45">
      <c r="B2008" s="349" t="b">
        <v>0</v>
      </c>
      <c r="C2008" s="349"/>
      <c r="D2008" s="352" t="str">
        <f t="shared" si="95"/>
        <v>Anchor Bolt Work_Shelter/Building</v>
      </c>
      <c r="E2008" s="349" t="str">
        <f t="shared" si="96"/>
        <v>EA</v>
      </c>
      <c r="F2008" s="352" t="str">
        <f t="shared" si="94"/>
        <v xml:space="preserve">S43AA061-00013 Anchor Bolt Work Shelter/Building Anchor Bolt (Material Supply)  M56      </v>
      </c>
      <c r="G2008" s="343" t="str" cm="1">
        <f t="array" ref="G2008:H2008">_xlfn.TEXTSPLIT(I2008,"-")</f>
        <v>S43AA061</v>
      </c>
      <c r="H2008" s="343" t="str">
        <v>00013</v>
      </c>
      <c r="I2008" t="s">
        <v>4934</v>
      </c>
      <c r="J2008" t="s">
        <v>4534</v>
      </c>
      <c r="K2008" t="s">
        <v>4919</v>
      </c>
      <c r="L2008" t="s">
        <v>4920</v>
      </c>
      <c r="M2008" t="s">
        <v>1091</v>
      </c>
      <c r="N2008" t="s">
        <v>4537</v>
      </c>
      <c r="O2008" t="s">
        <v>2283</v>
      </c>
      <c r="P2008" t="s">
        <v>4921</v>
      </c>
      <c r="Q2008" t="s">
        <v>954</v>
      </c>
      <c r="R2008">
        <v>0</v>
      </c>
      <c r="S2008" t="s">
        <v>1772</v>
      </c>
      <c r="T2008" t="s">
        <v>1624</v>
      </c>
      <c r="U2008" t="s">
        <v>954</v>
      </c>
      <c r="V2008" t="s">
        <v>954</v>
      </c>
      <c r="W2008" t="s">
        <v>954</v>
      </c>
      <c r="X2008" t="s">
        <v>954</v>
      </c>
      <c r="Y2008" t="s">
        <v>954</v>
      </c>
      <c r="Z2008" t="s">
        <v>954</v>
      </c>
      <c r="AA2008" t="s">
        <v>954</v>
      </c>
      <c r="AB2008" t="s">
        <v>954</v>
      </c>
      <c r="AC2008" t="s">
        <v>954</v>
      </c>
      <c r="AD2008" t="s">
        <v>954</v>
      </c>
      <c r="AE2008" t="s">
        <v>954</v>
      </c>
      <c r="AF2008" t="s">
        <v>954</v>
      </c>
      <c r="AG2008">
        <v>0</v>
      </c>
      <c r="AH2008">
        <v>0</v>
      </c>
      <c r="AI2008">
        <v>0</v>
      </c>
      <c r="AJ2008">
        <v>0</v>
      </c>
      <c r="AK2008">
        <v>0</v>
      </c>
      <c r="AL2008">
        <v>0</v>
      </c>
      <c r="AM2008">
        <v>0</v>
      </c>
      <c r="AN2008">
        <v>0</v>
      </c>
      <c r="AO2008">
        <v>0</v>
      </c>
      <c r="AP2008" t="s">
        <v>1480</v>
      </c>
      <c r="AQ2008" t="s">
        <v>1480</v>
      </c>
      <c r="AR2008" t="s">
        <v>4922</v>
      </c>
      <c r="AS2008" t="s">
        <v>4934</v>
      </c>
    </row>
    <row r="2009" spans="2:45">
      <c r="B2009" s="349" t="b">
        <v>0</v>
      </c>
      <c r="C2009" s="349"/>
      <c r="D2009" s="352" t="str">
        <f t="shared" si="95"/>
        <v>Anchor Bolt Work_Shelter/Building</v>
      </c>
      <c r="E2009" s="349" t="str">
        <f t="shared" si="96"/>
        <v>EA</v>
      </c>
      <c r="F2009" s="352" t="str">
        <f t="shared" si="94"/>
        <v xml:space="preserve">S43AA061-00014 Anchor Bolt Work Shelter/Building Anchor Bolt (Material Supply)  M64      </v>
      </c>
      <c r="G2009" s="343" t="str" cm="1">
        <f t="array" ref="G2009:H2009">_xlfn.TEXTSPLIT(I2009,"-")</f>
        <v>S43AA061</v>
      </c>
      <c r="H2009" s="343" t="str">
        <v>00014</v>
      </c>
      <c r="I2009" t="s">
        <v>4935</v>
      </c>
      <c r="J2009" t="s">
        <v>4534</v>
      </c>
      <c r="K2009" t="s">
        <v>4919</v>
      </c>
      <c r="L2009" t="s">
        <v>4920</v>
      </c>
      <c r="M2009" t="s">
        <v>1091</v>
      </c>
      <c r="N2009" t="s">
        <v>4537</v>
      </c>
      <c r="O2009" t="s">
        <v>2283</v>
      </c>
      <c r="P2009" t="s">
        <v>4921</v>
      </c>
      <c r="Q2009" t="s">
        <v>954</v>
      </c>
      <c r="R2009">
        <v>0</v>
      </c>
      <c r="S2009" t="s">
        <v>1114</v>
      </c>
      <c r="T2009" t="s">
        <v>1627</v>
      </c>
      <c r="U2009" t="s">
        <v>954</v>
      </c>
      <c r="V2009" t="s">
        <v>954</v>
      </c>
      <c r="W2009" t="s">
        <v>954</v>
      </c>
      <c r="X2009" t="s">
        <v>954</v>
      </c>
      <c r="Y2009" t="s">
        <v>954</v>
      </c>
      <c r="Z2009" t="s">
        <v>954</v>
      </c>
      <c r="AA2009" t="s">
        <v>954</v>
      </c>
      <c r="AB2009" t="s">
        <v>954</v>
      </c>
      <c r="AC2009" t="s">
        <v>954</v>
      </c>
      <c r="AD2009" t="s">
        <v>954</v>
      </c>
      <c r="AE2009" t="s">
        <v>954</v>
      </c>
      <c r="AF2009" t="s">
        <v>954</v>
      </c>
      <c r="AG2009">
        <v>0</v>
      </c>
      <c r="AH2009">
        <v>0</v>
      </c>
      <c r="AI2009">
        <v>0</v>
      </c>
      <c r="AJ2009">
        <v>0</v>
      </c>
      <c r="AK2009">
        <v>0</v>
      </c>
      <c r="AL2009">
        <v>0</v>
      </c>
      <c r="AM2009">
        <v>0</v>
      </c>
      <c r="AN2009">
        <v>0</v>
      </c>
      <c r="AO2009">
        <v>0</v>
      </c>
      <c r="AP2009" t="s">
        <v>1480</v>
      </c>
      <c r="AQ2009" t="s">
        <v>1480</v>
      </c>
      <c r="AR2009" t="s">
        <v>4922</v>
      </c>
      <c r="AS2009" t="s">
        <v>4935</v>
      </c>
    </row>
    <row r="2010" spans="2:45">
      <c r="B2010" s="349" t="b">
        <v>0</v>
      </c>
      <c r="C2010" s="349"/>
      <c r="D2010" s="352" t="str">
        <f t="shared" si="95"/>
        <v>Anchor Bolt Work_Shelter/Building</v>
      </c>
      <c r="E2010" s="349" t="str">
        <f t="shared" si="96"/>
        <v>EA</v>
      </c>
      <c r="F2010" s="352" t="str">
        <f t="shared" si="94"/>
        <v xml:space="preserve">S43AA061-00015 Anchor Bolt Work Shelter/Building Anchor Bolt (Material Supply)  M72      </v>
      </c>
      <c r="G2010" s="343" t="str" cm="1">
        <f t="array" ref="G2010:H2010">_xlfn.TEXTSPLIT(I2010,"-")</f>
        <v>S43AA061</v>
      </c>
      <c r="H2010" s="343" t="str">
        <v>00015</v>
      </c>
      <c r="I2010" t="s">
        <v>4936</v>
      </c>
      <c r="J2010" t="s">
        <v>4534</v>
      </c>
      <c r="K2010" t="s">
        <v>4919</v>
      </c>
      <c r="L2010" t="s">
        <v>4920</v>
      </c>
      <c r="M2010" t="s">
        <v>1091</v>
      </c>
      <c r="N2010" t="s">
        <v>4537</v>
      </c>
      <c r="O2010" t="s">
        <v>2283</v>
      </c>
      <c r="P2010" t="s">
        <v>4921</v>
      </c>
      <c r="Q2010" t="s">
        <v>954</v>
      </c>
      <c r="R2010">
        <v>0</v>
      </c>
      <c r="S2010" t="s">
        <v>1692</v>
      </c>
      <c r="T2010" t="s">
        <v>1630</v>
      </c>
      <c r="U2010" t="s">
        <v>954</v>
      </c>
      <c r="V2010" t="s">
        <v>954</v>
      </c>
      <c r="W2010" t="s">
        <v>954</v>
      </c>
      <c r="X2010" t="s">
        <v>954</v>
      </c>
      <c r="Y2010" t="s">
        <v>954</v>
      </c>
      <c r="Z2010" t="s">
        <v>954</v>
      </c>
      <c r="AA2010" t="s">
        <v>954</v>
      </c>
      <c r="AB2010" t="s">
        <v>954</v>
      </c>
      <c r="AC2010" t="s">
        <v>954</v>
      </c>
      <c r="AD2010" t="s">
        <v>954</v>
      </c>
      <c r="AE2010" t="s">
        <v>954</v>
      </c>
      <c r="AF2010" t="s">
        <v>954</v>
      </c>
      <c r="AG2010">
        <v>0</v>
      </c>
      <c r="AH2010">
        <v>0</v>
      </c>
      <c r="AI2010">
        <v>0</v>
      </c>
      <c r="AJ2010">
        <v>0</v>
      </c>
      <c r="AK2010">
        <v>0</v>
      </c>
      <c r="AL2010">
        <v>0</v>
      </c>
      <c r="AM2010">
        <v>0</v>
      </c>
      <c r="AN2010">
        <v>0</v>
      </c>
      <c r="AO2010">
        <v>0</v>
      </c>
      <c r="AP2010" t="s">
        <v>1480</v>
      </c>
      <c r="AQ2010" t="s">
        <v>1480</v>
      </c>
      <c r="AR2010" t="s">
        <v>4922</v>
      </c>
      <c r="AS2010" t="s">
        <v>4936</v>
      </c>
    </row>
    <row r="2011" spans="2:45">
      <c r="B2011" s="349" t="b">
        <v>0</v>
      </c>
      <c r="C2011" s="349"/>
      <c r="D2011" s="352" t="str">
        <f t="shared" si="95"/>
        <v>Anchor Bolt Work_Shelter/Building</v>
      </c>
      <c r="E2011" s="349" t="str">
        <f t="shared" si="96"/>
        <v>EA</v>
      </c>
      <c r="F2011" s="352" t="str">
        <f t="shared" si="94"/>
        <v xml:space="preserve">S43AA061-00016 Anchor Bolt Work Shelter/Building Anchor Bolt (Material Supply)  M76      </v>
      </c>
      <c r="G2011" s="343" t="str" cm="1">
        <f t="array" ref="G2011:H2011">_xlfn.TEXTSPLIT(I2011,"-")</f>
        <v>S43AA061</v>
      </c>
      <c r="H2011" s="343" t="str">
        <v>00016</v>
      </c>
      <c r="I2011" t="s">
        <v>4937</v>
      </c>
      <c r="J2011" t="s">
        <v>4534</v>
      </c>
      <c r="K2011" t="s">
        <v>4919</v>
      </c>
      <c r="L2011" t="s">
        <v>4920</v>
      </c>
      <c r="M2011" t="s">
        <v>1091</v>
      </c>
      <c r="N2011" t="s">
        <v>4537</v>
      </c>
      <c r="O2011" t="s">
        <v>2283</v>
      </c>
      <c r="P2011" t="s">
        <v>4921</v>
      </c>
      <c r="Q2011" t="s">
        <v>954</v>
      </c>
      <c r="R2011">
        <v>0</v>
      </c>
      <c r="S2011" t="s">
        <v>1697</v>
      </c>
      <c r="T2011" t="s">
        <v>1633</v>
      </c>
      <c r="U2011" t="s">
        <v>954</v>
      </c>
      <c r="V2011" t="s">
        <v>954</v>
      </c>
      <c r="W2011" t="s">
        <v>954</v>
      </c>
      <c r="X2011" t="s">
        <v>954</v>
      </c>
      <c r="Y2011" t="s">
        <v>954</v>
      </c>
      <c r="Z2011" t="s">
        <v>954</v>
      </c>
      <c r="AA2011" t="s">
        <v>954</v>
      </c>
      <c r="AB2011" t="s">
        <v>954</v>
      </c>
      <c r="AC2011" t="s">
        <v>954</v>
      </c>
      <c r="AD2011" t="s">
        <v>954</v>
      </c>
      <c r="AE2011" t="s">
        <v>954</v>
      </c>
      <c r="AF2011" t="s">
        <v>954</v>
      </c>
      <c r="AG2011">
        <v>0</v>
      </c>
      <c r="AH2011">
        <v>0</v>
      </c>
      <c r="AI2011">
        <v>0</v>
      </c>
      <c r="AJ2011">
        <v>0</v>
      </c>
      <c r="AK2011">
        <v>0</v>
      </c>
      <c r="AL2011">
        <v>0</v>
      </c>
      <c r="AM2011">
        <v>0</v>
      </c>
      <c r="AN2011">
        <v>0</v>
      </c>
      <c r="AO2011">
        <v>0</v>
      </c>
      <c r="AP2011" t="s">
        <v>1480</v>
      </c>
      <c r="AQ2011" t="s">
        <v>1480</v>
      </c>
      <c r="AR2011" t="s">
        <v>4922</v>
      </c>
      <c r="AS2011" t="s">
        <v>4937</v>
      </c>
    </row>
    <row r="2012" spans="2:45">
      <c r="B2012" s="349" t="b">
        <v>0</v>
      </c>
      <c r="C2012" s="349"/>
      <c r="D2012" s="352" t="str">
        <f t="shared" si="95"/>
        <v>Anchor Bolt Work_Shelter/Building</v>
      </c>
      <c r="E2012" s="349" t="str">
        <f t="shared" si="96"/>
        <v>EA</v>
      </c>
      <c r="F2012" s="352" t="str">
        <f t="shared" si="94"/>
        <v xml:space="preserve">S43AA061-00017 Anchor Bolt Work Shelter/Building Anchor Bolt (Material Supply)  Over M76      </v>
      </c>
      <c r="G2012" s="343" t="str" cm="1">
        <f t="array" ref="G2012:H2012">_xlfn.TEXTSPLIT(I2012,"-")</f>
        <v>S43AA061</v>
      </c>
      <c r="H2012" s="343" t="str">
        <v>00017</v>
      </c>
      <c r="I2012" t="s">
        <v>4938</v>
      </c>
      <c r="J2012" t="s">
        <v>4534</v>
      </c>
      <c r="K2012" t="s">
        <v>4919</v>
      </c>
      <c r="L2012" t="s">
        <v>4920</v>
      </c>
      <c r="M2012" t="s">
        <v>1091</v>
      </c>
      <c r="N2012" t="s">
        <v>4537</v>
      </c>
      <c r="O2012" t="s">
        <v>2283</v>
      </c>
      <c r="P2012" t="s">
        <v>4921</v>
      </c>
      <c r="Q2012" t="s">
        <v>954</v>
      </c>
      <c r="R2012">
        <v>0</v>
      </c>
      <c r="S2012" t="s">
        <v>1702</v>
      </c>
      <c r="T2012" t="s">
        <v>1636</v>
      </c>
      <c r="U2012" t="s">
        <v>954</v>
      </c>
      <c r="V2012" t="s">
        <v>954</v>
      </c>
      <c r="W2012" t="s">
        <v>954</v>
      </c>
      <c r="X2012" t="s">
        <v>954</v>
      </c>
      <c r="Y2012" t="s">
        <v>954</v>
      </c>
      <c r="Z2012" t="s">
        <v>954</v>
      </c>
      <c r="AA2012" t="s">
        <v>954</v>
      </c>
      <c r="AB2012" t="s">
        <v>954</v>
      </c>
      <c r="AC2012" t="s">
        <v>954</v>
      </c>
      <c r="AD2012" t="s">
        <v>954</v>
      </c>
      <c r="AE2012" t="s">
        <v>954</v>
      </c>
      <c r="AF2012" t="s">
        <v>954</v>
      </c>
      <c r="AG2012">
        <v>0</v>
      </c>
      <c r="AH2012">
        <v>0</v>
      </c>
      <c r="AI2012">
        <v>0</v>
      </c>
      <c r="AJ2012">
        <v>0</v>
      </c>
      <c r="AK2012">
        <v>0</v>
      </c>
      <c r="AL2012">
        <v>0</v>
      </c>
      <c r="AM2012">
        <v>0</v>
      </c>
      <c r="AN2012">
        <v>0</v>
      </c>
      <c r="AO2012">
        <v>0</v>
      </c>
      <c r="AP2012" t="s">
        <v>1480</v>
      </c>
      <c r="AQ2012" t="s">
        <v>1480</v>
      </c>
      <c r="AR2012" t="s">
        <v>4922</v>
      </c>
      <c r="AS2012" t="s">
        <v>4938</v>
      </c>
    </row>
    <row r="2013" spans="2:45">
      <c r="B2013" s="349" t="b">
        <v>0</v>
      </c>
      <c r="C2013" s="349"/>
      <c r="D2013" s="352" t="str">
        <f t="shared" si="95"/>
        <v>Anchor Bolt Work_Shelter/Building</v>
      </c>
      <c r="E2013" s="349" t="str">
        <f t="shared" si="96"/>
        <v>EA</v>
      </c>
      <c r="F2013" s="352" t="str">
        <f t="shared" si="94"/>
        <v xml:space="preserve">S43AA062-00001 Anchor Bolt Work Shelter/Building Setting Bolt  M12      </v>
      </c>
      <c r="G2013" s="343" t="str" cm="1">
        <f t="array" ref="G2013:H2013">_xlfn.TEXTSPLIT(I2013,"-")</f>
        <v>S43AA062</v>
      </c>
      <c r="H2013" s="343" t="str">
        <v>00001</v>
      </c>
      <c r="I2013" t="s">
        <v>4939</v>
      </c>
      <c r="J2013" t="s">
        <v>4534</v>
      </c>
      <c r="K2013" t="s">
        <v>4919</v>
      </c>
      <c r="L2013" t="s">
        <v>4920</v>
      </c>
      <c r="M2013" t="s">
        <v>1091</v>
      </c>
      <c r="N2013" t="s">
        <v>4537</v>
      </c>
      <c r="O2013" t="s">
        <v>2290</v>
      </c>
      <c r="P2013" t="s">
        <v>4940</v>
      </c>
      <c r="Q2013" t="s">
        <v>954</v>
      </c>
      <c r="R2013">
        <v>0</v>
      </c>
      <c r="S2013" t="s">
        <v>952</v>
      </c>
      <c r="T2013" t="s">
        <v>1590</v>
      </c>
      <c r="U2013" t="s">
        <v>954</v>
      </c>
      <c r="V2013" t="s">
        <v>954</v>
      </c>
      <c r="W2013" t="s">
        <v>954</v>
      </c>
      <c r="X2013" t="s">
        <v>954</v>
      </c>
      <c r="Y2013" t="s">
        <v>954</v>
      </c>
      <c r="Z2013" t="s">
        <v>954</v>
      </c>
      <c r="AA2013" t="s">
        <v>954</v>
      </c>
      <c r="AB2013" t="s">
        <v>954</v>
      </c>
      <c r="AC2013" t="s">
        <v>954</v>
      </c>
      <c r="AD2013" t="s">
        <v>954</v>
      </c>
      <c r="AE2013" t="s">
        <v>954</v>
      </c>
      <c r="AF2013" t="s">
        <v>954</v>
      </c>
      <c r="AG2013">
        <v>0</v>
      </c>
      <c r="AH2013">
        <v>0</v>
      </c>
      <c r="AI2013">
        <v>0</v>
      </c>
      <c r="AJ2013">
        <v>0</v>
      </c>
      <c r="AK2013">
        <v>0</v>
      </c>
      <c r="AL2013">
        <v>0</v>
      </c>
      <c r="AM2013">
        <v>0</v>
      </c>
      <c r="AN2013">
        <v>0</v>
      </c>
      <c r="AO2013">
        <v>0</v>
      </c>
      <c r="AP2013" t="s">
        <v>1480</v>
      </c>
      <c r="AQ2013" t="s">
        <v>1480</v>
      </c>
      <c r="AR2013" t="s">
        <v>4941</v>
      </c>
      <c r="AS2013" t="s">
        <v>4939</v>
      </c>
    </row>
    <row r="2014" spans="2:45">
      <c r="B2014" s="349" t="b">
        <v>0</v>
      </c>
      <c r="C2014" s="349"/>
      <c r="D2014" s="352" t="str">
        <f t="shared" si="95"/>
        <v>Anchor Bolt Work_Shelter/Building</v>
      </c>
      <c r="E2014" s="349" t="str">
        <f t="shared" si="96"/>
        <v>EA</v>
      </c>
      <c r="F2014" s="352" t="str">
        <f t="shared" si="94"/>
        <v xml:space="preserve">S43AA062-00002 Anchor Bolt Work Shelter/Building Setting Bolt  M16      </v>
      </c>
      <c r="G2014" s="343" t="str" cm="1">
        <f t="array" ref="G2014:H2014">_xlfn.TEXTSPLIT(I2014,"-")</f>
        <v>S43AA062</v>
      </c>
      <c r="H2014" s="343" t="str">
        <v>00002</v>
      </c>
      <c r="I2014" t="s">
        <v>4942</v>
      </c>
      <c r="J2014" t="s">
        <v>4534</v>
      </c>
      <c r="K2014" t="s">
        <v>4919</v>
      </c>
      <c r="L2014" t="s">
        <v>4920</v>
      </c>
      <c r="M2014" t="s">
        <v>1091</v>
      </c>
      <c r="N2014" t="s">
        <v>4537</v>
      </c>
      <c r="O2014" t="s">
        <v>2290</v>
      </c>
      <c r="P2014" t="s">
        <v>4940</v>
      </c>
      <c r="Q2014" t="s">
        <v>954</v>
      </c>
      <c r="R2014">
        <v>0</v>
      </c>
      <c r="S2014" t="s">
        <v>963</v>
      </c>
      <c r="T2014" t="s">
        <v>1594</v>
      </c>
      <c r="U2014" t="s">
        <v>954</v>
      </c>
      <c r="V2014" t="s">
        <v>954</v>
      </c>
      <c r="W2014" t="s">
        <v>954</v>
      </c>
      <c r="X2014" t="s">
        <v>954</v>
      </c>
      <c r="Y2014" t="s">
        <v>954</v>
      </c>
      <c r="Z2014" t="s">
        <v>954</v>
      </c>
      <c r="AA2014" t="s">
        <v>954</v>
      </c>
      <c r="AB2014" t="s">
        <v>954</v>
      </c>
      <c r="AC2014" t="s">
        <v>954</v>
      </c>
      <c r="AD2014" t="s">
        <v>954</v>
      </c>
      <c r="AE2014" t="s">
        <v>954</v>
      </c>
      <c r="AF2014" t="s">
        <v>954</v>
      </c>
      <c r="AG2014">
        <v>0</v>
      </c>
      <c r="AH2014">
        <v>0</v>
      </c>
      <c r="AI2014">
        <v>0</v>
      </c>
      <c r="AJ2014">
        <v>0</v>
      </c>
      <c r="AK2014">
        <v>0</v>
      </c>
      <c r="AL2014">
        <v>0</v>
      </c>
      <c r="AM2014">
        <v>0</v>
      </c>
      <c r="AN2014">
        <v>0</v>
      </c>
      <c r="AO2014">
        <v>0</v>
      </c>
      <c r="AP2014" t="s">
        <v>1480</v>
      </c>
      <c r="AQ2014" t="s">
        <v>1480</v>
      </c>
      <c r="AR2014" t="s">
        <v>4941</v>
      </c>
      <c r="AS2014" t="s">
        <v>4942</v>
      </c>
    </row>
    <row r="2015" spans="2:45">
      <c r="B2015" s="349" t="b">
        <v>0</v>
      </c>
      <c r="C2015" s="349"/>
      <c r="D2015" s="352" t="str">
        <f t="shared" si="95"/>
        <v>Anchor Bolt Work_Shelter/Building</v>
      </c>
      <c r="E2015" s="349" t="str">
        <f t="shared" si="96"/>
        <v>EA</v>
      </c>
      <c r="F2015" s="352" t="str">
        <f t="shared" si="94"/>
        <v xml:space="preserve">S43AA062-00003 Anchor Bolt Work Shelter/Building Setting Bolt  M20      </v>
      </c>
      <c r="G2015" s="343" t="str" cm="1">
        <f t="array" ref="G2015:H2015">_xlfn.TEXTSPLIT(I2015,"-")</f>
        <v>S43AA062</v>
      </c>
      <c r="H2015" s="343" t="str">
        <v>00003</v>
      </c>
      <c r="I2015" t="s">
        <v>4943</v>
      </c>
      <c r="J2015" t="s">
        <v>4534</v>
      </c>
      <c r="K2015" t="s">
        <v>4919</v>
      </c>
      <c r="L2015" t="s">
        <v>4920</v>
      </c>
      <c r="M2015" t="s">
        <v>1091</v>
      </c>
      <c r="N2015" t="s">
        <v>4537</v>
      </c>
      <c r="O2015" t="s">
        <v>2290</v>
      </c>
      <c r="P2015" t="s">
        <v>4940</v>
      </c>
      <c r="Q2015" t="s">
        <v>954</v>
      </c>
      <c r="R2015">
        <v>0</v>
      </c>
      <c r="S2015" t="s">
        <v>971</v>
      </c>
      <c r="T2015" t="s">
        <v>1597</v>
      </c>
      <c r="U2015" t="s">
        <v>954</v>
      </c>
      <c r="V2015" t="s">
        <v>954</v>
      </c>
      <c r="W2015" t="s">
        <v>954</v>
      </c>
      <c r="X2015" t="s">
        <v>954</v>
      </c>
      <c r="Y2015" t="s">
        <v>954</v>
      </c>
      <c r="Z2015" t="s">
        <v>954</v>
      </c>
      <c r="AA2015" t="s">
        <v>954</v>
      </c>
      <c r="AB2015" t="s">
        <v>954</v>
      </c>
      <c r="AC2015" t="s">
        <v>954</v>
      </c>
      <c r="AD2015" t="s">
        <v>954</v>
      </c>
      <c r="AE2015" t="s">
        <v>954</v>
      </c>
      <c r="AF2015" t="s">
        <v>954</v>
      </c>
      <c r="AG2015">
        <v>0</v>
      </c>
      <c r="AH2015">
        <v>0</v>
      </c>
      <c r="AI2015">
        <v>0</v>
      </c>
      <c r="AJ2015">
        <v>0</v>
      </c>
      <c r="AK2015">
        <v>0</v>
      </c>
      <c r="AL2015">
        <v>0</v>
      </c>
      <c r="AM2015">
        <v>0</v>
      </c>
      <c r="AN2015">
        <v>0</v>
      </c>
      <c r="AO2015">
        <v>0</v>
      </c>
      <c r="AP2015" t="s">
        <v>1480</v>
      </c>
      <c r="AQ2015" t="s">
        <v>1480</v>
      </c>
      <c r="AR2015" t="s">
        <v>4941</v>
      </c>
      <c r="AS2015" t="s">
        <v>4943</v>
      </c>
    </row>
    <row r="2016" spans="2:45">
      <c r="B2016" s="349" t="b">
        <v>0</v>
      </c>
      <c r="C2016" s="349"/>
      <c r="D2016" s="352" t="str">
        <f t="shared" si="95"/>
        <v>Anchor Bolt Work_Shelter/Building</v>
      </c>
      <c r="E2016" s="349" t="str">
        <f t="shared" si="96"/>
        <v>EA</v>
      </c>
      <c r="F2016" s="352" t="str">
        <f t="shared" si="94"/>
        <v xml:space="preserve">S43AA062-00004 Anchor Bolt Work Shelter/Building Setting Bolt  M22      </v>
      </c>
      <c r="G2016" s="343" t="str" cm="1">
        <f t="array" ref="G2016:H2016">_xlfn.TEXTSPLIT(I2016,"-")</f>
        <v>S43AA062</v>
      </c>
      <c r="H2016" s="343" t="str">
        <v>00004</v>
      </c>
      <c r="I2016" t="s">
        <v>4944</v>
      </c>
      <c r="J2016" t="s">
        <v>4534</v>
      </c>
      <c r="K2016" t="s">
        <v>4919</v>
      </c>
      <c r="L2016" t="s">
        <v>4920</v>
      </c>
      <c r="M2016" t="s">
        <v>1091</v>
      </c>
      <c r="N2016" t="s">
        <v>4537</v>
      </c>
      <c r="O2016" t="s">
        <v>2290</v>
      </c>
      <c r="P2016" t="s">
        <v>4940</v>
      </c>
      <c r="Q2016" t="s">
        <v>954</v>
      </c>
      <c r="R2016">
        <v>0</v>
      </c>
      <c r="S2016" t="s">
        <v>978</v>
      </c>
      <c r="T2016" t="s">
        <v>1600</v>
      </c>
      <c r="U2016" t="s">
        <v>954</v>
      </c>
      <c r="V2016" t="s">
        <v>954</v>
      </c>
      <c r="W2016" t="s">
        <v>954</v>
      </c>
      <c r="X2016" t="s">
        <v>954</v>
      </c>
      <c r="Y2016" t="s">
        <v>954</v>
      </c>
      <c r="Z2016" t="s">
        <v>954</v>
      </c>
      <c r="AA2016" t="s">
        <v>954</v>
      </c>
      <c r="AB2016" t="s">
        <v>954</v>
      </c>
      <c r="AC2016" t="s">
        <v>954</v>
      </c>
      <c r="AD2016" t="s">
        <v>954</v>
      </c>
      <c r="AE2016" t="s">
        <v>954</v>
      </c>
      <c r="AF2016" t="s">
        <v>954</v>
      </c>
      <c r="AG2016">
        <v>0</v>
      </c>
      <c r="AH2016">
        <v>0</v>
      </c>
      <c r="AI2016">
        <v>0</v>
      </c>
      <c r="AJ2016">
        <v>0</v>
      </c>
      <c r="AK2016">
        <v>0</v>
      </c>
      <c r="AL2016">
        <v>0</v>
      </c>
      <c r="AM2016">
        <v>0</v>
      </c>
      <c r="AN2016">
        <v>0</v>
      </c>
      <c r="AO2016">
        <v>0</v>
      </c>
      <c r="AP2016" t="s">
        <v>1480</v>
      </c>
      <c r="AQ2016" t="s">
        <v>1480</v>
      </c>
      <c r="AR2016" t="s">
        <v>4941</v>
      </c>
      <c r="AS2016" t="s">
        <v>4944</v>
      </c>
    </row>
    <row r="2017" spans="2:45">
      <c r="B2017" s="349" t="b">
        <v>0</v>
      </c>
      <c r="C2017" s="349"/>
      <c r="D2017" s="352" t="str">
        <f t="shared" si="95"/>
        <v>Anchor Bolt Work_Shelter/Building</v>
      </c>
      <c r="E2017" s="349" t="str">
        <f t="shared" si="96"/>
        <v>EA</v>
      </c>
      <c r="F2017" s="352" t="str">
        <f t="shared" si="94"/>
        <v xml:space="preserve">S43AA062-00005 Anchor Bolt Work Shelter/Building Setting Bolt  M24      </v>
      </c>
      <c r="G2017" s="343" t="str" cm="1">
        <f t="array" ref="G2017:H2017">_xlfn.TEXTSPLIT(I2017,"-")</f>
        <v>S43AA062</v>
      </c>
      <c r="H2017" s="343" t="str">
        <v>00005</v>
      </c>
      <c r="I2017" t="s">
        <v>4945</v>
      </c>
      <c r="J2017" t="s">
        <v>4534</v>
      </c>
      <c r="K2017" t="s">
        <v>4919</v>
      </c>
      <c r="L2017" t="s">
        <v>4920</v>
      </c>
      <c r="M2017" t="s">
        <v>1091</v>
      </c>
      <c r="N2017" t="s">
        <v>4537</v>
      </c>
      <c r="O2017" t="s">
        <v>2290</v>
      </c>
      <c r="P2017" t="s">
        <v>4940</v>
      </c>
      <c r="Q2017" t="s">
        <v>954</v>
      </c>
      <c r="R2017">
        <v>0</v>
      </c>
      <c r="S2017" t="s">
        <v>988</v>
      </c>
      <c r="T2017" t="s">
        <v>1603</v>
      </c>
      <c r="U2017" t="s">
        <v>954</v>
      </c>
      <c r="V2017" t="s">
        <v>954</v>
      </c>
      <c r="W2017" t="s">
        <v>954</v>
      </c>
      <c r="X2017" t="s">
        <v>954</v>
      </c>
      <c r="Y2017" t="s">
        <v>954</v>
      </c>
      <c r="Z2017" t="s">
        <v>954</v>
      </c>
      <c r="AA2017" t="s">
        <v>954</v>
      </c>
      <c r="AB2017" t="s">
        <v>954</v>
      </c>
      <c r="AC2017" t="s">
        <v>954</v>
      </c>
      <c r="AD2017" t="s">
        <v>954</v>
      </c>
      <c r="AE2017" t="s">
        <v>954</v>
      </c>
      <c r="AF2017" t="s">
        <v>954</v>
      </c>
      <c r="AG2017">
        <v>0</v>
      </c>
      <c r="AH2017">
        <v>0</v>
      </c>
      <c r="AI2017">
        <v>0</v>
      </c>
      <c r="AJ2017">
        <v>0</v>
      </c>
      <c r="AK2017">
        <v>0</v>
      </c>
      <c r="AL2017">
        <v>0</v>
      </c>
      <c r="AM2017">
        <v>0</v>
      </c>
      <c r="AN2017">
        <v>0</v>
      </c>
      <c r="AO2017">
        <v>0</v>
      </c>
      <c r="AP2017" t="s">
        <v>1480</v>
      </c>
      <c r="AQ2017" t="s">
        <v>1480</v>
      </c>
      <c r="AR2017" t="s">
        <v>4941</v>
      </c>
      <c r="AS2017" t="s">
        <v>4945</v>
      </c>
    </row>
    <row r="2018" spans="2:45">
      <c r="B2018" s="349" t="b">
        <v>0</v>
      </c>
      <c r="C2018" s="349"/>
      <c r="D2018" s="352" t="str">
        <f t="shared" si="95"/>
        <v>Anchor Bolt Work_Shelter/Building</v>
      </c>
      <c r="E2018" s="349" t="str">
        <f t="shared" si="96"/>
        <v>EA</v>
      </c>
      <c r="F2018" s="352" t="str">
        <f t="shared" si="94"/>
        <v xml:space="preserve">S43AA062-00006 Anchor Bolt Work Shelter/Building Setting Bolt  M27      </v>
      </c>
      <c r="G2018" s="343" t="str" cm="1">
        <f t="array" ref="G2018:H2018">_xlfn.TEXTSPLIT(I2018,"-")</f>
        <v>S43AA062</v>
      </c>
      <c r="H2018" s="343" t="str">
        <v>00006</v>
      </c>
      <c r="I2018" t="s">
        <v>4946</v>
      </c>
      <c r="J2018" t="s">
        <v>4534</v>
      </c>
      <c r="K2018" t="s">
        <v>4919</v>
      </c>
      <c r="L2018" t="s">
        <v>4920</v>
      </c>
      <c r="M2018" t="s">
        <v>1091</v>
      </c>
      <c r="N2018" t="s">
        <v>4537</v>
      </c>
      <c r="O2018" t="s">
        <v>2290</v>
      </c>
      <c r="P2018" t="s">
        <v>4940</v>
      </c>
      <c r="Q2018" t="s">
        <v>954</v>
      </c>
      <c r="R2018">
        <v>0</v>
      </c>
      <c r="S2018" t="s">
        <v>1707</v>
      </c>
      <c r="T2018" t="s">
        <v>1639</v>
      </c>
      <c r="U2018" t="s">
        <v>954</v>
      </c>
      <c r="V2018" t="s">
        <v>954</v>
      </c>
      <c r="W2018" t="s">
        <v>954</v>
      </c>
      <c r="X2018" t="s">
        <v>954</v>
      </c>
      <c r="Y2018" t="s">
        <v>954</v>
      </c>
      <c r="Z2018" t="s">
        <v>954</v>
      </c>
      <c r="AA2018" t="s">
        <v>954</v>
      </c>
      <c r="AB2018" t="s">
        <v>954</v>
      </c>
      <c r="AC2018" t="s">
        <v>954</v>
      </c>
      <c r="AD2018" t="s">
        <v>954</v>
      </c>
      <c r="AE2018" t="s">
        <v>954</v>
      </c>
      <c r="AF2018" t="s">
        <v>954</v>
      </c>
      <c r="AG2018">
        <v>0</v>
      </c>
      <c r="AH2018">
        <v>0</v>
      </c>
      <c r="AI2018">
        <v>0</v>
      </c>
      <c r="AJ2018">
        <v>0</v>
      </c>
      <c r="AK2018">
        <v>0</v>
      </c>
      <c r="AL2018">
        <v>0</v>
      </c>
      <c r="AM2018">
        <v>0</v>
      </c>
      <c r="AN2018">
        <v>0</v>
      </c>
      <c r="AO2018">
        <v>0</v>
      </c>
      <c r="AP2018" t="s">
        <v>1480</v>
      </c>
      <c r="AQ2018" t="s">
        <v>1480</v>
      </c>
      <c r="AR2018" t="s">
        <v>4941</v>
      </c>
      <c r="AS2018" t="s">
        <v>4946</v>
      </c>
    </row>
    <row r="2019" spans="2:45">
      <c r="B2019" s="349" t="b">
        <v>0</v>
      </c>
      <c r="C2019" s="349"/>
      <c r="D2019" s="352" t="str">
        <f t="shared" si="95"/>
        <v>Anchor Bolt Work_Shelter/Building</v>
      </c>
      <c r="E2019" s="349" t="str">
        <f t="shared" si="96"/>
        <v>EA</v>
      </c>
      <c r="F2019" s="352" t="str">
        <f t="shared" si="94"/>
        <v xml:space="preserve">S43AA062-00007 Anchor Bolt Work Shelter/Building Setting Bolt  M30      </v>
      </c>
      <c r="G2019" s="343" t="str" cm="1">
        <f t="array" ref="G2019:H2019">_xlfn.TEXTSPLIT(I2019,"-")</f>
        <v>S43AA062</v>
      </c>
      <c r="H2019" s="343" t="str">
        <v>00007</v>
      </c>
      <c r="I2019" t="s">
        <v>4947</v>
      </c>
      <c r="J2019" t="s">
        <v>4534</v>
      </c>
      <c r="K2019" t="s">
        <v>4919</v>
      </c>
      <c r="L2019" t="s">
        <v>4920</v>
      </c>
      <c r="M2019" t="s">
        <v>1091</v>
      </c>
      <c r="N2019" t="s">
        <v>4537</v>
      </c>
      <c r="O2019" t="s">
        <v>2290</v>
      </c>
      <c r="P2019" t="s">
        <v>4940</v>
      </c>
      <c r="Q2019" t="s">
        <v>954</v>
      </c>
      <c r="R2019">
        <v>0</v>
      </c>
      <c r="S2019" t="s">
        <v>993</v>
      </c>
      <c r="T2019" t="s">
        <v>1606</v>
      </c>
      <c r="U2019" t="s">
        <v>954</v>
      </c>
      <c r="V2019" t="s">
        <v>954</v>
      </c>
      <c r="W2019" t="s">
        <v>954</v>
      </c>
      <c r="X2019" t="s">
        <v>954</v>
      </c>
      <c r="Y2019" t="s">
        <v>954</v>
      </c>
      <c r="Z2019" t="s">
        <v>954</v>
      </c>
      <c r="AA2019" t="s">
        <v>954</v>
      </c>
      <c r="AB2019" t="s">
        <v>954</v>
      </c>
      <c r="AC2019" t="s">
        <v>954</v>
      </c>
      <c r="AD2019" t="s">
        <v>954</v>
      </c>
      <c r="AE2019" t="s">
        <v>954</v>
      </c>
      <c r="AF2019" t="s">
        <v>954</v>
      </c>
      <c r="AG2019">
        <v>0</v>
      </c>
      <c r="AH2019">
        <v>0</v>
      </c>
      <c r="AI2019">
        <v>0</v>
      </c>
      <c r="AJ2019">
        <v>0</v>
      </c>
      <c r="AK2019">
        <v>0</v>
      </c>
      <c r="AL2019">
        <v>0</v>
      </c>
      <c r="AM2019">
        <v>0</v>
      </c>
      <c r="AN2019">
        <v>0</v>
      </c>
      <c r="AO2019">
        <v>0</v>
      </c>
      <c r="AP2019" t="s">
        <v>1480</v>
      </c>
      <c r="AQ2019" t="s">
        <v>1480</v>
      </c>
      <c r="AR2019" t="s">
        <v>4941</v>
      </c>
      <c r="AS2019" t="s">
        <v>4947</v>
      </c>
    </row>
    <row r="2020" spans="2:45">
      <c r="B2020" s="349" t="b">
        <v>0</v>
      </c>
      <c r="C2020" s="349"/>
      <c r="D2020" s="352" t="str">
        <f t="shared" si="95"/>
        <v>Anchor Bolt Work_Shelter/Building</v>
      </c>
      <c r="E2020" s="349" t="str">
        <f t="shared" si="96"/>
        <v>EA</v>
      </c>
      <c r="F2020" s="352" t="str">
        <f t="shared" si="94"/>
        <v xml:space="preserve">S43AA062-00008 Anchor Bolt Work Shelter/Building Setting Bolt  M33      </v>
      </c>
      <c r="G2020" s="343" t="str" cm="1">
        <f t="array" ref="G2020:H2020">_xlfn.TEXTSPLIT(I2020,"-")</f>
        <v>S43AA062</v>
      </c>
      <c r="H2020" s="343" t="str">
        <v>00008</v>
      </c>
      <c r="I2020" t="s">
        <v>4948</v>
      </c>
      <c r="J2020" t="s">
        <v>4534</v>
      </c>
      <c r="K2020" t="s">
        <v>4919</v>
      </c>
      <c r="L2020" t="s">
        <v>4920</v>
      </c>
      <c r="M2020" t="s">
        <v>1091</v>
      </c>
      <c r="N2020" t="s">
        <v>4537</v>
      </c>
      <c r="O2020" t="s">
        <v>2290</v>
      </c>
      <c r="P2020" t="s">
        <v>4940</v>
      </c>
      <c r="Q2020" t="s">
        <v>954</v>
      </c>
      <c r="R2020">
        <v>0</v>
      </c>
      <c r="S2020" t="s">
        <v>955</v>
      </c>
      <c r="T2020" t="s">
        <v>1609</v>
      </c>
      <c r="U2020" t="s">
        <v>954</v>
      </c>
      <c r="V2020" t="s">
        <v>954</v>
      </c>
      <c r="W2020" t="s">
        <v>954</v>
      </c>
      <c r="X2020" t="s">
        <v>954</v>
      </c>
      <c r="Y2020" t="s">
        <v>954</v>
      </c>
      <c r="Z2020" t="s">
        <v>954</v>
      </c>
      <c r="AA2020" t="s">
        <v>954</v>
      </c>
      <c r="AB2020" t="s">
        <v>954</v>
      </c>
      <c r="AC2020" t="s">
        <v>954</v>
      </c>
      <c r="AD2020" t="s">
        <v>954</v>
      </c>
      <c r="AE2020" t="s">
        <v>954</v>
      </c>
      <c r="AF2020" t="s">
        <v>954</v>
      </c>
      <c r="AG2020">
        <v>0</v>
      </c>
      <c r="AH2020">
        <v>0</v>
      </c>
      <c r="AI2020">
        <v>0</v>
      </c>
      <c r="AJ2020">
        <v>0</v>
      </c>
      <c r="AK2020">
        <v>0</v>
      </c>
      <c r="AL2020">
        <v>0</v>
      </c>
      <c r="AM2020">
        <v>0</v>
      </c>
      <c r="AN2020">
        <v>0</v>
      </c>
      <c r="AO2020">
        <v>0</v>
      </c>
      <c r="AP2020" t="s">
        <v>1480</v>
      </c>
      <c r="AQ2020" t="s">
        <v>1480</v>
      </c>
      <c r="AR2020" t="s">
        <v>4941</v>
      </c>
      <c r="AS2020" t="s">
        <v>4948</v>
      </c>
    </row>
    <row r="2021" spans="2:45">
      <c r="B2021" s="349" t="b">
        <v>0</v>
      </c>
      <c r="C2021" s="349"/>
      <c r="D2021" s="352" t="str">
        <f t="shared" si="95"/>
        <v>Anchor Bolt Work_Shelter/Building</v>
      </c>
      <c r="E2021" s="349" t="str">
        <f t="shared" si="96"/>
        <v>EA</v>
      </c>
      <c r="F2021" s="352" t="str">
        <f t="shared" si="94"/>
        <v xml:space="preserve">S43AA062-00009 Anchor Bolt Work Shelter/Building Setting Bolt  M36      </v>
      </c>
      <c r="G2021" s="343" t="str" cm="1">
        <f t="array" ref="G2021:H2021">_xlfn.TEXTSPLIT(I2021,"-")</f>
        <v>S43AA062</v>
      </c>
      <c r="H2021" s="343" t="str">
        <v>00009</v>
      </c>
      <c r="I2021" t="s">
        <v>4949</v>
      </c>
      <c r="J2021" t="s">
        <v>4534</v>
      </c>
      <c r="K2021" t="s">
        <v>4919</v>
      </c>
      <c r="L2021" t="s">
        <v>4920</v>
      </c>
      <c r="M2021" t="s">
        <v>1091</v>
      </c>
      <c r="N2021" t="s">
        <v>4537</v>
      </c>
      <c r="O2021" t="s">
        <v>2290</v>
      </c>
      <c r="P2021" t="s">
        <v>4940</v>
      </c>
      <c r="Q2021" t="s">
        <v>954</v>
      </c>
      <c r="R2021">
        <v>0</v>
      </c>
      <c r="S2021" t="s">
        <v>960</v>
      </c>
      <c r="T2021" t="s">
        <v>1612</v>
      </c>
      <c r="U2021" t="s">
        <v>954</v>
      </c>
      <c r="V2021" t="s">
        <v>954</v>
      </c>
      <c r="W2021" t="s">
        <v>954</v>
      </c>
      <c r="X2021" t="s">
        <v>954</v>
      </c>
      <c r="Y2021" t="s">
        <v>954</v>
      </c>
      <c r="Z2021" t="s">
        <v>954</v>
      </c>
      <c r="AA2021" t="s">
        <v>954</v>
      </c>
      <c r="AB2021" t="s">
        <v>954</v>
      </c>
      <c r="AC2021" t="s">
        <v>954</v>
      </c>
      <c r="AD2021" t="s">
        <v>954</v>
      </c>
      <c r="AE2021" t="s">
        <v>954</v>
      </c>
      <c r="AF2021" t="s">
        <v>954</v>
      </c>
      <c r="AG2021">
        <v>0</v>
      </c>
      <c r="AH2021">
        <v>0</v>
      </c>
      <c r="AI2021">
        <v>0</v>
      </c>
      <c r="AJ2021">
        <v>0</v>
      </c>
      <c r="AK2021">
        <v>0</v>
      </c>
      <c r="AL2021">
        <v>0</v>
      </c>
      <c r="AM2021">
        <v>0</v>
      </c>
      <c r="AN2021">
        <v>0</v>
      </c>
      <c r="AO2021">
        <v>0</v>
      </c>
      <c r="AP2021" t="s">
        <v>1480</v>
      </c>
      <c r="AQ2021" t="s">
        <v>1480</v>
      </c>
      <c r="AR2021" t="s">
        <v>4941</v>
      </c>
      <c r="AS2021" t="s">
        <v>4949</v>
      </c>
    </row>
    <row r="2022" spans="2:45">
      <c r="B2022" s="349" t="b">
        <v>0</v>
      </c>
      <c r="C2022" s="349"/>
      <c r="D2022" s="352" t="str">
        <f t="shared" si="95"/>
        <v>Anchor Bolt Work_Shelter/Building</v>
      </c>
      <c r="E2022" s="349" t="str">
        <f t="shared" si="96"/>
        <v>EA</v>
      </c>
      <c r="F2022" s="352" t="str">
        <f t="shared" si="94"/>
        <v xml:space="preserve">S43AA062-00010 Anchor Bolt Work Shelter/Building Setting Bolt  M42      </v>
      </c>
      <c r="G2022" s="343" t="str" cm="1">
        <f t="array" ref="G2022:H2022">_xlfn.TEXTSPLIT(I2022,"-")</f>
        <v>S43AA062</v>
      </c>
      <c r="H2022" s="343" t="str">
        <v>00010</v>
      </c>
      <c r="I2022" t="s">
        <v>4950</v>
      </c>
      <c r="J2022" t="s">
        <v>4534</v>
      </c>
      <c r="K2022" t="s">
        <v>4919</v>
      </c>
      <c r="L2022" t="s">
        <v>4920</v>
      </c>
      <c r="M2022" t="s">
        <v>1091</v>
      </c>
      <c r="N2022" t="s">
        <v>4537</v>
      </c>
      <c r="O2022" t="s">
        <v>2290</v>
      </c>
      <c r="P2022" t="s">
        <v>4940</v>
      </c>
      <c r="Q2022" t="s">
        <v>954</v>
      </c>
      <c r="R2022">
        <v>0</v>
      </c>
      <c r="S2022" t="s">
        <v>1005</v>
      </c>
      <c r="T2022" t="s">
        <v>1615</v>
      </c>
      <c r="U2022" t="s">
        <v>954</v>
      </c>
      <c r="V2022" t="s">
        <v>954</v>
      </c>
      <c r="W2022" t="s">
        <v>954</v>
      </c>
      <c r="X2022" t="s">
        <v>954</v>
      </c>
      <c r="Y2022" t="s">
        <v>954</v>
      </c>
      <c r="Z2022" t="s">
        <v>954</v>
      </c>
      <c r="AA2022" t="s">
        <v>954</v>
      </c>
      <c r="AB2022" t="s">
        <v>954</v>
      </c>
      <c r="AC2022" t="s">
        <v>954</v>
      </c>
      <c r="AD2022" t="s">
        <v>954</v>
      </c>
      <c r="AE2022" t="s">
        <v>954</v>
      </c>
      <c r="AF2022" t="s">
        <v>954</v>
      </c>
      <c r="AG2022">
        <v>0</v>
      </c>
      <c r="AH2022">
        <v>0</v>
      </c>
      <c r="AI2022">
        <v>0</v>
      </c>
      <c r="AJ2022">
        <v>0</v>
      </c>
      <c r="AK2022">
        <v>0</v>
      </c>
      <c r="AL2022">
        <v>0</v>
      </c>
      <c r="AM2022">
        <v>0</v>
      </c>
      <c r="AN2022">
        <v>0</v>
      </c>
      <c r="AO2022">
        <v>0</v>
      </c>
      <c r="AP2022" t="s">
        <v>1480</v>
      </c>
      <c r="AQ2022" t="s">
        <v>1480</v>
      </c>
      <c r="AR2022" t="s">
        <v>4941</v>
      </c>
      <c r="AS2022" t="s">
        <v>4950</v>
      </c>
    </row>
    <row r="2023" spans="2:45">
      <c r="B2023" s="349" t="b">
        <v>0</v>
      </c>
      <c r="C2023" s="349"/>
      <c r="D2023" s="352" t="str">
        <f t="shared" si="95"/>
        <v>Anchor Bolt Work_Shelter/Building</v>
      </c>
      <c r="E2023" s="349" t="str">
        <f t="shared" si="96"/>
        <v>EA</v>
      </c>
      <c r="F2023" s="352" t="str">
        <f t="shared" si="94"/>
        <v xml:space="preserve">S43AA062-00011 Anchor Bolt Work Shelter/Building Setting Bolt  M48      </v>
      </c>
      <c r="G2023" s="343" t="str" cm="1">
        <f t="array" ref="G2023:H2023">_xlfn.TEXTSPLIT(I2023,"-")</f>
        <v>S43AA062</v>
      </c>
      <c r="H2023" s="343" t="str">
        <v>00011</v>
      </c>
      <c r="I2023" t="s">
        <v>4951</v>
      </c>
      <c r="J2023" t="s">
        <v>4534</v>
      </c>
      <c r="K2023" t="s">
        <v>4919</v>
      </c>
      <c r="L2023" t="s">
        <v>4920</v>
      </c>
      <c r="M2023" t="s">
        <v>1091</v>
      </c>
      <c r="N2023" t="s">
        <v>4537</v>
      </c>
      <c r="O2023" t="s">
        <v>2290</v>
      </c>
      <c r="P2023" t="s">
        <v>4940</v>
      </c>
      <c r="Q2023" t="s">
        <v>954</v>
      </c>
      <c r="R2023">
        <v>0</v>
      </c>
      <c r="S2023" t="s">
        <v>1013</v>
      </c>
      <c r="T2023" t="s">
        <v>1618</v>
      </c>
      <c r="U2023" t="s">
        <v>954</v>
      </c>
      <c r="V2023" t="s">
        <v>954</v>
      </c>
      <c r="W2023" t="s">
        <v>954</v>
      </c>
      <c r="X2023" t="s">
        <v>954</v>
      </c>
      <c r="Y2023" t="s">
        <v>954</v>
      </c>
      <c r="Z2023" t="s">
        <v>954</v>
      </c>
      <c r="AA2023" t="s">
        <v>954</v>
      </c>
      <c r="AB2023" t="s">
        <v>954</v>
      </c>
      <c r="AC2023" t="s">
        <v>954</v>
      </c>
      <c r="AD2023" t="s">
        <v>954</v>
      </c>
      <c r="AE2023" t="s">
        <v>954</v>
      </c>
      <c r="AF2023" t="s">
        <v>954</v>
      </c>
      <c r="AG2023">
        <v>0</v>
      </c>
      <c r="AH2023">
        <v>0</v>
      </c>
      <c r="AI2023">
        <v>0</v>
      </c>
      <c r="AJ2023">
        <v>0</v>
      </c>
      <c r="AK2023">
        <v>0</v>
      </c>
      <c r="AL2023">
        <v>0</v>
      </c>
      <c r="AM2023">
        <v>0</v>
      </c>
      <c r="AN2023">
        <v>0</v>
      </c>
      <c r="AO2023">
        <v>0</v>
      </c>
      <c r="AP2023" t="s">
        <v>1480</v>
      </c>
      <c r="AQ2023" t="s">
        <v>1480</v>
      </c>
      <c r="AR2023" t="s">
        <v>4941</v>
      </c>
      <c r="AS2023" t="s">
        <v>4951</v>
      </c>
    </row>
    <row r="2024" spans="2:45">
      <c r="B2024" s="349" t="b">
        <v>0</v>
      </c>
      <c r="C2024" s="349"/>
      <c r="D2024" s="352" t="str">
        <f t="shared" si="95"/>
        <v>Anchor Bolt Work_Shelter/Building</v>
      </c>
      <c r="E2024" s="349" t="str">
        <f t="shared" si="96"/>
        <v>EA</v>
      </c>
      <c r="F2024" s="352" t="str">
        <f t="shared" si="94"/>
        <v xml:space="preserve">S43AA062-00012 Anchor Bolt Work Shelter/Building Setting Bolt  M52      </v>
      </c>
      <c r="G2024" s="343" t="str" cm="1">
        <f t="array" ref="G2024:H2024">_xlfn.TEXTSPLIT(I2024,"-")</f>
        <v>S43AA062</v>
      </c>
      <c r="H2024" s="343" t="str">
        <v>00012</v>
      </c>
      <c r="I2024" t="s">
        <v>4952</v>
      </c>
      <c r="J2024" t="s">
        <v>4534</v>
      </c>
      <c r="K2024" t="s">
        <v>4919</v>
      </c>
      <c r="L2024" t="s">
        <v>4920</v>
      </c>
      <c r="M2024" t="s">
        <v>1091</v>
      </c>
      <c r="N2024" t="s">
        <v>4537</v>
      </c>
      <c r="O2024" t="s">
        <v>2290</v>
      </c>
      <c r="P2024" t="s">
        <v>4940</v>
      </c>
      <c r="Q2024" t="s">
        <v>954</v>
      </c>
      <c r="R2024">
        <v>0</v>
      </c>
      <c r="S2024" t="s">
        <v>1095</v>
      </c>
      <c r="T2024" t="s">
        <v>1621</v>
      </c>
      <c r="U2024" t="s">
        <v>954</v>
      </c>
      <c r="V2024" t="s">
        <v>954</v>
      </c>
      <c r="W2024" t="s">
        <v>954</v>
      </c>
      <c r="X2024" t="s">
        <v>954</v>
      </c>
      <c r="Y2024" t="s">
        <v>954</v>
      </c>
      <c r="Z2024" t="s">
        <v>954</v>
      </c>
      <c r="AA2024" t="s">
        <v>954</v>
      </c>
      <c r="AB2024" t="s">
        <v>954</v>
      </c>
      <c r="AC2024" t="s">
        <v>954</v>
      </c>
      <c r="AD2024" t="s">
        <v>954</v>
      </c>
      <c r="AE2024" t="s">
        <v>954</v>
      </c>
      <c r="AF2024" t="s">
        <v>954</v>
      </c>
      <c r="AG2024">
        <v>0</v>
      </c>
      <c r="AH2024">
        <v>0</v>
      </c>
      <c r="AI2024">
        <v>0</v>
      </c>
      <c r="AJ2024">
        <v>0</v>
      </c>
      <c r="AK2024">
        <v>0</v>
      </c>
      <c r="AL2024">
        <v>0</v>
      </c>
      <c r="AM2024">
        <v>0</v>
      </c>
      <c r="AN2024">
        <v>0</v>
      </c>
      <c r="AO2024">
        <v>0</v>
      </c>
      <c r="AP2024" t="s">
        <v>1480</v>
      </c>
      <c r="AQ2024" t="s">
        <v>1480</v>
      </c>
      <c r="AR2024" t="s">
        <v>4941</v>
      </c>
      <c r="AS2024" t="s">
        <v>4952</v>
      </c>
    </row>
    <row r="2025" spans="2:45">
      <c r="B2025" s="349" t="b">
        <v>0</v>
      </c>
      <c r="C2025" s="349"/>
      <c r="D2025" s="352" t="str">
        <f t="shared" si="95"/>
        <v>Anchor Bolt Work_Shelter/Building</v>
      </c>
      <c r="E2025" s="349" t="str">
        <f t="shared" si="96"/>
        <v>EA</v>
      </c>
      <c r="F2025" s="352" t="str">
        <f t="shared" si="94"/>
        <v xml:space="preserve">S43AA062-00013 Anchor Bolt Work Shelter/Building Setting Bolt  M56      </v>
      </c>
      <c r="G2025" s="343" t="str" cm="1">
        <f t="array" ref="G2025:H2025">_xlfn.TEXTSPLIT(I2025,"-")</f>
        <v>S43AA062</v>
      </c>
      <c r="H2025" s="343" t="str">
        <v>00013</v>
      </c>
      <c r="I2025" t="s">
        <v>4953</v>
      </c>
      <c r="J2025" t="s">
        <v>4534</v>
      </c>
      <c r="K2025" t="s">
        <v>4919</v>
      </c>
      <c r="L2025" t="s">
        <v>4920</v>
      </c>
      <c r="M2025" t="s">
        <v>1091</v>
      </c>
      <c r="N2025" t="s">
        <v>4537</v>
      </c>
      <c r="O2025" t="s">
        <v>2290</v>
      </c>
      <c r="P2025" t="s">
        <v>4940</v>
      </c>
      <c r="Q2025" t="s">
        <v>954</v>
      </c>
      <c r="R2025">
        <v>0</v>
      </c>
      <c r="S2025" t="s">
        <v>1772</v>
      </c>
      <c r="T2025" t="s">
        <v>1624</v>
      </c>
      <c r="U2025" t="s">
        <v>954</v>
      </c>
      <c r="V2025" t="s">
        <v>954</v>
      </c>
      <c r="W2025" t="s">
        <v>954</v>
      </c>
      <c r="X2025" t="s">
        <v>954</v>
      </c>
      <c r="Y2025" t="s">
        <v>954</v>
      </c>
      <c r="Z2025" t="s">
        <v>954</v>
      </c>
      <c r="AA2025" t="s">
        <v>954</v>
      </c>
      <c r="AB2025" t="s">
        <v>954</v>
      </c>
      <c r="AC2025" t="s">
        <v>954</v>
      </c>
      <c r="AD2025" t="s">
        <v>954</v>
      </c>
      <c r="AE2025" t="s">
        <v>954</v>
      </c>
      <c r="AF2025" t="s">
        <v>954</v>
      </c>
      <c r="AG2025">
        <v>0</v>
      </c>
      <c r="AH2025">
        <v>0</v>
      </c>
      <c r="AI2025">
        <v>0</v>
      </c>
      <c r="AJ2025">
        <v>0</v>
      </c>
      <c r="AK2025">
        <v>0</v>
      </c>
      <c r="AL2025">
        <v>0</v>
      </c>
      <c r="AM2025">
        <v>0</v>
      </c>
      <c r="AN2025">
        <v>0</v>
      </c>
      <c r="AO2025">
        <v>0</v>
      </c>
      <c r="AP2025" t="s">
        <v>1480</v>
      </c>
      <c r="AQ2025" t="s">
        <v>1480</v>
      </c>
      <c r="AR2025" t="s">
        <v>4941</v>
      </c>
      <c r="AS2025" t="s">
        <v>4953</v>
      </c>
    </row>
    <row r="2026" spans="2:45">
      <c r="B2026" s="349" t="b">
        <v>0</v>
      </c>
      <c r="C2026" s="349"/>
      <c r="D2026" s="352" t="str">
        <f t="shared" si="95"/>
        <v>Anchor Bolt Work_Shelter/Building</v>
      </c>
      <c r="E2026" s="349" t="str">
        <f t="shared" si="96"/>
        <v>EA</v>
      </c>
      <c r="F2026" s="352" t="str">
        <f t="shared" si="94"/>
        <v xml:space="preserve">S43AA062-00014 Anchor Bolt Work Shelter/Building Setting Bolt  M64      </v>
      </c>
      <c r="G2026" s="343" t="str" cm="1">
        <f t="array" ref="G2026:H2026">_xlfn.TEXTSPLIT(I2026,"-")</f>
        <v>S43AA062</v>
      </c>
      <c r="H2026" s="343" t="str">
        <v>00014</v>
      </c>
      <c r="I2026" t="s">
        <v>4954</v>
      </c>
      <c r="J2026" t="s">
        <v>4534</v>
      </c>
      <c r="K2026" t="s">
        <v>4919</v>
      </c>
      <c r="L2026" t="s">
        <v>4920</v>
      </c>
      <c r="M2026" t="s">
        <v>1091</v>
      </c>
      <c r="N2026" t="s">
        <v>4537</v>
      </c>
      <c r="O2026" t="s">
        <v>2290</v>
      </c>
      <c r="P2026" t="s">
        <v>4940</v>
      </c>
      <c r="Q2026" t="s">
        <v>954</v>
      </c>
      <c r="R2026">
        <v>0</v>
      </c>
      <c r="S2026" t="s">
        <v>1114</v>
      </c>
      <c r="T2026" t="s">
        <v>1627</v>
      </c>
      <c r="U2026" t="s">
        <v>954</v>
      </c>
      <c r="V2026" t="s">
        <v>954</v>
      </c>
      <c r="W2026" t="s">
        <v>954</v>
      </c>
      <c r="X2026" t="s">
        <v>954</v>
      </c>
      <c r="Y2026" t="s">
        <v>954</v>
      </c>
      <c r="Z2026" t="s">
        <v>954</v>
      </c>
      <c r="AA2026" t="s">
        <v>954</v>
      </c>
      <c r="AB2026" t="s">
        <v>954</v>
      </c>
      <c r="AC2026" t="s">
        <v>954</v>
      </c>
      <c r="AD2026" t="s">
        <v>954</v>
      </c>
      <c r="AE2026" t="s">
        <v>954</v>
      </c>
      <c r="AF2026" t="s">
        <v>954</v>
      </c>
      <c r="AG2026">
        <v>0</v>
      </c>
      <c r="AH2026">
        <v>0</v>
      </c>
      <c r="AI2026">
        <v>0</v>
      </c>
      <c r="AJ2026">
        <v>0</v>
      </c>
      <c r="AK2026">
        <v>0</v>
      </c>
      <c r="AL2026">
        <v>0</v>
      </c>
      <c r="AM2026">
        <v>0</v>
      </c>
      <c r="AN2026">
        <v>0</v>
      </c>
      <c r="AO2026">
        <v>0</v>
      </c>
      <c r="AP2026" t="s">
        <v>1480</v>
      </c>
      <c r="AQ2026" t="s">
        <v>1480</v>
      </c>
      <c r="AR2026" t="s">
        <v>4941</v>
      </c>
      <c r="AS2026" t="s">
        <v>4954</v>
      </c>
    </row>
    <row r="2027" spans="2:45">
      <c r="B2027" s="349" t="b">
        <v>0</v>
      </c>
      <c r="C2027" s="349"/>
      <c r="D2027" s="352" t="str">
        <f t="shared" si="95"/>
        <v>Anchor Bolt Work_Shelter/Building</v>
      </c>
      <c r="E2027" s="349" t="str">
        <f t="shared" si="96"/>
        <v>EA</v>
      </c>
      <c r="F2027" s="352" t="str">
        <f t="shared" si="94"/>
        <v xml:space="preserve">S43AA062-00015 Anchor Bolt Work Shelter/Building Setting Bolt  M72      </v>
      </c>
      <c r="G2027" s="343" t="str" cm="1">
        <f t="array" ref="G2027:H2027">_xlfn.TEXTSPLIT(I2027,"-")</f>
        <v>S43AA062</v>
      </c>
      <c r="H2027" s="343" t="str">
        <v>00015</v>
      </c>
      <c r="I2027" t="s">
        <v>4955</v>
      </c>
      <c r="J2027" t="s">
        <v>4534</v>
      </c>
      <c r="K2027" t="s">
        <v>4919</v>
      </c>
      <c r="L2027" t="s">
        <v>4920</v>
      </c>
      <c r="M2027" t="s">
        <v>1091</v>
      </c>
      <c r="N2027" t="s">
        <v>4537</v>
      </c>
      <c r="O2027" t="s">
        <v>2290</v>
      </c>
      <c r="P2027" t="s">
        <v>4940</v>
      </c>
      <c r="Q2027" t="s">
        <v>954</v>
      </c>
      <c r="R2027">
        <v>0</v>
      </c>
      <c r="S2027" t="s">
        <v>1692</v>
      </c>
      <c r="T2027" t="s">
        <v>1630</v>
      </c>
      <c r="U2027" t="s">
        <v>954</v>
      </c>
      <c r="V2027" t="s">
        <v>954</v>
      </c>
      <c r="W2027" t="s">
        <v>954</v>
      </c>
      <c r="X2027" t="s">
        <v>954</v>
      </c>
      <c r="Y2027" t="s">
        <v>954</v>
      </c>
      <c r="Z2027" t="s">
        <v>954</v>
      </c>
      <c r="AA2027" t="s">
        <v>954</v>
      </c>
      <c r="AB2027" t="s">
        <v>954</v>
      </c>
      <c r="AC2027" t="s">
        <v>954</v>
      </c>
      <c r="AD2027" t="s">
        <v>954</v>
      </c>
      <c r="AE2027" t="s">
        <v>954</v>
      </c>
      <c r="AF2027" t="s">
        <v>954</v>
      </c>
      <c r="AG2027">
        <v>0</v>
      </c>
      <c r="AH2027">
        <v>0</v>
      </c>
      <c r="AI2027">
        <v>0</v>
      </c>
      <c r="AJ2027">
        <v>0</v>
      </c>
      <c r="AK2027">
        <v>0</v>
      </c>
      <c r="AL2027">
        <v>0</v>
      </c>
      <c r="AM2027">
        <v>0</v>
      </c>
      <c r="AN2027">
        <v>0</v>
      </c>
      <c r="AO2027">
        <v>0</v>
      </c>
      <c r="AP2027" t="s">
        <v>1480</v>
      </c>
      <c r="AQ2027" t="s">
        <v>1480</v>
      </c>
      <c r="AR2027" t="s">
        <v>4941</v>
      </c>
      <c r="AS2027" t="s">
        <v>4955</v>
      </c>
    </row>
    <row r="2028" spans="2:45">
      <c r="B2028" s="349" t="b">
        <v>0</v>
      </c>
      <c r="C2028" s="349"/>
      <c r="D2028" s="352" t="str">
        <f t="shared" si="95"/>
        <v>Anchor Bolt Work_Shelter/Building</v>
      </c>
      <c r="E2028" s="349" t="str">
        <f t="shared" si="96"/>
        <v>EA</v>
      </c>
      <c r="F2028" s="352"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3" t="str" cm="1">
        <f t="array" ref="G2028:H2028">_xlfn.TEXTSPLIT(I2028,"-")</f>
        <v>S43AA062</v>
      </c>
      <c r="H2028" s="343" t="str">
        <v>00016</v>
      </c>
      <c r="I2028" t="s">
        <v>4956</v>
      </c>
      <c r="J2028" t="s">
        <v>4534</v>
      </c>
      <c r="K2028" t="s">
        <v>4919</v>
      </c>
      <c r="L2028" t="s">
        <v>4920</v>
      </c>
      <c r="M2028" t="s">
        <v>1091</v>
      </c>
      <c r="N2028" t="s">
        <v>4537</v>
      </c>
      <c r="O2028" t="s">
        <v>2290</v>
      </c>
      <c r="P2028" t="s">
        <v>4940</v>
      </c>
      <c r="Q2028" t="s">
        <v>954</v>
      </c>
      <c r="R2028">
        <v>0</v>
      </c>
      <c r="S2028" t="s">
        <v>1697</v>
      </c>
      <c r="T2028" t="s">
        <v>1633</v>
      </c>
      <c r="U2028" t="s">
        <v>954</v>
      </c>
      <c r="V2028" t="s">
        <v>954</v>
      </c>
      <c r="W2028" t="s">
        <v>954</v>
      </c>
      <c r="X2028" t="s">
        <v>954</v>
      </c>
      <c r="Y2028" t="s">
        <v>954</v>
      </c>
      <c r="Z2028" t="s">
        <v>954</v>
      </c>
      <c r="AA2028" t="s">
        <v>954</v>
      </c>
      <c r="AB2028" t="s">
        <v>954</v>
      </c>
      <c r="AC2028" t="s">
        <v>954</v>
      </c>
      <c r="AD2028" t="s">
        <v>954</v>
      </c>
      <c r="AE2028" t="s">
        <v>954</v>
      </c>
      <c r="AF2028" t="s">
        <v>954</v>
      </c>
      <c r="AG2028">
        <v>0</v>
      </c>
      <c r="AH2028">
        <v>0</v>
      </c>
      <c r="AI2028">
        <v>0</v>
      </c>
      <c r="AJ2028">
        <v>0</v>
      </c>
      <c r="AK2028">
        <v>0</v>
      </c>
      <c r="AL2028">
        <v>0</v>
      </c>
      <c r="AM2028">
        <v>0</v>
      </c>
      <c r="AN2028">
        <v>0</v>
      </c>
      <c r="AO2028">
        <v>0</v>
      </c>
      <c r="AP2028" t="s">
        <v>1480</v>
      </c>
      <c r="AQ2028" t="s">
        <v>1480</v>
      </c>
      <c r="AR2028" t="s">
        <v>4941</v>
      </c>
      <c r="AS2028" t="s">
        <v>4956</v>
      </c>
    </row>
    <row r="2029" spans="2:45">
      <c r="B2029" s="349" t="b">
        <v>0</v>
      </c>
      <c r="C2029" s="349"/>
      <c r="D2029" s="352" t="str">
        <f t="shared" si="95"/>
        <v>Anchor Bolt Work_Shelter/Building</v>
      </c>
      <c r="E2029" s="349" t="str">
        <f t="shared" si="96"/>
        <v>EA</v>
      </c>
      <c r="F2029" s="352" t="str">
        <f t="shared" si="97"/>
        <v xml:space="preserve">S43AA062-00017 Anchor Bolt Work Shelter/Building Setting Bolt  Over M76      </v>
      </c>
      <c r="G2029" s="343" t="str" cm="1">
        <f t="array" ref="G2029:H2029">_xlfn.TEXTSPLIT(I2029,"-")</f>
        <v>S43AA062</v>
      </c>
      <c r="H2029" s="343" t="str">
        <v>00017</v>
      </c>
      <c r="I2029" t="s">
        <v>4957</v>
      </c>
      <c r="J2029" t="s">
        <v>4534</v>
      </c>
      <c r="K2029" t="s">
        <v>4919</v>
      </c>
      <c r="L2029" t="s">
        <v>4920</v>
      </c>
      <c r="M2029" t="s">
        <v>1091</v>
      </c>
      <c r="N2029" t="s">
        <v>4537</v>
      </c>
      <c r="O2029" t="s">
        <v>2290</v>
      </c>
      <c r="P2029" t="s">
        <v>4940</v>
      </c>
      <c r="Q2029" t="s">
        <v>954</v>
      </c>
      <c r="R2029">
        <v>0</v>
      </c>
      <c r="S2029" t="s">
        <v>1702</v>
      </c>
      <c r="T2029" t="s">
        <v>1636</v>
      </c>
      <c r="U2029" t="s">
        <v>954</v>
      </c>
      <c r="V2029" t="s">
        <v>954</v>
      </c>
      <c r="W2029" t="s">
        <v>954</v>
      </c>
      <c r="X2029" t="s">
        <v>954</v>
      </c>
      <c r="Y2029" t="s">
        <v>954</v>
      </c>
      <c r="Z2029" t="s">
        <v>954</v>
      </c>
      <c r="AA2029" t="s">
        <v>954</v>
      </c>
      <c r="AB2029" t="s">
        <v>954</v>
      </c>
      <c r="AC2029" t="s">
        <v>954</v>
      </c>
      <c r="AD2029" t="s">
        <v>954</v>
      </c>
      <c r="AE2029" t="s">
        <v>954</v>
      </c>
      <c r="AF2029" t="s">
        <v>954</v>
      </c>
      <c r="AG2029">
        <v>0</v>
      </c>
      <c r="AH2029">
        <v>0</v>
      </c>
      <c r="AI2029">
        <v>0</v>
      </c>
      <c r="AJ2029">
        <v>0</v>
      </c>
      <c r="AK2029">
        <v>0</v>
      </c>
      <c r="AL2029">
        <v>0</v>
      </c>
      <c r="AM2029">
        <v>0</v>
      </c>
      <c r="AN2029">
        <v>0</v>
      </c>
      <c r="AO2029">
        <v>0</v>
      </c>
      <c r="AP2029" t="s">
        <v>1480</v>
      </c>
      <c r="AQ2029" t="s">
        <v>1480</v>
      </c>
      <c r="AR2029" t="s">
        <v>4941</v>
      </c>
      <c r="AS2029" t="s">
        <v>4957</v>
      </c>
    </row>
    <row r="2030" spans="2:45" ht="33">
      <c r="B2030" s="356" t="b">
        <v>0</v>
      </c>
      <c r="C2030" s="356"/>
      <c r="D2030" s="357" t="str">
        <f t="shared" si="95"/>
        <v>Building/Shelter Fire Proofing Work_Dense Concrete</v>
      </c>
      <c r="E2030" s="356" t="str">
        <f t="shared" si="96"/>
        <v>M3</v>
      </c>
      <c r="F2030" s="357" t="str">
        <f t="shared" si="97"/>
        <v xml:space="preserve">F01AA000-00001 Building/Shelter Fire Proofing Work Dense Concrete - 0.5 hr. rating (UL 1709)       </v>
      </c>
      <c r="G2030" s="343" t="str" cm="1">
        <f t="array" ref="G2030:H2030">_xlfn.TEXTSPLIT(I2030,"-")</f>
        <v>F01AA000</v>
      </c>
      <c r="H2030" s="343" t="str">
        <v>00001</v>
      </c>
      <c r="I2030" t="s">
        <v>4958</v>
      </c>
      <c r="J2030" t="s">
        <v>1399</v>
      </c>
      <c r="K2030" t="s">
        <v>4959</v>
      </c>
      <c r="L2030" t="s">
        <v>4960</v>
      </c>
      <c r="M2030" t="s">
        <v>1091</v>
      </c>
      <c r="N2030" t="s">
        <v>4961</v>
      </c>
      <c r="O2030" t="s">
        <v>4523</v>
      </c>
      <c r="P2030" t="s">
        <v>771</v>
      </c>
      <c r="Q2030" t="s">
        <v>952</v>
      </c>
      <c r="R2030" t="s">
        <v>4962</v>
      </c>
      <c r="S2030" t="s">
        <v>954</v>
      </c>
      <c r="T2030" t="s">
        <v>954</v>
      </c>
      <c r="U2030" t="s">
        <v>954</v>
      </c>
      <c r="V2030" t="s">
        <v>954</v>
      </c>
      <c r="W2030" t="s">
        <v>954</v>
      </c>
      <c r="X2030" t="s">
        <v>954</v>
      </c>
      <c r="Y2030" t="s">
        <v>954</v>
      </c>
      <c r="Z2030" t="s">
        <v>954</v>
      </c>
      <c r="AA2030" t="s">
        <v>954</v>
      </c>
      <c r="AB2030" t="s">
        <v>954</v>
      </c>
      <c r="AC2030" t="s">
        <v>954</v>
      </c>
      <c r="AD2030" t="s">
        <v>954</v>
      </c>
      <c r="AE2030" t="s">
        <v>954</v>
      </c>
      <c r="AF2030" t="s">
        <v>954</v>
      </c>
      <c r="AG2030" t="s">
        <v>4539</v>
      </c>
      <c r="AH2030" t="s">
        <v>1019</v>
      </c>
      <c r="AI2030" t="s">
        <v>954</v>
      </c>
      <c r="AJ2030" t="s">
        <v>954</v>
      </c>
      <c r="AK2030" t="s">
        <v>954</v>
      </c>
      <c r="AL2030" t="s">
        <v>954</v>
      </c>
      <c r="AM2030" t="s">
        <v>954</v>
      </c>
      <c r="AN2030" t="s">
        <v>954</v>
      </c>
      <c r="AO2030" t="s">
        <v>954</v>
      </c>
      <c r="AP2030" t="s">
        <v>957</v>
      </c>
      <c r="AQ2030" t="s">
        <v>957</v>
      </c>
      <c r="AR2030" t="s">
        <v>4963</v>
      </c>
      <c r="AS2030" t="s">
        <v>4958</v>
      </c>
    </row>
    <row r="2031" spans="2:45" ht="33">
      <c r="B2031" s="356" t="b">
        <v>0</v>
      </c>
      <c r="C2031" s="356"/>
      <c r="D2031" s="357" t="str">
        <f t="shared" si="95"/>
        <v>Building/Shelter Fire Proofing Work_Dense Concrete</v>
      </c>
      <c r="E2031" s="356" t="str">
        <f t="shared" si="96"/>
        <v>M3</v>
      </c>
      <c r="F2031" s="357" t="str">
        <f t="shared" si="97"/>
        <v xml:space="preserve">F01AA000-00002 Building/Shelter Fire Proofing Work Dense Concrete - 1 hr. rating (UL 1709)       </v>
      </c>
      <c r="G2031" s="343" t="str" cm="1">
        <f t="array" ref="G2031:H2031">_xlfn.TEXTSPLIT(I2031,"-")</f>
        <v>F01AA000</v>
      </c>
      <c r="H2031" s="343" t="str">
        <v>00002</v>
      </c>
      <c r="I2031" t="s">
        <v>4964</v>
      </c>
      <c r="J2031" t="s">
        <v>1399</v>
      </c>
      <c r="K2031" t="s">
        <v>4959</v>
      </c>
      <c r="L2031" t="s">
        <v>4960</v>
      </c>
      <c r="M2031" t="s">
        <v>1091</v>
      </c>
      <c r="N2031" t="s">
        <v>4961</v>
      </c>
      <c r="O2031" t="s">
        <v>4523</v>
      </c>
      <c r="P2031" t="s">
        <v>771</v>
      </c>
      <c r="Q2031" t="s">
        <v>963</v>
      </c>
      <c r="R2031" t="s">
        <v>4965</v>
      </c>
      <c r="S2031" t="s">
        <v>954</v>
      </c>
      <c r="T2031" t="s">
        <v>954</v>
      </c>
      <c r="U2031" t="s">
        <v>954</v>
      </c>
      <c r="V2031" t="s">
        <v>954</v>
      </c>
      <c r="W2031" t="s">
        <v>954</v>
      </c>
      <c r="X2031" t="s">
        <v>954</v>
      </c>
      <c r="Y2031" t="s">
        <v>954</v>
      </c>
      <c r="Z2031" t="s">
        <v>954</v>
      </c>
      <c r="AA2031" t="s">
        <v>954</v>
      </c>
      <c r="AB2031" t="s">
        <v>954</v>
      </c>
      <c r="AC2031" t="s">
        <v>954</v>
      </c>
      <c r="AD2031" t="s">
        <v>954</v>
      </c>
      <c r="AE2031" t="s">
        <v>954</v>
      </c>
      <c r="AF2031" t="s">
        <v>954</v>
      </c>
      <c r="AG2031" t="s">
        <v>4539</v>
      </c>
      <c r="AH2031" t="s">
        <v>1019</v>
      </c>
      <c r="AI2031" t="s">
        <v>954</v>
      </c>
      <c r="AJ2031" t="s">
        <v>954</v>
      </c>
      <c r="AK2031" t="s">
        <v>954</v>
      </c>
      <c r="AL2031" t="s">
        <v>954</v>
      </c>
      <c r="AM2031" t="s">
        <v>954</v>
      </c>
      <c r="AN2031" t="s">
        <v>954</v>
      </c>
      <c r="AO2031" t="s">
        <v>954</v>
      </c>
      <c r="AP2031" t="s">
        <v>957</v>
      </c>
      <c r="AQ2031" t="s">
        <v>957</v>
      </c>
      <c r="AR2031" t="s">
        <v>4963</v>
      </c>
      <c r="AS2031" t="s">
        <v>4964</v>
      </c>
    </row>
    <row r="2032" spans="2:45" ht="33">
      <c r="B2032" s="356" t="b">
        <v>0</v>
      </c>
      <c r="C2032" s="356"/>
      <c r="D2032" s="357" t="str">
        <f t="shared" si="95"/>
        <v>Building/Shelter Fire Proofing Work_Dense Concrete</v>
      </c>
      <c r="E2032" s="356" t="str">
        <f t="shared" si="96"/>
        <v>M3</v>
      </c>
      <c r="F2032" s="357" t="str">
        <f t="shared" si="97"/>
        <v xml:space="preserve">F01AA000-00003 Building/Shelter Fire Proofing Work Dense Concrete - 1.5 hr. rating (UL 1709)       </v>
      </c>
      <c r="G2032" s="343" t="str" cm="1">
        <f t="array" ref="G2032:H2032">_xlfn.TEXTSPLIT(I2032,"-")</f>
        <v>F01AA000</v>
      </c>
      <c r="H2032" s="343" t="str">
        <v>00003</v>
      </c>
      <c r="I2032" t="s">
        <v>4966</v>
      </c>
      <c r="J2032" t="s">
        <v>1399</v>
      </c>
      <c r="K2032" t="s">
        <v>4959</v>
      </c>
      <c r="L2032" t="s">
        <v>4960</v>
      </c>
      <c r="M2032" t="s">
        <v>1091</v>
      </c>
      <c r="N2032" t="s">
        <v>4961</v>
      </c>
      <c r="O2032" t="s">
        <v>4523</v>
      </c>
      <c r="P2032" t="s">
        <v>771</v>
      </c>
      <c r="Q2032" t="s">
        <v>971</v>
      </c>
      <c r="R2032" t="s">
        <v>4967</v>
      </c>
      <c r="S2032" t="s">
        <v>954</v>
      </c>
      <c r="T2032" t="s">
        <v>954</v>
      </c>
      <c r="U2032" t="s">
        <v>954</v>
      </c>
      <c r="V2032" t="s">
        <v>954</v>
      </c>
      <c r="W2032" t="s">
        <v>954</v>
      </c>
      <c r="X2032" t="s">
        <v>954</v>
      </c>
      <c r="Y2032" t="s">
        <v>954</v>
      </c>
      <c r="Z2032" t="s">
        <v>954</v>
      </c>
      <c r="AA2032" t="s">
        <v>954</v>
      </c>
      <c r="AB2032" t="s">
        <v>954</v>
      </c>
      <c r="AC2032" t="s">
        <v>954</v>
      </c>
      <c r="AD2032" t="s">
        <v>954</v>
      </c>
      <c r="AE2032" t="s">
        <v>954</v>
      </c>
      <c r="AF2032" t="s">
        <v>954</v>
      </c>
      <c r="AG2032" t="s">
        <v>4539</v>
      </c>
      <c r="AH2032" t="s">
        <v>1019</v>
      </c>
      <c r="AI2032" t="s">
        <v>954</v>
      </c>
      <c r="AJ2032" t="s">
        <v>954</v>
      </c>
      <c r="AK2032" t="s">
        <v>954</v>
      </c>
      <c r="AL2032" t="s">
        <v>954</v>
      </c>
      <c r="AM2032" t="s">
        <v>954</v>
      </c>
      <c r="AN2032" t="s">
        <v>954</v>
      </c>
      <c r="AO2032" t="s">
        <v>954</v>
      </c>
      <c r="AP2032" t="s">
        <v>957</v>
      </c>
      <c r="AQ2032" t="s">
        <v>957</v>
      </c>
      <c r="AR2032" t="s">
        <v>4963</v>
      </c>
      <c r="AS2032" t="s">
        <v>4966</v>
      </c>
    </row>
    <row r="2033" spans="2:45" ht="33">
      <c r="B2033" s="356" t="b">
        <v>0</v>
      </c>
      <c r="C2033" s="356"/>
      <c r="D2033" s="357" t="str">
        <f t="shared" si="95"/>
        <v>Building/Shelter Fire Proofing Work_Dense Concrete</v>
      </c>
      <c r="E2033" s="356" t="str">
        <f t="shared" si="96"/>
        <v>M3</v>
      </c>
      <c r="F2033" s="357" t="str">
        <f t="shared" si="97"/>
        <v xml:space="preserve">F01AA000-00004 Building/Shelter Fire Proofing Work Dense Concrete - 2 hr. rating (UL 1709)       </v>
      </c>
      <c r="G2033" s="343" t="str" cm="1">
        <f t="array" ref="G2033:H2033">_xlfn.TEXTSPLIT(I2033,"-")</f>
        <v>F01AA000</v>
      </c>
      <c r="H2033" s="343" t="str">
        <v>00004</v>
      </c>
      <c r="I2033" t="s">
        <v>4968</v>
      </c>
      <c r="J2033" t="s">
        <v>1399</v>
      </c>
      <c r="K2033" t="s">
        <v>4959</v>
      </c>
      <c r="L2033" t="s">
        <v>4960</v>
      </c>
      <c r="M2033" t="s">
        <v>1091</v>
      </c>
      <c r="N2033" t="s">
        <v>4961</v>
      </c>
      <c r="O2033" t="s">
        <v>4523</v>
      </c>
      <c r="P2033" t="s">
        <v>771</v>
      </c>
      <c r="Q2033" t="s">
        <v>978</v>
      </c>
      <c r="R2033" t="s">
        <v>4969</v>
      </c>
      <c r="S2033" t="s">
        <v>954</v>
      </c>
      <c r="T2033" t="s">
        <v>954</v>
      </c>
      <c r="U2033" t="s">
        <v>954</v>
      </c>
      <c r="V2033" t="s">
        <v>954</v>
      </c>
      <c r="W2033" t="s">
        <v>954</v>
      </c>
      <c r="X2033" t="s">
        <v>954</v>
      </c>
      <c r="Y2033" t="s">
        <v>954</v>
      </c>
      <c r="Z2033" t="s">
        <v>954</v>
      </c>
      <c r="AA2033" t="s">
        <v>954</v>
      </c>
      <c r="AB2033" t="s">
        <v>954</v>
      </c>
      <c r="AC2033" t="s">
        <v>954</v>
      </c>
      <c r="AD2033" t="s">
        <v>954</v>
      </c>
      <c r="AE2033" t="s">
        <v>954</v>
      </c>
      <c r="AF2033" t="s">
        <v>954</v>
      </c>
      <c r="AG2033" t="s">
        <v>4539</v>
      </c>
      <c r="AH2033" t="s">
        <v>1019</v>
      </c>
      <c r="AI2033" t="s">
        <v>954</v>
      </c>
      <c r="AJ2033" t="s">
        <v>954</v>
      </c>
      <c r="AK2033" t="s">
        <v>954</v>
      </c>
      <c r="AL2033" t="s">
        <v>954</v>
      </c>
      <c r="AM2033" t="s">
        <v>954</v>
      </c>
      <c r="AN2033" t="s">
        <v>954</v>
      </c>
      <c r="AO2033" t="s">
        <v>954</v>
      </c>
      <c r="AP2033" t="s">
        <v>957</v>
      </c>
      <c r="AQ2033" t="s">
        <v>957</v>
      </c>
      <c r="AR2033" t="s">
        <v>4963</v>
      </c>
      <c r="AS2033" t="s">
        <v>4968</v>
      </c>
    </row>
    <row r="2034" spans="2:45" ht="33">
      <c r="B2034" s="356" t="b">
        <v>0</v>
      </c>
      <c r="C2034" s="356"/>
      <c r="D2034" s="357" t="str">
        <f t="shared" si="95"/>
        <v>Building/Shelter Fire Proofing Work_Dense Concrete</v>
      </c>
      <c r="E2034" s="356" t="str">
        <f t="shared" si="96"/>
        <v>M3</v>
      </c>
      <c r="F2034" s="357" t="str">
        <f t="shared" si="97"/>
        <v xml:space="preserve">F01AA000-00005 Building/Shelter Fire Proofing Work Dense Concrete - 2.5 hr. rating (UL 1709)       </v>
      </c>
      <c r="G2034" s="343" t="str" cm="1">
        <f t="array" ref="G2034:H2034">_xlfn.TEXTSPLIT(I2034,"-")</f>
        <v>F01AA000</v>
      </c>
      <c r="H2034" s="343" t="str">
        <v>00005</v>
      </c>
      <c r="I2034" t="s">
        <v>4970</v>
      </c>
      <c r="J2034" t="s">
        <v>1399</v>
      </c>
      <c r="K2034" t="s">
        <v>4959</v>
      </c>
      <c r="L2034" t="s">
        <v>4960</v>
      </c>
      <c r="M2034" t="s">
        <v>1091</v>
      </c>
      <c r="N2034" t="s">
        <v>4961</v>
      </c>
      <c r="O2034" t="s">
        <v>4523</v>
      </c>
      <c r="P2034" t="s">
        <v>771</v>
      </c>
      <c r="Q2034" t="s">
        <v>988</v>
      </c>
      <c r="R2034" t="s">
        <v>4971</v>
      </c>
      <c r="S2034" t="s">
        <v>954</v>
      </c>
      <c r="T2034" t="s">
        <v>954</v>
      </c>
      <c r="U2034" t="s">
        <v>954</v>
      </c>
      <c r="V2034" t="s">
        <v>954</v>
      </c>
      <c r="W2034" t="s">
        <v>954</v>
      </c>
      <c r="X2034" t="s">
        <v>954</v>
      </c>
      <c r="Y2034" t="s">
        <v>954</v>
      </c>
      <c r="Z2034" t="s">
        <v>954</v>
      </c>
      <c r="AA2034" t="s">
        <v>954</v>
      </c>
      <c r="AB2034" t="s">
        <v>954</v>
      </c>
      <c r="AC2034" t="s">
        <v>954</v>
      </c>
      <c r="AD2034" t="s">
        <v>954</v>
      </c>
      <c r="AE2034" t="s">
        <v>954</v>
      </c>
      <c r="AF2034" t="s">
        <v>954</v>
      </c>
      <c r="AG2034" t="s">
        <v>4539</v>
      </c>
      <c r="AH2034" t="s">
        <v>1019</v>
      </c>
      <c r="AI2034" t="s">
        <v>954</v>
      </c>
      <c r="AJ2034" t="s">
        <v>954</v>
      </c>
      <c r="AK2034" t="s">
        <v>954</v>
      </c>
      <c r="AL2034" t="s">
        <v>954</v>
      </c>
      <c r="AM2034" t="s">
        <v>954</v>
      </c>
      <c r="AN2034" t="s">
        <v>954</v>
      </c>
      <c r="AO2034" t="s">
        <v>954</v>
      </c>
      <c r="AP2034" t="s">
        <v>957</v>
      </c>
      <c r="AQ2034" t="s">
        <v>957</v>
      </c>
      <c r="AR2034" t="s">
        <v>4963</v>
      </c>
      <c r="AS2034" t="s">
        <v>4970</v>
      </c>
    </row>
    <row r="2035" spans="2:45" ht="33">
      <c r="B2035" s="356" t="b">
        <v>0</v>
      </c>
      <c r="C2035" s="356"/>
      <c r="D2035" s="357" t="str">
        <f t="shared" si="95"/>
        <v>Building/Shelter Fire Proofing Work_Dense Concrete</v>
      </c>
      <c r="E2035" s="356" t="str">
        <f t="shared" si="96"/>
        <v>M3</v>
      </c>
      <c r="F2035" s="357" t="str">
        <f t="shared" si="97"/>
        <v xml:space="preserve">F01AA000-00006 Building/Shelter Fire Proofing Work Dense Concrete - 3 hr. rating (UL 1709)       </v>
      </c>
      <c r="G2035" s="343" t="str" cm="1">
        <f t="array" ref="G2035:H2035">_xlfn.TEXTSPLIT(I2035,"-")</f>
        <v>F01AA000</v>
      </c>
      <c r="H2035" s="343" t="str">
        <v>00006</v>
      </c>
      <c r="I2035" t="s">
        <v>4972</v>
      </c>
      <c r="J2035" t="s">
        <v>1399</v>
      </c>
      <c r="K2035" t="s">
        <v>4959</v>
      </c>
      <c r="L2035" t="s">
        <v>4960</v>
      </c>
      <c r="M2035" t="s">
        <v>1091</v>
      </c>
      <c r="N2035" t="s">
        <v>4961</v>
      </c>
      <c r="O2035" t="s">
        <v>4523</v>
      </c>
      <c r="P2035" t="s">
        <v>771</v>
      </c>
      <c r="Q2035" t="s">
        <v>993</v>
      </c>
      <c r="R2035" t="s">
        <v>4973</v>
      </c>
      <c r="S2035" t="s">
        <v>954</v>
      </c>
      <c r="T2035" t="s">
        <v>954</v>
      </c>
      <c r="U2035" t="s">
        <v>954</v>
      </c>
      <c r="V2035" t="s">
        <v>954</v>
      </c>
      <c r="W2035" t="s">
        <v>954</v>
      </c>
      <c r="X2035" t="s">
        <v>954</v>
      </c>
      <c r="Y2035" t="s">
        <v>954</v>
      </c>
      <c r="Z2035" t="s">
        <v>954</v>
      </c>
      <c r="AA2035" t="s">
        <v>954</v>
      </c>
      <c r="AB2035" t="s">
        <v>954</v>
      </c>
      <c r="AC2035" t="s">
        <v>954</v>
      </c>
      <c r="AD2035" t="s">
        <v>954</v>
      </c>
      <c r="AE2035" t="s">
        <v>954</v>
      </c>
      <c r="AF2035" t="s">
        <v>954</v>
      </c>
      <c r="AG2035" t="s">
        <v>4539</v>
      </c>
      <c r="AH2035" t="s">
        <v>1019</v>
      </c>
      <c r="AI2035" t="s">
        <v>954</v>
      </c>
      <c r="AJ2035" t="s">
        <v>954</v>
      </c>
      <c r="AK2035" t="s">
        <v>954</v>
      </c>
      <c r="AL2035" t="s">
        <v>954</v>
      </c>
      <c r="AM2035" t="s">
        <v>954</v>
      </c>
      <c r="AN2035" t="s">
        <v>954</v>
      </c>
      <c r="AO2035" t="s">
        <v>954</v>
      </c>
      <c r="AP2035" t="s">
        <v>957</v>
      </c>
      <c r="AQ2035" t="s">
        <v>957</v>
      </c>
      <c r="AR2035" t="s">
        <v>4963</v>
      </c>
      <c r="AS2035" t="s">
        <v>4972</v>
      </c>
    </row>
    <row r="2036" spans="2:45" ht="33">
      <c r="B2036" s="356" t="b">
        <v>0</v>
      </c>
      <c r="C2036" s="356"/>
      <c r="D2036" s="357" t="str">
        <f t="shared" si="95"/>
        <v>Building/Shelter Fire Proofing Work_Dense Concrete</v>
      </c>
      <c r="E2036" s="356" t="str">
        <f t="shared" si="96"/>
        <v>M3</v>
      </c>
      <c r="F2036" s="357" t="str">
        <f t="shared" si="97"/>
        <v xml:space="preserve">F01AA000-00007 Building/Shelter Fire Proofing Work Dense Concrete - 3.5 hr. rating (UL 1709)       </v>
      </c>
      <c r="G2036" s="343" t="str" cm="1">
        <f t="array" ref="G2036:H2036">_xlfn.TEXTSPLIT(I2036,"-")</f>
        <v>F01AA000</v>
      </c>
      <c r="H2036" s="343" t="str">
        <v>00007</v>
      </c>
      <c r="I2036" t="s">
        <v>4974</v>
      </c>
      <c r="J2036" t="s">
        <v>1399</v>
      </c>
      <c r="K2036" t="s">
        <v>4959</v>
      </c>
      <c r="L2036" t="s">
        <v>4960</v>
      </c>
      <c r="M2036" t="s">
        <v>1091</v>
      </c>
      <c r="N2036" t="s">
        <v>4961</v>
      </c>
      <c r="O2036" t="s">
        <v>4523</v>
      </c>
      <c r="P2036" t="s">
        <v>771</v>
      </c>
      <c r="Q2036" t="s">
        <v>955</v>
      </c>
      <c r="R2036" t="s">
        <v>4975</v>
      </c>
      <c r="S2036" t="s">
        <v>954</v>
      </c>
      <c r="T2036" t="s">
        <v>954</v>
      </c>
      <c r="U2036" t="s">
        <v>954</v>
      </c>
      <c r="V2036" t="s">
        <v>954</v>
      </c>
      <c r="W2036" t="s">
        <v>954</v>
      </c>
      <c r="X2036" t="s">
        <v>954</v>
      </c>
      <c r="Y2036" t="s">
        <v>954</v>
      </c>
      <c r="Z2036" t="s">
        <v>954</v>
      </c>
      <c r="AA2036" t="s">
        <v>954</v>
      </c>
      <c r="AB2036" t="s">
        <v>954</v>
      </c>
      <c r="AC2036" t="s">
        <v>954</v>
      </c>
      <c r="AD2036" t="s">
        <v>954</v>
      </c>
      <c r="AE2036" t="s">
        <v>954</v>
      </c>
      <c r="AF2036" t="s">
        <v>954</v>
      </c>
      <c r="AG2036" t="s">
        <v>4539</v>
      </c>
      <c r="AH2036" t="s">
        <v>1019</v>
      </c>
      <c r="AI2036" t="s">
        <v>954</v>
      </c>
      <c r="AJ2036" t="s">
        <v>954</v>
      </c>
      <c r="AK2036" t="s">
        <v>954</v>
      </c>
      <c r="AL2036" t="s">
        <v>954</v>
      </c>
      <c r="AM2036" t="s">
        <v>954</v>
      </c>
      <c r="AN2036" t="s">
        <v>954</v>
      </c>
      <c r="AO2036" t="s">
        <v>954</v>
      </c>
      <c r="AP2036" t="s">
        <v>957</v>
      </c>
      <c r="AQ2036" t="s">
        <v>957</v>
      </c>
      <c r="AR2036" t="s">
        <v>4963</v>
      </c>
      <c r="AS2036" t="s">
        <v>4974</v>
      </c>
    </row>
    <row r="2037" spans="2:45" ht="33">
      <c r="B2037" s="356" t="b">
        <v>0</v>
      </c>
      <c r="C2037" s="356"/>
      <c r="D2037" s="357" t="str">
        <f t="shared" si="95"/>
        <v>Building/Shelter Fire Proofing Work_Dense Concrete</v>
      </c>
      <c r="E2037" s="356" t="str">
        <f t="shared" si="96"/>
        <v>M3</v>
      </c>
      <c r="F2037" s="357" t="str">
        <f t="shared" si="97"/>
        <v xml:space="preserve">F01AA000-00008 Building/Shelter Fire Proofing Work Dense Concrete - 4 hr. rating (UL 1709)       </v>
      </c>
      <c r="G2037" s="343" t="str" cm="1">
        <f t="array" ref="G2037:H2037">_xlfn.TEXTSPLIT(I2037,"-")</f>
        <v>F01AA000</v>
      </c>
      <c r="H2037" s="343" t="str">
        <v>00008</v>
      </c>
      <c r="I2037" t="s">
        <v>4976</v>
      </c>
      <c r="J2037" t="s">
        <v>1399</v>
      </c>
      <c r="K2037" t="s">
        <v>4959</v>
      </c>
      <c r="L2037" t="s">
        <v>4960</v>
      </c>
      <c r="M2037" t="s">
        <v>1091</v>
      </c>
      <c r="N2037" t="s">
        <v>4961</v>
      </c>
      <c r="O2037" t="s">
        <v>4523</v>
      </c>
      <c r="P2037" t="s">
        <v>771</v>
      </c>
      <c r="Q2037" t="s">
        <v>960</v>
      </c>
      <c r="R2037" t="s">
        <v>4977</v>
      </c>
      <c r="S2037" t="s">
        <v>954</v>
      </c>
      <c r="T2037" t="s">
        <v>954</v>
      </c>
      <c r="U2037" t="s">
        <v>954</v>
      </c>
      <c r="V2037" t="s">
        <v>954</v>
      </c>
      <c r="W2037" t="s">
        <v>954</v>
      </c>
      <c r="X2037" t="s">
        <v>954</v>
      </c>
      <c r="Y2037" t="s">
        <v>954</v>
      </c>
      <c r="Z2037" t="s">
        <v>954</v>
      </c>
      <c r="AA2037" t="s">
        <v>954</v>
      </c>
      <c r="AB2037" t="s">
        <v>954</v>
      </c>
      <c r="AC2037" t="s">
        <v>954</v>
      </c>
      <c r="AD2037" t="s">
        <v>954</v>
      </c>
      <c r="AE2037" t="s">
        <v>954</v>
      </c>
      <c r="AF2037" t="s">
        <v>954</v>
      </c>
      <c r="AG2037" t="s">
        <v>4539</v>
      </c>
      <c r="AH2037" t="s">
        <v>1019</v>
      </c>
      <c r="AI2037" t="s">
        <v>954</v>
      </c>
      <c r="AJ2037" t="s">
        <v>954</v>
      </c>
      <c r="AK2037" t="s">
        <v>954</v>
      </c>
      <c r="AL2037" t="s">
        <v>954</v>
      </c>
      <c r="AM2037" t="s">
        <v>954</v>
      </c>
      <c r="AN2037" t="s">
        <v>954</v>
      </c>
      <c r="AO2037" t="s">
        <v>954</v>
      </c>
      <c r="AP2037" t="s">
        <v>957</v>
      </c>
      <c r="AQ2037" t="s">
        <v>957</v>
      </c>
      <c r="AR2037" t="s">
        <v>4963</v>
      </c>
      <c r="AS2037" t="s">
        <v>4976</v>
      </c>
    </row>
    <row r="2038" spans="2:45" ht="33">
      <c r="B2038" s="356" t="b">
        <v>0</v>
      </c>
      <c r="C2038" s="356"/>
      <c r="D2038" s="357" t="str">
        <f t="shared" si="95"/>
        <v>Building/Shelter Fire Proofing Work_Dense Concrete</v>
      </c>
      <c r="E2038" s="356" t="str">
        <f t="shared" si="96"/>
        <v>M3</v>
      </c>
      <c r="F2038" s="357" t="str">
        <f t="shared" si="97"/>
        <v xml:space="preserve">F01AA000-00009 Building/Shelter Fire Proofing Work Dense Concrete - Others (UL1709 rating)       </v>
      </c>
      <c r="G2038" s="343" t="str" cm="1">
        <f t="array" ref="G2038:H2038">_xlfn.TEXTSPLIT(I2038,"-")</f>
        <v>F01AA000</v>
      </c>
      <c r="H2038" s="343" t="str">
        <v>00009</v>
      </c>
      <c r="I2038" t="s">
        <v>4978</v>
      </c>
      <c r="J2038" t="s">
        <v>1399</v>
      </c>
      <c r="K2038" t="s">
        <v>4959</v>
      </c>
      <c r="L2038" t="s">
        <v>4960</v>
      </c>
      <c r="M2038" t="s">
        <v>1091</v>
      </c>
      <c r="N2038" t="s">
        <v>4961</v>
      </c>
      <c r="O2038" t="s">
        <v>4523</v>
      </c>
      <c r="P2038" t="s">
        <v>771</v>
      </c>
      <c r="Q2038" t="s">
        <v>1005</v>
      </c>
      <c r="R2038" t="s">
        <v>4979</v>
      </c>
      <c r="S2038" t="s">
        <v>954</v>
      </c>
      <c r="T2038" t="s">
        <v>954</v>
      </c>
      <c r="U2038" t="s">
        <v>954</v>
      </c>
      <c r="V2038" t="s">
        <v>954</v>
      </c>
      <c r="W2038" t="s">
        <v>954</v>
      </c>
      <c r="X2038" t="s">
        <v>954</v>
      </c>
      <c r="Y2038" t="s">
        <v>954</v>
      </c>
      <c r="Z2038" t="s">
        <v>954</v>
      </c>
      <c r="AA2038" t="s">
        <v>954</v>
      </c>
      <c r="AB2038" t="s">
        <v>954</v>
      </c>
      <c r="AC2038" t="s">
        <v>954</v>
      </c>
      <c r="AD2038" t="s">
        <v>954</v>
      </c>
      <c r="AE2038" t="s">
        <v>954</v>
      </c>
      <c r="AF2038" t="s">
        <v>954</v>
      </c>
      <c r="AG2038" t="s">
        <v>4539</v>
      </c>
      <c r="AH2038" t="s">
        <v>1019</v>
      </c>
      <c r="AI2038" t="s">
        <v>954</v>
      </c>
      <c r="AJ2038" t="s">
        <v>954</v>
      </c>
      <c r="AK2038" t="s">
        <v>954</v>
      </c>
      <c r="AL2038" t="s">
        <v>954</v>
      </c>
      <c r="AM2038" t="s">
        <v>954</v>
      </c>
      <c r="AN2038" t="s">
        <v>954</v>
      </c>
      <c r="AO2038" t="s">
        <v>954</v>
      </c>
      <c r="AP2038" t="s">
        <v>957</v>
      </c>
      <c r="AQ2038" t="s">
        <v>957</v>
      </c>
      <c r="AR2038" t="s">
        <v>4963</v>
      </c>
      <c r="AS2038" t="s">
        <v>4978</v>
      </c>
    </row>
    <row r="2039" spans="2:45" ht="33">
      <c r="B2039" s="349" t="b">
        <v>0</v>
      </c>
      <c r="C2039" s="349"/>
      <c r="D2039" s="352" t="str">
        <f t="shared" si="95"/>
        <v>Building/Shelter Fire Proofing Work_Lightweight Cementitious</v>
      </c>
      <c r="E2039" s="349" t="str">
        <f t="shared" si="96"/>
        <v>M2</v>
      </c>
      <c r="F2039" s="352" t="str">
        <f t="shared" si="97"/>
        <v xml:space="preserve">F01AB000-00001 Building/Shelter Fire Proofing Work Lightweight Cementitious - 0.5 hr. rating (UL 1709)       </v>
      </c>
      <c r="G2039" s="343" t="str" cm="1">
        <f t="array" ref="G2039:H2039">_xlfn.TEXTSPLIT(I2039,"-")</f>
        <v>F01AB000</v>
      </c>
      <c r="H2039" s="343" t="str">
        <v>00001</v>
      </c>
      <c r="I2039" t="s">
        <v>4980</v>
      </c>
      <c r="J2039" t="s">
        <v>1399</v>
      </c>
      <c r="K2039" t="s">
        <v>4959</v>
      </c>
      <c r="L2039" t="s">
        <v>4960</v>
      </c>
      <c r="M2039" t="s">
        <v>1185</v>
      </c>
      <c r="N2039" t="s">
        <v>4981</v>
      </c>
      <c r="O2039" t="s">
        <v>4523</v>
      </c>
      <c r="P2039" t="s">
        <v>771</v>
      </c>
      <c r="Q2039" t="s">
        <v>952</v>
      </c>
      <c r="R2039" t="s">
        <v>4962</v>
      </c>
      <c r="S2039" t="s">
        <v>954</v>
      </c>
      <c r="T2039" t="s">
        <v>954</v>
      </c>
      <c r="U2039" t="s">
        <v>954</v>
      </c>
      <c r="V2039" t="s">
        <v>954</v>
      </c>
      <c r="W2039" t="s">
        <v>954</v>
      </c>
      <c r="X2039" t="s">
        <v>954</v>
      </c>
      <c r="Y2039" t="s">
        <v>954</v>
      </c>
      <c r="Z2039" t="s">
        <v>954</v>
      </c>
      <c r="AA2039" t="s">
        <v>954</v>
      </c>
      <c r="AB2039" t="s">
        <v>954</v>
      </c>
      <c r="AC2039" t="s">
        <v>954</v>
      </c>
      <c r="AD2039" t="s">
        <v>954</v>
      </c>
      <c r="AE2039" t="s">
        <v>954</v>
      </c>
      <c r="AF2039" t="s">
        <v>954</v>
      </c>
      <c r="AG2039" t="s">
        <v>4539</v>
      </c>
      <c r="AH2039" t="s">
        <v>1019</v>
      </c>
      <c r="AI2039" t="s">
        <v>954</v>
      </c>
      <c r="AJ2039" t="s">
        <v>954</v>
      </c>
      <c r="AK2039" t="s">
        <v>954</v>
      </c>
      <c r="AL2039" t="s">
        <v>954</v>
      </c>
      <c r="AM2039" t="s">
        <v>954</v>
      </c>
      <c r="AN2039" t="s">
        <v>954</v>
      </c>
      <c r="AO2039" t="s">
        <v>954</v>
      </c>
      <c r="AP2039" t="s">
        <v>1021</v>
      </c>
      <c r="AQ2039" t="s">
        <v>1021</v>
      </c>
      <c r="AR2039" t="s">
        <v>4982</v>
      </c>
      <c r="AS2039" t="s">
        <v>4980</v>
      </c>
    </row>
    <row r="2040" spans="2:45" ht="33">
      <c r="B2040" s="349" t="b">
        <v>0</v>
      </c>
      <c r="C2040" s="349"/>
      <c r="D2040" s="352" t="str">
        <f t="shared" si="95"/>
        <v>Building/Shelter Fire Proofing Work_Lightweight Cementitious</v>
      </c>
      <c r="E2040" s="349" t="str">
        <f t="shared" si="96"/>
        <v>M2</v>
      </c>
      <c r="F2040" s="352" t="str">
        <f t="shared" si="97"/>
        <v xml:space="preserve">F01AB000-00002 Building/Shelter Fire Proofing Work Lightweight Cementitious - 1 hr. rating (UL 1709)       </v>
      </c>
      <c r="G2040" s="343" t="str" cm="1">
        <f t="array" ref="G2040:H2040">_xlfn.TEXTSPLIT(I2040,"-")</f>
        <v>F01AB000</v>
      </c>
      <c r="H2040" s="343" t="str">
        <v>00002</v>
      </c>
      <c r="I2040" t="s">
        <v>4983</v>
      </c>
      <c r="J2040" t="s">
        <v>1399</v>
      </c>
      <c r="K2040" t="s">
        <v>4959</v>
      </c>
      <c r="L2040" t="s">
        <v>4960</v>
      </c>
      <c r="M2040" t="s">
        <v>1185</v>
      </c>
      <c r="N2040" t="s">
        <v>4981</v>
      </c>
      <c r="O2040" t="s">
        <v>4523</v>
      </c>
      <c r="P2040" t="s">
        <v>771</v>
      </c>
      <c r="Q2040" t="s">
        <v>963</v>
      </c>
      <c r="R2040" t="s">
        <v>4965</v>
      </c>
      <c r="S2040" t="s">
        <v>954</v>
      </c>
      <c r="T2040" t="s">
        <v>954</v>
      </c>
      <c r="U2040" t="s">
        <v>954</v>
      </c>
      <c r="V2040" t="s">
        <v>954</v>
      </c>
      <c r="W2040" t="s">
        <v>954</v>
      </c>
      <c r="X2040" t="s">
        <v>954</v>
      </c>
      <c r="Y2040" t="s">
        <v>954</v>
      </c>
      <c r="Z2040" t="s">
        <v>954</v>
      </c>
      <c r="AA2040" t="s">
        <v>954</v>
      </c>
      <c r="AB2040" t="s">
        <v>954</v>
      </c>
      <c r="AC2040" t="s">
        <v>954</v>
      </c>
      <c r="AD2040" t="s">
        <v>954</v>
      </c>
      <c r="AE2040" t="s">
        <v>954</v>
      </c>
      <c r="AF2040" t="s">
        <v>954</v>
      </c>
      <c r="AG2040" t="s">
        <v>4539</v>
      </c>
      <c r="AH2040" t="s">
        <v>1019</v>
      </c>
      <c r="AI2040" t="s">
        <v>954</v>
      </c>
      <c r="AJ2040" t="s">
        <v>954</v>
      </c>
      <c r="AK2040" t="s">
        <v>954</v>
      </c>
      <c r="AL2040" t="s">
        <v>954</v>
      </c>
      <c r="AM2040" t="s">
        <v>954</v>
      </c>
      <c r="AN2040" t="s">
        <v>954</v>
      </c>
      <c r="AO2040" t="s">
        <v>954</v>
      </c>
      <c r="AP2040" t="s">
        <v>1021</v>
      </c>
      <c r="AQ2040" t="s">
        <v>1021</v>
      </c>
      <c r="AR2040" t="s">
        <v>4982</v>
      </c>
      <c r="AS2040" t="s">
        <v>4983</v>
      </c>
    </row>
    <row r="2041" spans="2:45" ht="33">
      <c r="B2041" s="349" t="b">
        <v>0</v>
      </c>
      <c r="C2041" s="349"/>
      <c r="D2041" s="352" t="str">
        <f t="shared" si="95"/>
        <v>Building/Shelter Fire Proofing Work_Lightweight Cementitious</v>
      </c>
      <c r="E2041" s="349" t="str">
        <f t="shared" si="96"/>
        <v>M2</v>
      </c>
      <c r="F2041" s="352" t="str">
        <f t="shared" si="97"/>
        <v xml:space="preserve">F01AB000-00003 Building/Shelter Fire Proofing Work Lightweight Cementitious - 1.5 hr. rating (UL 1709)       </v>
      </c>
      <c r="G2041" s="343" t="str" cm="1">
        <f t="array" ref="G2041:H2041">_xlfn.TEXTSPLIT(I2041,"-")</f>
        <v>F01AB000</v>
      </c>
      <c r="H2041" s="343" t="str">
        <v>00003</v>
      </c>
      <c r="I2041" t="s">
        <v>4984</v>
      </c>
      <c r="J2041" t="s">
        <v>1399</v>
      </c>
      <c r="K2041" t="s">
        <v>4959</v>
      </c>
      <c r="L2041" t="s">
        <v>4960</v>
      </c>
      <c r="M2041" t="s">
        <v>1185</v>
      </c>
      <c r="N2041" t="s">
        <v>4981</v>
      </c>
      <c r="O2041" t="s">
        <v>4523</v>
      </c>
      <c r="P2041" t="s">
        <v>771</v>
      </c>
      <c r="Q2041" t="s">
        <v>971</v>
      </c>
      <c r="R2041" t="s">
        <v>4967</v>
      </c>
      <c r="S2041" t="s">
        <v>954</v>
      </c>
      <c r="T2041" t="s">
        <v>954</v>
      </c>
      <c r="U2041" t="s">
        <v>954</v>
      </c>
      <c r="V2041" t="s">
        <v>954</v>
      </c>
      <c r="W2041" t="s">
        <v>954</v>
      </c>
      <c r="X2041" t="s">
        <v>954</v>
      </c>
      <c r="Y2041" t="s">
        <v>954</v>
      </c>
      <c r="Z2041" t="s">
        <v>954</v>
      </c>
      <c r="AA2041" t="s">
        <v>954</v>
      </c>
      <c r="AB2041" t="s">
        <v>954</v>
      </c>
      <c r="AC2041" t="s">
        <v>954</v>
      </c>
      <c r="AD2041" t="s">
        <v>954</v>
      </c>
      <c r="AE2041" t="s">
        <v>954</v>
      </c>
      <c r="AF2041" t="s">
        <v>954</v>
      </c>
      <c r="AG2041" t="s">
        <v>4539</v>
      </c>
      <c r="AH2041" t="s">
        <v>1019</v>
      </c>
      <c r="AI2041" t="s">
        <v>954</v>
      </c>
      <c r="AJ2041" t="s">
        <v>954</v>
      </c>
      <c r="AK2041" t="s">
        <v>954</v>
      </c>
      <c r="AL2041" t="s">
        <v>954</v>
      </c>
      <c r="AM2041" t="s">
        <v>954</v>
      </c>
      <c r="AN2041" t="s">
        <v>954</v>
      </c>
      <c r="AO2041" t="s">
        <v>954</v>
      </c>
      <c r="AP2041" t="s">
        <v>1021</v>
      </c>
      <c r="AQ2041" t="s">
        <v>1021</v>
      </c>
      <c r="AR2041" t="s">
        <v>4982</v>
      </c>
      <c r="AS2041" t="s">
        <v>4984</v>
      </c>
    </row>
    <row r="2042" spans="2:45" ht="33">
      <c r="B2042" s="349" t="b">
        <v>0</v>
      </c>
      <c r="C2042" s="349"/>
      <c r="D2042" s="352" t="str">
        <f t="shared" si="95"/>
        <v>Building/Shelter Fire Proofing Work_Lightweight Cementitious</v>
      </c>
      <c r="E2042" s="349" t="str">
        <f t="shared" si="96"/>
        <v>M2</v>
      </c>
      <c r="F2042" s="352" t="str">
        <f t="shared" si="97"/>
        <v xml:space="preserve">F01AB000-00004 Building/Shelter Fire Proofing Work Lightweight Cementitious - 2 hr. rating (UL 1709)       </v>
      </c>
      <c r="G2042" s="343" t="str" cm="1">
        <f t="array" ref="G2042:H2042">_xlfn.TEXTSPLIT(I2042,"-")</f>
        <v>F01AB000</v>
      </c>
      <c r="H2042" s="343" t="str">
        <v>00004</v>
      </c>
      <c r="I2042" t="s">
        <v>4985</v>
      </c>
      <c r="J2042" t="s">
        <v>1399</v>
      </c>
      <c r="K2042" t="s">
        <v>4959</v>
      </c>
      <c r="L2042" t="s">
        <v>4960</v>
      </c>
      <c r="M2042" t="s">
        <v>1185</v>
      </c>
      <c r="N2042" t="s">
        <v>4981</v>
      </c>
      <c r="O2042" t="s">
        <v>4523</v>
      </c>
      <c r="P2042" t="s">
        <v>771</v>
      </c>
      <c r="Q2042" t="s">
        <v>978</v>
      </c>
      <c r="R2042" t="s">
        <v>4969</v>
      </c>
      <c r="S2042" t="s">
        <v>954</v>
      </c>
      <c r="T2042" t="s">
        <v>954</v>
      </c>
      <c r="U2042" t="s">
        <v>954</v>
      </c>
      <c r="V2042" t="s">
        <v>954</v>
      </c>
      <c r="W2042" t="s">
        <v>954</v>
      </c>
      <c r="X2042" t="s">
        <v>954</v>
      </c>
      <c r="Y2042" t="s">
        <v>954</v>
      </c>
      <c r="Z2042" t="s">
        <v>954</v>
      </c>
      <c r="AA2042" t="s">
        <v>954</v>
      </c>
      <c r="AB2042" t="s">
        <v>954</v>
      </c>
      <c r="AC2042" t="s">
        <v>954</v>
      </c>
      <c r="AD2042" t="s">
        <v>954</v>
      </c>
      <c r="AE2042" t="s">
        <v>954</v>
      </c>
      <c r="AF2042" t="s">
        <v>954</v>
      </c>
      <c r="AG2042" t="s">
        <v>4539</v>
      </c>
      <c r="AH2042" t="s">
        <v>1019</v>
      </c>
      <c r="AI2042" t="s">
        <v>954</v>
      </c>
      <c r="AJ2042" t="s">
        <v>954</v>
      </c>
      <c r="AK2042" t="s">
        <v>954</v>
      </c>
      <c r="AL2042" t="s">
        <v>954</v>
      </c>
      <c r="AM2042" t="s">
        <v>954</v>
      </c>
      <c r="AN2042" t="s">
        <v>954</v>
      </c>
      <c r="AO2042" t="s">
        <v>954</v>
      </c>
      <c r="AP2042" t="s">
        <v>1021</v>
      </c>
      <c r="AQ2042" t="s">
        <v>1021</v>
      </c>
      <c r="AR2042" t="s">
        <v>4982</v>
      </c>
      <c r="AS2042" t="s">
        <v>4985</v>
      </c>
    </row>
    <row r="2043" spans="2:45" ht="33">
      <c r="B2043" s="349" t="b">
        <v>0</v>
      </c>
      <c r="C2043" s="349"/>
      <c r="D2043" s="352" t="str">
        <f t="shared" si="95"/>
        <v>Building/Shelter Fire Proofing Work_Lightweight Cementitious</v>
      </c>
      <c r="E2043" s="349" t="str">
        <f t="shared" si="96"/>
        <v>M2</v>
      </c>
      <c r="F2043" s="352" t="str">
        <f t="shared" si="97"/>
        <v xml:space="preserve">F01AB000-00005 Building/Shelter Fire Proofing Work Lightweight Cementitious - 2.5 hr. rating (UL 1709)       </v>
      </c>
      <c r="G2043" s="343" t="str" cm="1">
        <f t="array" ref="G2043:H2043">_xlfn.TEXTSPLIT(I2043,"-")</f>
        <v>F01AB000</v>
      </c>
      <c r="H2043" s="343" t="str">
        <v>00005</v>
      </c>
      <c r="I2043" t="s">
        <v>4986</v>
      </c>
      <c r="J2043" t="s">
        <v>1399</v>
      </c>
      <c r="K2043" t="s">
        <v>4959</v>
      </c>
      <c r="L2043" t="s">
        <v>4960</v>
      </c>
      <c r="M2043" t="s">
        <v>1185</v>
      </c>
      <c r="N2043" t="s">
        <v>4981</v>
      </c>
      <c r="O2043" t="s">
        <v>4523</v>
      </c>
      <c r="P2043" t="s">
        <v>771</v>
      </c>
      <c r="Q2043" t="s">
        <v>988</v>
      </c>
      <c r="R2043" t="s">
        <v>4971</v>
      </c>
      <c r="S2043" t="s">
        <v>954</v>
      </c>
      <c r="T2043" t="s">
        <v>954</v>
      </c>
      <c r="U2043" t="s">
        <v>954</v>
      </c>
      <c r="V2043" t="s">
        <v>954</v>
      </c>
      <c r="W2043" t="s">
        <v>954</v>
      </c>
      <c r="X2043" t="s">
        <v>954</v>
      </c>
      <c r="Y2043" t="s">
        <v>954</v>
      </c>
      <c r="Z2043" t="s">
        <v>954</v>
      </c>
      <c r="AA2043" t="s">
        <v>954</v>
      </c>
      <c r="AB2043" t="s">
        <v>954</v>
      </c>
      <c r="AC2043" t="s">
        <v>954</v>
      </c>
      <c r="AD2043" t="s">
        <v>954</v>
      </c>
      <c r="AE2043" t="s">
        <v>954</v>
      </c>
      <c r="AF2043" t="s">
        <v>954</v>
      </c>
      <c r="AG2043" t="s">
        <v>4539</v>
      </c>
      <c r="AH2043" t="s">
        <v>1019</v>
      </c>
      <c r="AI2043" t="s">
        <v>954</v>
      </c>
      <c r="AJ2043" t="s">
        <v>954</v>
      </c>
      <c r="AK2043" t="s">
        <v>954</v>
      </c>
      <c r="AL2043" t="s">
        <v>954</v>
      </c>
      <c r="AM2043" t="s">
        <v>954</v>
      </c>
      <c r="AN2043" t="s">
        <v>954</v>
      </c>
      <c r="AO2043" t="s">
        <v>954</v>
      </c>
      <c r="AP2043" t="s">
        <v>1021</v>
      </c>
      <c r="AQ2043" t="s">
        <v>1021</v>
      </c>
      <c r="AR2043" t="s">
        <v>4982</v>
      </c>
      <c r="AS2043" t="s">
        <v>4986</v>
      </c>
    </row>
    <row r="2044" spans="2:45" ht="33">
      <c r="B2044" s="349" t="b">
        <v>0</v>
      </c>
      <c r="C2044" s="349"/>
      <c r="D2044" s="352" t="str">
        <f t="shared" si="95"/>
        <v>Building/Shelter Fire Proofing Work_Lightweight Cementitious</v>
      </c>
      <c r="E2044" s="349" t="str">
        <f t="shared" si="96"/>
        <v>M2</v>
      </c>
      <c r="F2044" s="352" t="str">
        <f t="shared" si="97"/>
        <v xml:space="preserve">F01AB000-00006 Building/Shelter Fire Proofing Work Lightweight Cementitious - 3 hr. rating (UL 1709)       </v>
      </c>
      <c r="G2044" s="343" t="str" cm="1">
        <f t="array" ref="G2044:H2044">_xlfn.TEXTSPLIT(I2044,"-")</f>
        <v>F01AB000</v>
      </c>
      <c r="H2044" s="343" t="str">
        <v>00006</v>
      </c>
      <c r="I2044" t="s">
        <v>4987</v>
      </c>
      <c r="J2044" t="s">
        <v>1399</v>
      </c>
      <c r="K2044" t="s">
        <v>4959</v>
      </c>
      <c r="L2044" t="s">
        <v>4960</v>
      </c>
      <c r="M2044" t="s">
        <v>1185</v>
      </c>
      <c r="N2044" t="s">
        <v>4981</v>
      </c>
      <c r="O2044" t="s">
        <v>4523</v>
      </c>
      <c r="P2044" t="s">
        <v>771</v>
      </c>
      <c r="Q2044" t="s">
        <v>993</v>
      </c>
      <c r="R2044" t="s">
        <v>4973</v>
      </c>
      <c r="S2044" t="s">
        <v>954</v>
      </c>
      <c r="T2044" t="s">
        <v>954</v>
      </c>
      <c r="U2044" t="s">
        <v>954</v>
      </c>
      <c r="V2044" t="s">
        <v>954</v>
      </c>
      <c r="W2044" t="s">
        <v>954</v>
      </c>
      <c r="X2044" t="s">
        <v>954</v>
      </c>
      <c r="Y2044" t="s">
        <v>954</v>
      </c>
      <c r="Z2044" t="s">
        <v>954</v>
      </c>
      <c r="AA2044" t="s">
        <v>954</v>
      </c>
      <c r="AB2044" t="s">
        <v>954</v>
      </c>
      <c r="AC2044" t="s">
        <v>954</v>
      </c>
      <c r="AD2044" t="s">
        <v>954</v>
      </c>
      <c r="AE2044" t="s">
        <v>954</v>
      </c>
      <c r="AF2044" t="s">
        <v>954</v>
      </c>
      <c r="AG2044" t="s">
        <v>4539</v>
      </c>
      <c r="AH2044" t="s">
        <v>1019</v>
      </c>
      <c r="AI2044" t="s">
        <v>954</v>
      </c>
      <c r="AJ2044" t="s">
        <v>954</v>
      </c>
      <c r="AK2044" t="s">
        <v>954</v>
      </c>
      <c r="AL2044" t="s">
        <v>954</v>
      </c>
      <c r="AM2044" t="s">
        <v>954</v>
      </c>
      <c r="AN2044" t="s">
        <v>954</v>
      </c>
      <c r="AO2044" t="s">
        <v>954</v>
      </c>
      <c r="AP2044" t="s">
        <v>1021</v>
      </c>
      <c r="AQ2044" t="s">
        <v>1021</v>
      </c>
      <c r="AR2044" t="s">
        <v>4982</v>
      </c>
      <c r="AS2044" t="s">
        <v>4987</v>
      </c>
    </row>
    <row r="2045" spans="2:45" ht="33">
      <c r="B2045" s="349" t="b">
        <v>0</v>
      </c>
      <c r="C2045" s="349"/>
      <c r="D2045" s="352" t="str">
        <f t="shared" si="95"/>
        <v>Building/Shelter Fire Proofing Work_Lightweight Cementitious</v>
      </c>
      <c r="E2045" s="349" t="str">
        <f t="shared" si="96"/>
        <v>M2</v>
      </c>
      <c r="F2045" s="352" t="str">
        <f t="shared" si="97"/>
        <v xml:space="preserve">F01AB000-00007 Building/Shelter Fire Proofing Work Lightweight Cementitious - 3.5 hr. rating (UL 1709)       </v>
      </c>
      <c r="G2045" s="343" t="str" cm="1">
        <f t="array" ref="G2045:H2045">_xlfn.TEXTSPLIT(I2045,"-")</f>
        <v>F01AB000</v>
      </c>
      <c r="H2045" s="343" t="str">
        <v>00007</v>
      </c>
      <c r="I2045" t="s">
        <v>4988</v>
      </c>
      <c r="J2045" t="s">
        <v>1399</v>
      </c>
      <c r="K2045" t="s">
        <v>4959</v>
      </c>
      <c r="L2045" t="s">
        <v>4960</v>
      </c>
      <c r="M2045" t="s">
        <v>1185</v>
      </c>
      <c r="N2045" t="s">
        <v>4981</v>
      </c>
      <c r="O2045" t="s">
        <v>4523</v>
      </c>
      <c r="P2045" t="s">
        <v>771</v>
      </c>
      <c r="Q2045" t="s">
        <v>955</v>
      </c>
      <c r="R2045" t="s">
        <v>4975</v>
      </c>
      <c r="S2045" t="s">
        <v>954</v>
      </c>
      <c r="T2045" t="s">
        <v>954</v>
      </c>
      <c r="U2045" t="s">
        <v>954</v>
      </c>
      <c r="V2045" t="s">
        <v>954</v>
      </c>
      <c r="W2045" t="s">
        <v>954</v>
      </c>
      <c r="X2045" t="s">
        <v>954</v>
      </c>
      <c r="Y2045" t="s">
        <v>954</v>
      </c>
      <c r="Z2045" t="s">
        <v>954</v>
      </c>
      <c r="AA2045" t="s">
        <v>954</v>
      </c>
      <c r="AB2045" t="s">
        <v>954</v>
      </c>
      <c r="AC2045" t="s">
        <v>954</v>
      </c>
      <c r="AD2045" t="s">
        <v>954</v>
      </c>
      <c r="AE2045" t="s">
        <v>954</v>
      </c>
      <c r="AF2045" t="s">
        <v>954</v>
      </c>
      <c r="AG2045" t="s">
        <v>4539</v>
      </c>
      <c r="AH2045" t="s">
        <v>1019</v>
      </c>
      <c r="AI2045" t="s">
        <v>954</v>
      </c>
      <c r="AJ2045" t="s">
        <v>954</v>
      </c>
      <c r="AK2045" t="s">
        <v>954</v>
      </c>
      <c r="AL2045" t="s">
        <v>954</v>
      </c>
      <c r="AM2045" t="s">
        <v>954</v>
      </c>
      <c r="AN2045" t="s">
        <v>954</v>
      </c>
      <c r="AO2045" t="s">
        <v>954</v>
      </c>
      <c r="AP2045" t="s">
        <v>1021</v>
      </c>
      <c r="AQ2045" t="s">
        <v>1021</v>
      </c>
      <c r="AR2045" t="s">
        <v>4982</v>
      </c>
      <c r="AS2045" t="s">
        <v>4988</v>
      </c>
    </row>
    <row r="2046" spans="2:45" ht="33">
      <c r="B2046" s="349" t="b">
        <v>0</v>
      </c>
      <c r="C2046" s="349"/>
      <c r="D2046" s="352" t="str">
        <f t="shared" si="95"/>
        <v>Building/Shelter Fire Proofing Work_Lightweight Cementitious</v>
      </c>
      <c r="E2046" s="349" t="str">
        <f t="shared" si="96"/>
        <v>M2</v>
      </c>
      <c r="F2046" s="352" t="str">
        <f t="shared" si="97"/>
        <v xml:space="preserve">F01AB000-00008 Building/Shelter Fire Proofing Work Lightweight Cementitious - 4 hr. rating (UL 1709)       </v>
      </c>
      <c r="G2046" s="343" t="str" cm="1">
        <f t="array" ref="G2046:H2046">_xlfn.TEXTSPLIT(I2046,"-")</f>
        <v>F01AB000</v>
      </c>
      <c r="H2046" s="343" t="str">
        <v>00008</v>
      </c>
      <c r="I2046" t="s">
        <v>4989</v>
      </c>
      <c r="J2046" t="s">
        <v>1399</v>
      </c>
      <c r="K2046" t="s">
        <v>4959</v>
      </c>
      <c r="L2046" t="s">
        <v>4960</v>
      </c>
      <c r="M2046" t="s">
        <v>1185</v>
      </c>
      <c r="N2046" t="s">
        <v>4981</v>
      </c>
      <c r="O2046" t="s">
        <v>4523</v>
      </c>
      <c r="P2046" t="s">
        <v>771</v>
      </c>
      <c r="Q2046" t="s">
        <v>960</v>
      </c>
      <c r="R2046" t="s">
        <v>4977</v>
      </c>
      <c r="S2046" t="s">
        <v>954</v>
      </c>
      <c r="T2046" t="s">
        <v>954</v>
      </c>
      <c r="U2046" t="s">
        <v>954</v>
      </c>
      <c r="V2046" t="s">
        <v>954</v>
      </c>
      <c r="W2046" t="s">
        <v>954</v>
      </c>
      <c r="X2046" t="s">
        <v>954</v>
      </c>
      <c r="Y2046" t="s">
        <v>954</v>
      </c>
      <c r="Z2046" t="s">
        <v>954</v>
      </c>
      <c r="AA2046" t="s">
        <v>954</v>
      </c>
      <c r="AB2046" t="s">
        <v>954</v>
      </c>
      <c r="AC2046" t="s">
        <v>954</v>
      </c>
      <c r="AD2046" t="s">
        <v>954</v>
      </c>
      <c r="AE2046" t="s">
        <v>954</v>
      </c>
      <c r="AF2046" t="s">
        <v>954</v>
      </c>
      <c r="AG2046" t="s">
        <v>4539</v>
      </c>
      <c r="AH2046" t="s">
        <v>1019</v>
      </c>
      <c r="AI2046" t="s">
        <v>954</v>
      </c>
      <c r="AJ2046" t="s">
        <v>954</v>
      </c>
      <c r="AK2046" t="s">
        <v>954</v>
      </c>
      <c r="AL2046" t="s">
        <v>954</v>
      </c>
      <c r="AM2046" t="s">
        <v>954</v>
      </c>
      <c r="AN2046" t="s">
        <v>954</v>
      </c>
      <c r="AO2046" t="s">
        <v>954</v>
      </c>
      <c r="AP2046" t="s">
        <v>1021</v>
      </c>
      <c r="AQ2046" t="s">
        <v>1021</v>
      </c>
      <c r="AR2046" t="s">
        <v>4982</v>
      </c>
      <c r="AS2046" t="s">
        <v>4989</v>
      </c>
    </row>
    <row r="2047" spans="2:45" ht="33">
      <c r="B2047" s="349" t="b">
        <v>0</v>
      </c>
      <c r="C2047" s="349"/>
      <c r="D2047" s="352" t="str">
        <f t="shared" si="95"/>
        <v>Building/Shelter Fire Proofing Work_Lightweight Cementitious</v>
      </c>
      <c r="E2047" s="349" t="str">
        <f t="shared" si="96"/>
        <v>M2</v>
      </c>
      <c r="F2047" s="352" t="str">
        <f t="shared" si="97"/>
        <v xml:space="preserve">F01AB000-00009 Building/Shelter Fire Proofing Work Lightweight Cementitious - Others (UL1709 rating)       </v>
      </c>
      <c r="G2047" s="343" t="str" cm="1">
        <f t="array" ref="G2047:H2047">_xlfn.TEXTSPLIT(I2047,"-")</f>
        <v>F01AB000</v>
      </c>
      <c r="H2047" s="343" t="str">
        <v>00009</v>
      </c>
      <c r="I2047" t="s">
        <v>4990</v>
      </c>
      <c r="J2047" t="s">
        <v>1399</v>
      </c>
      <c r="K2047" t="s">
        <v>4959</v>
      </c>
      <c r="L2047" t="s">
        <v>4960</v>
      </c>
      <c r="M2047" t="s">
        <v>1185</v>
      </c>
      <c r="N2047" t="s">
        <v>4981</v>
      </c>
      <c r="O2047" t="s">
        <v>4523</v>
      </c>
      <c r="P2047" t="s">
        <v>771</v>
      </c>
      <c r="Q2047" t="s">
        <v>1005</v>
      </c>
      <c r="R2047" t="s">
        <v>4979</v>
      </c>
      <c r="S2047" t="s">
        <v>954</v>
      </c>
      <c r="T2047" t="s">
        <v>954</v>
      </c>
      <c r="U2047" t="s">
        <v>954</v>
      </c>
      <c r="V2047" t="s">
        <v>954</v>
      </c>
      <c r="W2047" t="s">
        <v>954</v>
      </c>
      <c r="X2047" t="s">
        <v>954</v>
      </c>
      <c r="Y2047" t="s">
        <v>954</v>
      </c>
      <c r="Z2047" t="s">
        <v>954</v>
      </c>
      <c r="AA2047" t="s">
        <v>954</v>
      </c>
      <c r="AB2047" t="s">
        <v>954</v>
      </c>
      <c r="AC2047" t="s">
        <v>954</v>
      </c>
      <c r="AD2047" t="s">
        <v>954</v>
      </c>
      <c r="AE2047" t="s">
        <v>954</v>
      </c>
      <c r="AF2047" t="s">
        <v>954</v>
      </c>
      <c r="AG2047" t="s">
        <v>4539</v>
      </c>
      <c r="AH2047" t="s">
        <v>1019</v>
      </c>
      <c r="AI2047" t="s">
        <v>954</v>
      </c>
      <c r="AJ2047" t="s">
        <v>954</v>
      </c>
      <c r="AK2047" t="s">
        <v>954</v>
      </c>
      <c r="AL2047" t="s">
        <v>954</v>
      </c>
      <c r="AM2047" t="s">
        <v>954</v>
      </c>
      <c r="AN2047" t="s">
        <v>954</v>
      </c>
      <c r="AO2047" t="s">
        <v>954</v>
      </c>
      <c r="AP2047" t="s">
        <v>1021</v>
      </c>
      <c r="AQ2047" t="s">
        <v>1021</v>
      </c>
      <c r="AR2047" t="s">
        <v>4982</v>
      </c>
      <c r="AS2047" t="s">
        <v>4990</v>
      </c>
    </row>
    <row r="2048" spans="2:45" ht="33">
      <c r="B2048" s="356" t="b">
        <v>0</v>
      </c>
      <c r="C2048" s="356"/>
      <c r="D2048" s="357" t="str">
        <f t="shared" si="95"/>
        <v>Building/Shelter Fire Proofing Work_Intumescent Coating Type</v>
      </c>
      <c r="E2048" s="356" t="str">
        <f t="shared" si="96"/>
        <v>M2</v>
      </c>
      <c r="F2048" s="357" t="str">
        <f t="shared" si="97"/>
        <v xml:space="preserve">F01AC000-00001 Building/Shelter Fire Proofing Work Intumescent Coating Type - 0.5 hr. rating (UL 1709)       </v>
      </c>
      <c r="G2048" s="343" t="str" cm="1">
        <f t="array" ref="G2048:H2048">_xlfn.TEXTSPLIT(I2048,"-")</f>
        <v>F01AC000</v>
      </c>
      <c r="H2048" s="343" t="str">
        <v>00001</v>
      </c>
      <c r="I2048" t="s">
        <v>4991</v>
      </c>
      <c r="J2048" t="s">
        <v>1399</v>
      </c>
      <c r="K2048" t="s">
        <v>4959</v>
      </c>
      <c r="L2048" t="s">
        <v>4960</v>
      </c>
      <c r="M2048" t="s">
        <v>1189</v>
      </c>
      <c r="N2048" t="s">
        <v>4992</v>
      </c>
      <c r="O2048" t="s">
        <v>4523</v>
      </c>
      <c r="P2048" t="s">
        <v>771</v>
      </c>
      <c r="Q2048" t="s">
        <v>952</v>
      </c>
      <c r="R2048" t="s">
        <v>4962</v>
      </c>
      <c r="S2048" t="s">
        <v>954</v>
      </c>
      <c r="T2048" t="s">
        <v>954</v>
      </c>
      <c r="U2048" t="s">
        <v>954</v>
      </c>
      <c r="V2048" t="s">
        <v>954</v>
      </c>
      <c r="W2048" t="s">
        <v>954</v>
      </c>
      <c r="X2048" t="s">
        <v>954</v>
      </c>
      <c r="Y2048" t="s">
        <v>954</v>
      </c>
      <c r="Z2048" t="s">
        <v>954</v>
      </c>
      <c r="AA2048" t="s">
        <v>954</v>
      </c>
      <c r="AB2048" t="s">
        <v>954</v>
      </c>
      <c r="AC2048" t="s">
        <v>954</v>
      </c>
      <c r="AD2048" t="s">
        <v>954</v>
      </c>
      <c r="AE2048" t="s">
        <v>954</v>
      </c>
      <c r="AF2048" t="s">
        <v>954</v>
      </c>
      <c r="AG2048" t="s">
        <v>4539</v>
      </c>
      <c r="AH2048" t="s">
        <v>4993</v>
      </c>
      <c r="AI2048" t="s">
        <v>954</v>
      </c>
      <c r="AJ2048" t="s">
        <v>954</v>
      </c>
      <c r="AK2048" t="s">
        <v>954</v>
      </c>
      <c r="AL2048" t="s">
        <v>954</v>
      </c>
      <c r="AM2048" t="s">
        <v>954</v>
      </c>
      <c r="AN2048" t="s">
        <v>954</v>
      </c>
      <c r="AO2048" t="s">
        <v>954</v>
      </c>
      <c r="AP2048" t="s">
        <v>1021</v>
      </c>
      <c r="AQ2048" t="s">
        <v>1021</v>
      </c>
      <c r="AR2048" t="s">
        <v>4994</v>
      </c>
      <c r="AS2048" t="s">
        <v>4991</v>
      </c>
    </row>
    <row r="2049" spans="2:45" ht="33">
      <c r="B2049" s="356" t="b">
        <v>0</v>
      </c>
      <c r="C2049" s="356"/>
      <c r="D2049" s="357" t="str">
        <f t="shared" si="95"/>
        <v>Building/Shelter Fire Proofing Work_Intumescent Coating Type</v>
      </c>
      <c r="E2049" s="356" t="str">
        <f t="shared" si="96"/>
        <v>M2</v>
      </c>
      <c r="F2049" s="357" t="str">
        <f t="shared" si="97"/>
        <v xml:space="preserve">F01AC000-00002 Building/Shelter Fire Proofing Work Intumescent Coating Type - 1 hr. rating (UL 1709)       </v>
      </c>
      <c r="G2049" s="343" t="str" cm="1">
        <f t="array" ref="G2049:H2049">_xlfn.TEXTSPLIT(I2049,"-")</f>
        <v>F01AC000</v>
      </c>
      <c r="H2049" s="343" t="str">
        <v>00002</v>
      </c>
      <c r="I2049" t="s">
        <v>4995</v>
      </c>
      <c r="J2049" t="s">
        <v>1399</v>
      </c>
      <c r="K2049" t="s">
        <v>4959</v>
      </c>
      <c r="L2049" t="s">
        <v>4960</v>
      </c>
      <c r="M2049" t="s">
        <v>1189</v>
      </c>
      <c r="N2049" t="s">
        <v>4992</v>
      </c>
      <c r="O2049" t="s">
        <v>4523</v>
      </c>
      <c r="P2049" t="s">
        <v>771</v>
      </c>
      <c r="Q2049" t="s">
        <v>963</v>
      </c>
      <c r="R2049" t="s">
        <v>4965</v>
      </c>
      <c r="S2049" t="s">
        <v>954</v>
      </c>
      <c r="T2049" t="s">
        <v>954</v>
      </c>
      <c r="U2049" t="s">
        <v>954</v>
      </c>
      <c r="V2049" t="s">
        <v>954</v>
      </c>
      <c r="W2049" t="s">
        <v>954</v>
      </c>
      <c r="X2049" t="s">
        <v>954</v>
      </c>
      <c r="Y2049" t="s">
        <v>954</v>
      </c>
      <c r="Z2049" t="s">
        <v>954</v>
      </c>
      <c r="AA2049" t="s">
        <v>954</v>
      </c>
      <c r="AB2049" t="s">
        <v>954</v>
      </c>
      <c r="AC2049" t="s">
        <v>954</v>
      </c>
      <c r="AD2049" t="s">
        <v>954</v>
      </c>
      <c r="AE2049" t="s">
        <v>954</v>
      </c>
      <c r="AF2049" t="s">
        <v>954</v>
      </c>
      <c r="AG2049" t="s">
        <v>4539</v>
      </c>
      <c r="AH2049" t="s">
        <v>4993</v>
      </c>
      <c r="AI2049" t="s">
        <v>954</v>
      </c>
      <c r="AJ2049" t="s">
        <v>954</v>
      </c>
      <c r="AK2049" t="s">
        <v>954</v>
      </c>
      <c r="AL2049" t="s">
        <v>954</v>
      </c>
      <c r="AM2049" t="s">
        <v>954</v>
      </c>
      <c r="AN2049" t="s">
        <v>954</v>
      </c>
      <c r="AO2049" t="s">
        <v>954</v>
      </c>
      <c r="AP2049" t="s">
        <v>1021</v>
      </c>
      <c r="AQ2049" t="s">
        <v>1021</v>
      </c>
      <c r="AR2049" t="s">
        <v>4994</v>
      </c>
      <c r="AS2049" t="s">
        <v>4995</v>
      </c>
    </row>
    <row r="2050" spans="2:45" ht="33">
      <c r="B2050" s="356" t="b">
        <v>0</v>
      </c>
      <c r="C2050" s="356"/>
      <c r="D2050" s="357" t="str">
        <f t="shared" si="95"/>
        <v>Building/Shelter Fire Proofing Work_Intumescent Coating Type</v>
      </c>
      <c r="E2050" s="356" t="str">
        <f t="shared" si="96"/>
        <v>M2</v>
      </c>
      <c r="F2050" s="357" t="str">
        <f t="shared" si="97"/>
        <v xml:space="preserve">F01AC000-00003 Building/Shelter Fire Proofing Work Intumescent Coating Type - 1.5 hr. rating (UL 1709)       </v>
      </c>
      <c r="G2050" s="343" t="str" cm="1">
        <f t="array" ref="G2050:H2050">_xlfn.TEXTSPLIT(I2050,"-")</f>
        <v>F01AC000</v>
      </c>
      <c r="H2050" s="343" t="str">
        <v>00003</v>
      </c>
      <c r="I2050" t="s">
        <v>4996</v>
      </c>
      <c r="J2050" t="s">
        <v>1399</v>
      </c>
      <c r="K2050" t="s">
        <v>4959</v>
      </c>
      <c r="L2050" t="s">
        <v>4960</v>
      </c>
      <c r="M2050" t="s">
        <v>1189</v>
      </c>
      <c r="N2050" t="s">
        <v>4992</v>
      </c>
      <c r="O2050" t="s">
        <v>4523</v>
      </c>
      <c r="P2050" t="s">
        <v>771</v>
      </c>
      <c r="Q2050" t="s">
        <v>971</v>
      </c>
      <c r="R2050" t="s">
        <v>4967</v>
      </c>
      <c r="S2050" t="s">
        <v>954</v>
      </c>
      <c r="T2050" t="s">
        <v>954</v>
      </c>
      <c r="U2050" t="s">
        <v>954</v>
      </c>
      <c r="V2050" t="s">
        <v>954</v>
      </c>
      <c r="W2050" t="s">
        <v>954</v>
      </c>
      <c r="X2050" t="s">
        <v>954</v>
      </c>
      <c r="Y2050" t="s">
        <v>954</v>
      </c>
      <c r="Z2050" t="s">
        <v>954</v>
      </c>
      <c r="AA2050" t="s">
        <v>954</v>
      </c>
      <c r="AB2050" t="s">
        <v>954</v>
      </c>
      <c r="AC2050" t="s">
        <v>954</v>
      </c>
      <c r="AD2050" t="s">
        <v>954</v>
      </c>
      <c r="AE2050" t="s">
        <v>954</v>
      </c>
      <c r="AF2050" t="s">
        <v>954</v>
      </c>
      <c r="AG2050" t="s">
        <v>4539</v>
      </c>
      <c r="AH2050" t="s">
        <v>4993</v>
      </c>
      <c r="AI2050" t="s">
        <v>954</v>
      </c>
      <c r="AJ2050" t="s">
        <v>954</v>
      </c>
      <c r="AK2050" t="s">
        <v>954</v>
      </c>
      <c r="AL2050" t="s">
        <v>954</v>
      </c>
      <c r="AM2050" t="s">
        <v>954</v>
      </c>
      <c r="AN2050" t="s">
        <v>954</v>
      </c>
      <c r="AO2050" t="s">
        <v>954</v>
      </c>
      <c r="AP2050" t="s">
        <v>1021</v>
      </c>
      <c r="AQ2050" t="s">
        <v>1021</v>
      </c>
      <c r="AR2050" t="s">
        <v>4994</v>
      </c>
      <c r="AS2050" t="s">
        <v>4996</v>
      </c>
    </row>
    <row r="2051" spans="2:45" ht="33">
      <c r="B2051" s="356" t="b">
        <v>0</v>
      </c>
      <c r="C2051" s="356"/>
      <c r="D2051" s="357" t="str">
        <f t="shared" si="95"/>
        <v>Building/Shelter Fire Proofing Work_Intumescent Coating Type</v>
      </c>
      <c r="E2051" s="356" t="str">
        <f t="shared" si="96"/>
        <v>M2</v>
      </c>
      <c r="F2051" s="357" t="str">
        <f t="shared" si="97"/>
        <v xml:space="preserve">F01AC000-00004 Building/Shelter Fire Proofing Work Intumescent Coating Type - 2 hr. rating (UL 1709)       </v>
      </c>
      <c r="G2051" s="343" t="str" cm="1">
        <f t="array" ref="G2051:H2051">_xlfn.TEXTSPLIT(I2051,"-")</f>
        <v>F01AC000</v>
      </c>
      <c r="H2051" s="343" t="str">
        <v>00004</v>
      </c>
      <c r="I2051" t="s">
        <v>4997</v>
      </c>
      <c r="J2051" t="s">
        <v>1399</v>
      </c>
      <c r="K2051" t="s">
        <v>4959</v>
      </c>
      <c r="L2051" t="s">
        <v>4960</v>
      </c>
      <c r="M2051" t="s">
        <v>1189</v>
      </c>
      <c r="N2051" t="s">
        <v>4992</v>
      </c>
      <c r="O2051" t="s">
        <v>4523</v>
      </c>
      <c r="P2051" t="s">
        <v>771</v>
      </c>
      <c r="Q2051" t="s">
        <v>978</v>
      </c>
      <c r="R2051" t="s">
        <v>4969</v>
      </c>
      <c r="S2051" t="s">
        <v>954</v>
      </c>
      <c r="T2051" t="s">
        <v>954</v>
      </c>
      <c r="U2051" t="s">
        <v>954</v>
      </c>
      <c r="V2051" t="s">
        <v>954</v>
      </c>
      <c r="W2051" t="s">
        <v>954</v>
      </c>
      <c r="X2051" t="s">
        <v>954</v>
      </c>
      <c r="Y2051" t="s">
        <v>954</v>
      </c>
      <c r="Z2051" t="s">
        <v>954</v>
      </c>
      <c r="AA2051" t="s">
        <v>954</v>
      </c>
      <c r="AB2051" t="s">
        <v>954</v>
      </c>
      <c r="AC2051" t="s">
        <v>954</v>
      </c>
      <c r="AD2051" t="s">
        <v>954</v>
      </c>
      <c r="AE2051" t="s">
        <v>954</v>
      </c>
      <c r="AF2051" t="s">
        <v>954</v>
      </c>
      <c r="AG2051" t="s">
        <v>4539</v>
      </c>
      <c r="AH2051" t="s">
        <v>4993</v>
      </c>
      <c r="AI2051" t="s">
        <v>954</v>
      </c>
      <c r="AJ2051" t="s">
        <v>954</v>
      </c>
      <c r="AK2051" t="s">
        <v>954</v>
      </c>
      <c r="AL2051" t="s">
        <v>954</v>
      </c>
      <c r="AM2051" t="s">
        <v>954</v>
      </c>
      <c r="AN2051" t="s">
        <v>954</v>
      </c>
      <c r="AO2051" t="s">
        <v>954</v>
      </c>
      <c r="AP2051" t="s">
        <v>1021</v>
      </c>
      <c r="AQ2051" t="s">
        <v>1021</v>
      </c>
      <c r="AR2051" t="s">
        <v>4994</v>
      </c>
      <c r="AS2051" t="s">
        <v>4997</v>
      </c>
    </row>
    <row r="2052" spans="2:45" ht="33">
      <c r="B2052" s="356" t="b">
        <v>0</v>
      </c>
      <c r="C2052" s="356"/>
      <c r="D2052" s="357" t="str">
        <f t="shared" si="95"/>
        <v>Building/Shelter Fire Proofing Work_Intumescent Coating Type</v>
      </c>
      <c r="E2052" s="356" t="str">
        <f t="shared" si="96"/>
        <v>M2</v>
      </c>
      <c r="F2052" s="357" t="str">
        <f t="shared" si="97"/>
        <v xml:space="preserve">F01AC000-00005 Building/Shelter Fire Proofing Work Intumescent Coating Type - 2.5 hr. rating (UL 1709)       </v>
      </c>
      <c r="G2052" s="343" t="str" cm="1">
        <f t="array" ref="G2052:H2052">_xlfn.TEXTSPLIT(I2052,"-")</f>
        <v>F01AC000</v>
      </c>
      <c r="H2052" s="343" t="str">
        <v>00005</v>
      </c>
      <c r="I2052" t="s">
        <v>4998</v>
      </c>
      <c r="J2052" t="s">
        <v>1399</v>
      </c>
      <c r="K2052" t="s">
        <v>4959</v>
      </c>
      <c r="L2052" t="s">
        <v>4960</v>
      </c>
      <c r="M2052" t="s">
        <v>1189</v>
      </c>
      <c r="N2052" t="s">
        <v>4992</v>
      </c>
      <c r="O2052" t="s">
        <v>4523</v>
      </c>
      <c r="P2052" t="s">
        <v>771</v>
      </c>
      <c r="Q2052" t="s">
        <v>988</v>
      </c>
      <c r="R2052" t="s">
        <v>4971</v>
      </c>
      <c r="S2052" t="s">
        <v>954</v>
      </c>
      <c r="T2052" t="s">
        <v>954</v>
      </c>
      <c r="U2052" t="s">
        <v>954</v>
      </c>
      <c r="V2052" t="s">
        <v>954</v>
      </c>
      <c r="W2052" t="s">
        <v>954</v>
      </c>
      <c r="X2052" t="s">
        <v>954</v>
      </c>
      <c r="Y2052" t="s">
        <v>954</v>
      </c>
      <c r="Z2052" t="s">
        <v>954</v>
      </c>
      <c r="AA2052" t="s">
        <v>954</v>
      </c>
      <c r="AB2052" t="s">
        <v>954</v>
      </c>
      <c r="AC2052" t="s">
        <v>954</v>
      </c>
      <c r="AD2052" t="s">
        <v>954</v>
      </c>
      <c r="AE2052" t="s">
        <v>954</v>
      </c>
      <c r="AF2052" t="s">
        <v>954</v>
      </c>
      <c r="AG2052" t="s">
        <v>4539</v>
      </c>
      <c r="AH2052" t="s">
        <v>4993</v>
      </c>
      <c r="AI2052" t="s">
        <v>954</v>
      </c>
      <c r="AJ2052" t="s">
        <v>954</v>
      </c>
      <c r="AK2052" t="s">
        <v>954</v>
      </c>
      <c r="AL2052" t="s">
        <v>954</v>
      </c>
      <c r="AM2052" t="s">
        <v>954</v>
      </c>
      <c r="AN2052" t="s">
        <v>954</v>
      </c>
      <c r="AO2052" t="s">
        <v>954</v>
      </c>
      <c r="AP2052" t="s">
        <v>1021</v>
      </c>
      <c r="AQ2052" t="s">
        <v>1021</v>
      </c>
      <c r="AR2052" t="s">
        <v>4994</v>
      </c>
      <c r="AS2052" t="s">
        <v>4998</v>
      </c>
    </row>
    <row r="2053" spans="2:45" ht="33">
      <c r="B2053" s="356" t="b">
        <v>0</v>
      </c>
      <c r="C2053" s="356"/>
      <c r="D2053" s="357" t="str">
        <f t="shared" si="95"/>
        <v>Building/Shelter Fire Proofing Work_Intumescent Coating Type</v>
      </c>
      <c r="E2053" s="356" t="str">
        <f t="shared" si="96"/>
        <v>M2</v>
      </c>
      <c r="F2053" s="357" t="str">
        <f t="shared" si="97"/>
        <v xml:space="preserve">F01AC000-00006 Building/Shelter Fire Proofing Work Intumescent Coating Type - 3 hr. rating (UL 1709)       </v>
      </c>
      <c r="G2053" s="343" t="str" cm="1">
        <f t="array" ref="G2053:H2053">_xlfn.TEXTSPLIT(I2053,"-")</f>
        <v>F01AC000</v>
      </c>
      <c r="H2053" s="343" t="str">
        <v>00006</v>
      </c>
      <c r="I2053" t="s">
        <v>4999</v>
      </c>
      <c r="J2053" t="s">
        <v>1399</v>
      </c>
      <c r="K2053" t="s">
        <v>4959</v>
      </c>
      <c r="L2053" t="s">
        <v>4960</v>
      </c>
      <c r="M2053" t="s">
        <v>1189</v>
      </c>
      <c r="N2053" t="s">
        <v>4992</v>
      </c>
      <c r="O2053" t="s">
        <v>4523</v>
      </c>
      <c r="P2053" t="s">
        <v>771</v>
      </c>
      <c r="Q2053" t="s">
        <v>993</v>
      </c>
      <c r="R2053" t="s">
        <v>4973</v>
      </c>
      <c r="S2053" t="s">
        <v>954</v>
      </c>
      <c r="T2053" t="s">
        <v>954</v>
      </c>
      <c r="U2053" t="s">
        <v>954</v>
      </c>
      <c r="V2053" t="s">
        <v>954</v>
      </c>
      <c r="W2053" t="s">
        <v>954</v>
      </c>
      <c r="X2053" t="s">
        <v>954</v>
      </c>
      <c r="Y2053" t="s">
        <v>954</v>
      </c>
      <c r="Z2053" t="s">
        <v>954</v>
      </c>
      <c r="AA2053" t="s">
        <v>954</v>
      </c>
      <c r="AB2053" t="s">
        <v>954</v>
      </c>
      <c r="AC2053" t="s">
        <v>954</v>
      </c>
      <c r="AD2053" t="s">
        <v>954</v>
      </c>
      <c r="AE2053" t="s">
        <v>954</v>
      </c>
      <c r="AF2053" t="s">
        <v>954</v>
      </c>
      <c r="AG2053" t="s">
        <v>4539</v>
      </c>
      <c r="AH2053" t="s">
        <v>4993</v>
      </c>
      <c r="AI2053" t="s">
        <v>954</v>
      </c>
      <c r="AJ2053" t="s">
        <v>954</v>
      </c>
      <c r="AK2053" t="s">
        <v>954</v>
      </c>
      <c r="AL2053" t="s">
        <v>954</v>
      </c>
      <c r="AM2053" t="s">
        <v>954</v>
      </c>
      <c r="AN2053" t="s">
        <v>954</v>
      </c>
      <c r="AO2053" t="s">
        <v>954</v>
      </c>
      <c r="AP2053" t="s">
        <v>1021</v>
      </c>
      <c r="AQ2053" t="s">
        <v>1021</v>
      </c>
      <c r="AR2053" t="s">
        <v>4994</v>
      </c>
      <c r="AS2053" t="s">
        <v>4999</v>
      </c>
    </row>
    <row r="2054" spans="2:45" ht="33">
      <c r="B2054" s="356" t="b">
        <v>0</v>
      </c>
      <c r="C2054" s="356"/>
      <c r="D2054" s="357" t="str">
        <f t="shared" si="95"/>
        <v>Building/Shelter Fire Proofing Work_Intumescent Coating Type</v>
      </c>
      <c r="E2054" s="356" t="str">
        <f t="shared" si="96"/>
        <v>M2</v>
      </c>
      <c r="F2054" s="357" t="str">
        <f t="shared" si="97"/>
        <v xml:space="preserve">F01AC000-00007 Building/Shelter Fire Proofing Work Intumescent Coating Type - 3.5 hr. rating (UL 1709)       </v>
      </c>
      <c r="G2054" s="343" t="str" cm="1">
        <f t="array" ref="G2054:H2054">_xlfn.TEXTSPLIT(I2054,"-")</f>
        <v>F01AC000</v>
      </c>
      <c r="H2054" s="343" t="str">
        <v>00007</v>
      </c>
      <c r="I2054" t="s">
        <v>5000</v>
      </c>
      <c r="J2054" t="s">
        <v>1399</v>
      </c>
      <c r="K2054" t="s">
        <v>4959</v>
      </c>
      <c r="L2054" t="s">
        <v>4960</v>
      </c>
      <c r="M2054" t="s">
        <v>1189</v>
      </c>
      <c r="N2054" t="s">
        <v>4992</v>
      </c>
      <c r="O2054" t="s">
        <v>4523</v>
      </c>
      <c r="P2054" t="s">
        <v>771</v>
      </c>
      <c r="Q2054" t="s">
        <v>955</v>
      </c>
      <c r="R2054" t="s">
        <v>4975</v>
      </c>
      <c r="S2054" t="s">
        <v>954</v>
      </c>
      <c r="T2054" t="s">
        <v>954</v>
      </c>
      <c r="U2054" t="s">
        <v>954</v>
      </c>
      <c r="V2054" t="s">
        <v>954</v>
      </c>
      <c r="W2054" t="s">
        <v>954</v>
      </c>
      <c r="X2054" t="s">
        <v>954</v>
      </c>
      <c r="Y2054" t="s">
        <v>954</v>
      </c>
      <c r="Z2054" t="s">
        <v>954</v>
      </c>
      <c r="AA2054" t="s">
        <v>954</v>
      </c>
      <c r="AB2054" t="s">
        <v>954</v>
      </c>
      <c r="AC2054" t="s">
        <v>954</v>
      </c>
      <c r="AD2054" t="s">
        <v>954</v>
      </c>
      <c r="AE2054" t="s">
        <v>954</v>
      </c>
      <c r="AF2054" t="s">
        <v>954</v>
      </c>
      <c r="AG2054" t="s">
        <v>4539</v>
      </c>
      <c r="AH2054" t="s">
        <v>4993</v>
      </c>
      <c r="AI2054" t="s">
        <v>954</v>
      </c>
      <c r="AJ2054" t="s">
        <v>954</v>
      </c>
      <c r="AK2054" t="s">
        <v>954</v>
      </c>
      <c r="AL2054" t="s">
        <v>954</v>
      </c>
      <c r="AM2054" t="s">
        <v>954</v>
      </c>
      <c r="AN2054" t="s">
        <v>954</v>
      </c>
      <c r="AO2054" t="s">
        <v>954</v>
      </c>
      <c r="AP2054" t="s">
        <v>1021</v>
      </c>
      <c r="AQ2054" t="s">
        <v>1021</v>
      </c>
      <c r="AR2054" t="s">
        <v>4994</v>
      </c>
      <c r="AS2054" t="s">
        <v>5000</v>
      </c>
    </row>
    <row r="2055" spans="2:45" ht="33">
      <c r="B2055" s="356" t="b">
        <v>0</v>
      </c>
      <c r="C2055" s="356"/>
      <c r="D2055" s="357" t="str">
        <f t="shared" si="95"/>
        <v>Building/Shelter Fire Proofing Work_Intumescent Coating Type</v>
      </c>
      <c r="E2055" s="356" t="str">
        <f t="shared" si="96"/>
        <v>M2</v>
      </c>
      <c r="F2055" s="357" t="str">
        <f t="shared" si="97"/>
        <v xml:space="preserve">F01AC000-00008 Building/Shelter Fire Proofing Work Intumescent Coating Type - 4 hr. rating (UL 1709)       </v>
      </c>
      <c r="G2055" s="343" t="str" cm="1">
        <f t="array" ref="G2055:H2055">_xlfn.TEXTSPLIT(I2055,"-")</f>
        <v>F01AC000</v>
      </c>
      <c r="H2055" s="343" t="str">
        <v>00008</v>
      </c>
      <c r="I2055" t="s">
        <v>5001</v>
      </c>
      <c r="J2055" t="s">
        <v>1399</v>
      </c>
      <c r="K2055" t="s">
        <v>4959</v>
      </c>
      <c r="L2055" t="s">
        <v>4960</v>
      </c>
      <c r="M2055" t="s">
        <v>1189</v>
      </c>
      <c r="N2055" t="s">
        <v>4992</v>
      </c>
      <c r="O2055" t="s">
        <v>4523</v>
      </c>
      <c r="P2055" t="s">
        <v>771</v>
      </c>
      <c r="Q2055" t="s">
        <v>960</v>
      </c>
      <c r="R2055" t="s">
        <v>4977</v>
      </c>
      <c r="S2055" t="s">
        <v>954</v>
      </c>
      <c r="T2055" t="s">
        <v>954</v>
      </c>
      <c r="U2055" t="s">
        <v>954</v>
      </c>
      <c r="V2055" t="s">
        <v>954</v>
      </c>
      <c r="W2055" t="s">
        <v>954</v>
      </c>
      <c r="X2055" t="s">
        <v>954</v>
      </c>
      <c r="Y2055" t="s">
        <v>954</v>
      </c>
      <c r="Z2055" t="s">
        <v>954</v>
      </c>
      <c r="AA2055" t="s">
        <v>954</v>
      </c>
      <c r="AB2055" t="s">
        <v>954</v>
      </c>
      <c r="AC2055" t="s">
        <v>954</v>
      </c>
      <c r="AD2055" t="s">
        <v>954</v>
      </c>
      <c r="AE2055" t="s">
        <v>954</v>
      </c>
      <c r="AF2055" t="s">
        <v>954</v>
      </c>
      <c r="AG2055" t="s">
        <v>4539</v>
      </c>
      <c r="AH2055" t="s">
        <v>4993</v>
      </c>
      <c r="AI2055" t="s">
        <v>954</v>
      </c>
      <c r="AJ2055" t="s">
        <v>954</v>
      </c>
      <c r="AK2055" t="s">
        <v>954</v>
      </c>
      <c r="AL2055" t="s">
        <v>954</v>
      </c>
      <c r="AM2055" t="s">
        <v>954</v>
      </c>
      <c r="AN2055" t="s">
        <v>954</v>
      </c>
      <c r="AO2055" t="s">
        <v>954</v>
      </c>
      <c r="AP2055" t="s">
        <v>1021</v>
      </c>
      <c r="AQ2055" t="s">
        <v>1021</v>
      </c>
      <c r="AR2055" t="s">
        <v>4994</v>
      </c>
      <c r="AS2055" t="s">
        <v>5001</v>
      </c>
    </row>
    <row r="2056" spans="2:45" ht="33">
      <c r="B2056" s="356" t="b">
        <v>0</v>
      </c>
      <c r="C2056" s="356"/>
      <c r="D2056" s="357" t="str">
        <f t="shared" ref="D2056:D2071" si="98">L2056&amp;"_"&amp;N2056</f>
        <v>Building/Shelter Fire Proofing Work_Intumescent Coating Type</v>
      </c>
      <c r="E2056" s="356" t="str">
        <f t="shared" ref="E2056:E2071" si="99">AP2056</f>
        <v>M2</v>
      </c>
      <c r="F2056" s="357" t="str">
        <f t="shared" si="97"/>
        <v xml:space="preserve">F01AC000-00009 Building/Shelter Fire Proofing Work Intumescent Coating Type - 0.5 hr. rating (UL 263)       </v>
      </c>
      <c r="G2056" s="343" t="str" cm="1">
        <f t="array" ref="G2056:H2056">_xlfn.TEXTSPLIT(I2056,"-")</f>
        <v>F01AC000</v>
      </c>
      <c r="H2056" s="343" t="str">
        <v>00009</v>
      </c>
      <c r="I2056" t="s">
        <v>5002</v>
      </c>
      <c r="J2056" t="s">
        <v>1399</v>
      </c>
      <c r="K2056" t="s">
        <v>4959</v>
      </c>
      <c r="L2056" t="s">
        <v>4960</v>
      </c>
      <c r="M2056" t="s">
        <v>1189</v>
      </c>
      <c r="N2056" t="s">
        <v>4992</v>
      </c>
      <c r="O2056" t="s">
        <v>4523</v>
      </c>
      <c r="P2056" t="s">
        <v>771</v>
      </c>
      <c r="Q2056" t="s">
        <v>1013</v>
      </c>
      <c r="R2056" t="s">
        <v>5003</v>
      </c>
      <c r="S2056" t="s">
        <v>954</v>
      </c>
      <c r="T2056" t="s">
        <v>954</v>
      </c>
      <c r="U2056" t="s">
        <v>954</v>
      </c>
      <c r="V2056" t="s">
        <v>954</v>
      </c>
      <c r="W2056" t="s">
        <v>954</v>
      </c>
      <c r="X2056" t="s">
        <v>954</v>
      </c>
      <c r="Y2056" t="s">
        <v>954</v>
      </c>
      <c r="Z2056" t="s">
        <v>954</v>
      </c>
      <c r="AA2056" t="s">
        <v>954</v>
      </c>
      <c r="AB2056" t="s">
        <v>954</v>
      </c>
      <c r="AC2056" t="s">
        <v>954</v>
      </c>
      <c r="AD2056" t="s">
        <v>954</v>
      </c>
      <c r="AE2056" t="s">
        <v>954</v>
      </c>
      <c r="AF2056" t="s">
        <v>954</v>
      </c>
      <c r="AG2056" t="s">
        <v>4539</v>
      </c>
      <c r="AH2056" t="s">
        <v>4993</v>
      </c>
      <c r="AI2056" t="s">
        <v>954</v>
      </c>
      <c r="AJ2056" t="s">
        <v>954</v>
      </c>
      <c r="AK2056" t="s">
        <v>954</v>
      </c>
      <c r="AL2056" t="s">
        <v>954</v>
      </c>
      <c r="AM2056" t="s">
        <v>954</v>
      </c>
      <c r="AN2056" t="s">
        <v>954</v>
      </c>
      <c r="AO2056" t="s">
        <v>954</v>
      </c>
      <c r="AP2056" t="s">
        <v>1021</v>
      </c>
      <c r="AQ2056" t="s">
        <v>1021</v>
      </c>
      <c r="AR2056" t="s">
        <v>4994</v>
      </c>
      <c r="AS2056" t="s">
        <v>5002</v>
      </c>
    </row>
    <row r="2057" spans="2:45" ht="33">
      <c r="B2057" s="356" t="b">
        <v>0</v>
      </c>
      <c r="C2057" s="356"/>
      <c r="D2057" s="357" t="str">
        <f t="shared" si="98"/>
        <v>Building/Shelter Fire Proofing Work_Intumescent Coating Type</v>
      </c>
      <c r="E2057" s="356" t="str">
        <f t="shared" si="99"/>
        <v>M2</v>
      </c>
      <c r="F2057" s="357" t="str">
        <f t="shared" si="97"/>
        <v xml:space="preserve">F01AC000-00010 Building/Shelter Fire Proofing Work Intumescent Coating Type - 1 hr. rating (UL 263)       </v>
      </c>
      <c r="G2057" s="343" t="str" cm="1">
        <f t="array" ref="G2057:H2057">_xlfn.TEXTSPLIT(I2057,"-")</f>
        <v>F01AC000</v>
      </c>
      <c r="H2057" s="343" t="str">
        <v>00010</v>
      </c>
      <c r="I2057" t="s">
        <v>5004</v>
      </c>
      <c r="J2057" t="s">
        <v>1399</v>
      </c>
      <c r="K2057" t="s">
        <v>4959</v>
      </c>
      <c r="L2057" t="s">
        <v>4960</v>
      </c>
      <c r="M2057" t="s">
        <v>1189</v>
      </c>
      <c r="N2057" t="s">
        <v>4992</v>
      </c>
      <c r="O2057" t="s">
        <v>4523</v>
      </c>
      <c r="P2057" t="s">
        <v>771</v>
      </c>
      <c r="Q2057" t="s">
        <v>1095</v>
      </c>
      <c r="R2057" t="s">
        <v>5005</v>
      </c>
      <c r="S2057" t="s">
        <v>954</v>
      </c>
      <c r="T2057" t="s">
        <v>954</v>
      </c>
      <c r="U2057" t="s">
        <v>954</v>
      </c>
      <c r="V2057" t="s">
        <v>954</v>
      </c>
      <c r="W2057" t="s">
        <v>954</v>
      </c>
      <c r="X2057" t="s">
        <v>954</v>
      </c>
      <c r="Y2057" t="s">
        <v>954</v>
      </c>
      <c r="Z2057" t="s">
        <v>954</v>
      </c>
      <c r="AA2057" t="s">
        <v>954</v>
      </c>
      <c r="AB2057" t="s">
        <v>954</v>
      </c>
      <c r="AC2057" t="s">
        <v>954</v>
      </c>
      <c r="AD2057" t="s">
        <v>954</v>
      </c>
      <c r="AE2057" t="s">
        <v>954</v>
      </c>
      <c r="AF2057" t="s">
        <v>954</v>
      </c>
      <c r="AG2057" t="s">
        <v>4539</v>
      </c>
      <c r="AH2057" t="s">
        <v>4993</v>
      </c>
      <c r="AI2057" t="s">
        <v>954</v>
      </c>
      <c r="AJ2057" t="s">
        <v>954</v>
      </c>
      <c r="AK2057" t="s">
        <v>954</v>
      </c>
      <c r="AL2057" t="s">
        <v>954</v>
      </c>
      <c r="AM2057" t="s">
        <v>954</v>
      </c>
      <c r="AN2057" t="s">
        <v>954</v>
      </c>
      <c r="AO2057" t="s">
        <v>954</v>
      </c>
      <c r="AP2057" t="s">
        <v>1021</v>
      </c>
      <c r="AQ2057" t="s">
        <v>1021</v>
      </c>
      <c r="AR2057" t="s">
        <v>4994</v>
      </c>
      <c r="AS2057" t="s">
        <v>5004</v>
      </c>
    </row>
    <row r="2058" spans="2:45" ht="33">
      <c r="B2058" s="356" t="b">
        <v>0</v>
      </c>
      <c r="C2058" s="356"/>
      <c r="D2058" s="357" t="str">
        <f t="shared" si="98"/>
        <v>Building/Shelter Fire Proofing Work_Intumescent Coating Type</v>
      </c>
      <c r="E2058" s="356" t="str">
        <f t="shared" si="99"/>
        <v>M2</v>
      </c>
      <c r="F2058" s="357" t="str">
        <f t="shared" si="97"/>
        <v xml:space="preserve">F01AC000-00011 Building/Shelter Fire Proofing Work Intumescent Coating Type - 1.5 hr. rating (UL 263)       </v>
      </c>
      <c r="G2058" s="343" t="str" cm="1">
        <f t="array" ref="G2058:H2058">_xlfn.TEXTSPLIT(I2058,"-")</f>
        <v>F01AC000</v>
      </c>
      <c r="H2058" s="343" t="str">
        <v>00011</v>
      </c>
      <c r="I2058" t="s">
        <v>5006</v>
      </c>
      <c r="J2058" t="s">
        <v>1399</v>
      </c>
      <c r="K2058" t="s">
        <v>4959</v>
      </c>
      <c r="L2058" t="s">
        <v>4960</v>
      </c>
      <c r="M2058" t="s">
        <v>1189</v>
      </c>
      <c r="N2058" t="s">
        <v>4992</v>
      </c>
      <c r="O2058" t="s">
        <v>4523</v>
      </c>
      <c r="P2058" t="s">
        <v>771</v>
      </c>
      <c r="Q2058" t="s">
        <v>1772</v>
      </c>
      <c r="R2058" t="s">
        <v>5007</v>
      </c>
      <c r="S2058" t="s">
        <v>954</v>
      </c>
      <c r="T2058" t="s">
        <v>954</v>
      </c>
      <c r="U2058" t="s">
        <v>954</v>
      </c>
      <c r="V2058" t="s">
        <v>954</v>
      </c>
      <c r="W2058" t="s">
        <v>954</v>
      </c>
      <c r="X2058" t="s">
        <v>954</v>
      </c>
      <c r="Y2058" t="s">
        <v>954</v>
      </c>
      <c r="Z2058" t="s">
        <v>954</v>
      </c>
      <c r="AA2058" t="s">
        <v>954</v>
      </c>
      <c r="AB2058" t="s">
        <v>954</v>
      </c>
      <c r="AC2058" t="s">
        <v>954</v>
      </c>
      <c r="AD2058" t="s">
        <v>954</v>
      </c>
      <c r="AE2058" t="s">
        <v>954</v>
      </c>
      <c r="AF2058" t="s">
        <v>954</v>
      </c>
      <c r="AG2058" t="s">
        <v>4539</v>
      </c>
      <c r="AH2058" t="s">
        <v>4993</v>
      </c>
      <c r="AI2058" t="s">
        <v>954</v>
      </c>
      <c r="AJ2058" t="s">
        <v>954</v>
      </c>
      <c r="AK2058" t="s">
        <v>954</v>
      </c>
      <c r="AL2058" t="s">
        <v>954</v>
      </c>
      <c r="AM2058" t="s">
        <v>954</v>
      </c>
      <c r="AN2058" t="s">
        <v>954</v>
      </c>
      <c r="AO2058" t="s">
        <v>954</v>
      </c>
      <c r="AP2058" t="s">
        <v>1021</v>
      </c>
      <c r="AQ2058" t="s">
        <v>1021</v>
      </c>
      <c r="AR2058" t="s">
        <v>4994</v>
      </c>
      <c r="AS2058" t="s">
        <v>5006</v>
      </c>
    </row>
    <row r="2059" spans="2:45" ht="33">
      <c r="B2059" s="356" t="b">
        <v>0</v>
      </c>
      <c r="C2059" s="356"/>
      <c r="D2059" s="357" t="str">
        <f t="shared" si="98"/>
        <v>Building/Shelter Fire Proofing Work_Intumescent Coating Type</v>
      </c>
      <c r="E2059" s="356" t="str">
        <f t="shared" si="99"/>
        <v>M2</v>
      </c>
      <c r="F2059" s="357" t="str">
        <f t="shared" si="97"/>
        <v xml:space="preserve">F01AC000-00012 Building/Shelter Fire Proofing Work Intumescent Coating Type - 2 hr. rating (UL 263)       </v>
      </c>
      <c r="G2059" s="343" t="str" cm="1">
        <f t="array" ref="G2059:H2059">_xlfn.TEXTSPLIT(I2059,"-")</f>
        <v>F01AC000</v>
      </c>
      <c r="H2059" s="343" t="str">
        <v>00012</v>
      </c>
      <c r="I2059" t="s">
        <v>5008</v>
      </c>
      <c r="J2059" t="s">
        <v>1399</v>
      </c>
      <c r="K2059" t="s">
        <v>4959</v>
      </c>
      <c r="L2059" t="s">
        <v>4960</v>
      </c>
      <c r="M2059" t="s">
        <v>1189</v>
      </c>
      <c r="N2059" t="s">
        <v>4992</v>
      </c>
      <c r="O2059" t="s">
        <v>4523</v>
      </c>
      <c r="P2059" t="s">
        <v>771</v>
      </c>
      <c r="Q2059" t="s">
        <v>1114</v>
      </c>
      <c r="R2059" t="s">
        <v>5009</v>
      </c>
      <c r="S2059" t="s">
        <v>954</v>
      </c>
      <c r="T2059" t="s">
        <v>954</v>
      </c>
      <c r="U2059" t="s">
        <v>954</v>
      </c>
      <c r="V2059" t="s">
        <v>954</v>
      </c>
      <c r="W2059" t="s">
        <v>954</v>
      </c>
      <c r="X2059" t="s">
        <v>954</v>
      </c>
      <c r="Y2059" t="s">
        <v>954</v>
      </c>
      <c r="Z2059" t="s">
        <v>954</v>
      </c>
      <c r="AA2059" t="s">
        <v>954</v>
      </c>
      <c r="AB2059" t="s">
        <v>954</v>
      </c>
      <c r="AC2059" t="s">
        <v>954</v>
      </c>
      <c r="AD2059" t="s">
        <v>954</v>
      </c>
      <c r="AE2059" t="s">
        <v>954</v>
      </c>
      <c r="AF2059" t="s">
        <v>954</v>
      </c>
      <c r="AG2059" t="s">
        <v>4539</v>
      </c>
      <c r="AH2059" t="s">
        <v>4993</v>
      </c>
      <c r="AI2059" t="s">
        <v>954</v>
      </c>
      <c r="AJ2059" t="s">
        <v>954</v>
      </c>
      <c r="AK2059" t="s">
        <v>954</v>
      </c>
      <c r="AL2059" t="s">
        <v>954</v>
      </c>
      <c r="AM2059" t="s">
        <v>954</v>
      </c>
      <c r="AN2059" t="s">
        <v>954</v>
      </c>
      <c r="AO2059" t="s">
        <v>954</v>
      </c>
      <c r="AP2059" t="s">
        <v>1021</v>
      </c>
      <c r="AQ2059" t="s">
        <v>1021</v>
      </c>
      <c r="AR2059" t="s">
        <v>4994</v>
      </c>
      <c r="AS2059" t="s">
        <v>5008</v>
      </c>
    </row>
    <row r="2060" spans="2:45" ht="33">
      <c r="B2060" s="356" t="b">
        <v>0</v>
      </c>
      <c r="C2060" s="356"/>
      <c r="D2060" s="357" t="str">
        <f t="shared" si="98"/>
        <v>Building/Shelter Fire Proofing Work_Intumescent Coating Type</v>
      </c>
      <c r="E2060" s="356" t="str">
        <f t="shared" si="99"/>
        <v>M2</v>
      </c>
      <c r="F2060" s="357" t="str">
        <f t="shared" si="97"/>
        <v xml:space="preserve">F01AC000-00013 Building/Shelter Fire Proofing Work Intumescent Coating Type - 2.5 hr. rating (UL 263)       </v>
      </c>
      <c r="G2060" s="343" t="str" cm="1">
        <f t="array" ref="G2060:H2060">_xlfn.TEXTSPLIT(I2060,"-")</f>
        <v>F01AC000</v>
      </c>
      <c r="H2060" s="343" t="str">
        <v>00013</v>
      </c>
      <c r="I2060" t="s">
        <v>5010</v>
      </c>
      <c r="J2060" t="s">
        <v>1399</v>
      </c>
      <c r="K2060" t="s">
        <v>4959</v>
      </c>
      <c r="L2060" t="s">
        <v>4960</v>
      </c>
      <c r="M2060" t="s">
        <v>1189</v>
      </c>
      <c r="N2060" t="s">
        <v>4992</v>
      </c>
      <c r="O2060" t="s">
        <v>4523</v>
      </c>
      <c r="P2060" t="s">
        <v>771</v>
      </c>
      <c r="Q2060" t="s">
        <v>1692</v>
      </c>
      <c r="R2060" t="s">
        <v>5011</v>
      </c>
      <c r="S2060" t="s">
        <v>954</v>
      </c>
      <c r="T2060" t="s">
        <v>954</v>
      </c>
      <c r="U2060" t="s">
        <v>954</v>
      </c>
      <c r="V2060" t="s">
        <v>954</v>
      </c>
      <c r="W2060" t="s">
        <v>954</v>
      </c>
      <c r="X2060" t="s">
        <v>954</v>
      </c>
      <c r="Y2060" t="s">
        <v>954</v>
      </c>
      <c r="Z2060" t="s">
        <v>954</v>
      </c>
      <c r="AA2060" t="s">
        <v>954</v>
      </c>
      <c r="AB2060" t="s">
        <v>954</v>
      </c>
      <c r="AC2060" t="s">
        <v>954</v>
      </c>
      <c r="AD2060" t="s">
        <v>954</v>
      </c>
      <c r="AE2060" t="s">
        <v>954</v>
      </c>
      <c r="AF2060" t="s">
        <v>954</v>
      </c>
      <c r="AG2060" t="s">
        <v>4539</v>
      </c>
      <c r="AH2060" t="s">
        <v>4993</v>
      </c>
      <c r="AI2060" t="s">
        <v>954</v>
      </c>
      <c r="AJ2060" t="s">
        <v>954</v>
      </c>
      <c r="AK2060" t="s">
        <v>954</v>
      </c>
      <c r="AL2060" t="s">
        <v>954</v>
      </c>
      <c r="AM2060" t="s">
        <v>954</v>
      </c>
      <c r="AN2060" t="s">
        <v>954</v>
      </c>
      <c r="AO2060" t="s">
        <v>954</v>
      </c>
      <c r="AP2060" t="s">
        <v>1021</v>
      </c>
      <c r="AQ2060" t="s">
        <v>1021</v>
      </c>
      <c r="AR2060" t="s">
        <v>4994</v>
      </c>
      <c r="AS2060" t="s">
        <v>5010</v>
      </c>
    </row>
    <row r="2061" spans="2:45" ht="33">
      <c r="B2061" s="356" t="b">
        <v>0</v>
      </c>
      <c r="C2061" s="356"/>
      <c r="D2061" s="357" t="str">
        <f t="shared" si="98"/>
        <v>Building/Shelter Fire Proofing Work_Intumescent Coating Type</v>
      </c>
      <c r="E2061" s="356" t="str">
        <f t="shared" si="99"/>
        <v>M2</v>
      </c>
      <c r="F2061" s="357" t="str">
        <f t="shared" si="97"/>
        <v xml:space="preserve">F01AC000-00014 Building/Shelter Fire Proofing Work Intumescent Coating Type - 3 hr. rating (UL 263)       </v>
      </c>
      <c r="G2061" s="343" t="str" cm="1">
        <f t="array" ref="G2061:H2061">_xlfn.TEXTSPLIT(I2061,"-")</f>
        <v>F01AC000</v>
      </c>
      <c r="H2061" s="343" t="str">
        <v>00014</v>
      </c>
      <c r="I2061" t="s">
        <v>5012</v>
      </c>
      <c r="J2061" t="s">
        <v>1399</v>
      </c>
      <c r="K2061" t="s">
        <v>4959</v>
      </c>
      <c r="L2061" t="s">
        <v>4960</v>
      </c>
      <c r="M2061" t="s">
        <v>1189</v>
      </c>
      <c r="N2061" t="s">
        <v>4992</v>
      </c>
      <c r="O2061" t="s">
        <v>4523</v>
      </c>
      <c r="P2061" t="s">
        <v>771</v>
      </c>
      <c r="Q2061" t="s">
        <v>1697</v>
      </c>
      <c r="R2061" t="s">
        <v>5013</v>
      </c>
      <c r="S2061" t="s">
        <v>954</v>
      </c>
      <c r="T2061" t="s">
        <v>954</v>
      </c>
      <c r="U2061" t="s">
        <v>954</v>
      </c>
      <c r="V2061" t="s">
        <v>954</v>
      </c>
      <c r="W2061" t="s">
        <v>954</v>
      </c>
      <c r="X2061" t="s">
        <v>954</v>
      </c>
      <c r="Y2061" t="s">
        <v>954</v>
      </c>
      <c r="Z2061" t="s">
        <v>954</v>
      </c>
      <c r="AA2061" t="s">
        <v>954</v>
      </c>
      <c r="AB2061" t="s">
        <v>954</v>
      </c>
      <c r="AC2061" t="s">
        <v>954</v>
      </c>
      <c r="AD2061" t="s">
        <v>954</v>
      </c>
      <c r="AE2061" t="s">
        <v>954</v>
      </c>
      <c r="AF2061" t="s">
        <v>954</v>
      </c>
      <c r="AG2061" t="s">
        <v>4539</v>
      </c>
      <c r="AH2061" t="s">
        <v>4993</v>
      </c>
      <c r="AI2061" t="s">
        <v>954</v>
      </c>
      <c r="AJ2061" t="s">
        <v>954</v>
      </c>
      <c r="AK2061" t="s">
        <v>954</v>
      </c>
      <c r="AL2061" t="s">
        <v>954</v>
      </c>
      <c r="AM2061" t="s">
        <v>954</v>
      </c>
      <c r="AN2061" t="s">
        <v>954</v>
      </c>
      <c r="AO2061" t="s">
        <v>954</v>
      </c>
      <c r="AP2061" t="s">
        <v>1021</v>
      </c>
      <c r="AQ2061" t="s">
        <v>1021</v>
      </c>
      <c r="AR2061" t="s">
        <v>4994</v>
      </c>
      <c r="AS2061" t="s">
        <v>5012</v>
      </c>
    </row>
    <row r="2062" spans="2:45" ht="33">
      <c r="B2062" s="356" t="b">
        <v>0</v>
      </c>
      <c r="C2062" s="356"/>
      <c r="D2062" s="357" t="str">
        <f t="shared" si="98"/>
        <v>Building/Shelter Fire Proofing Work_Intumescent Coating Type</v>
      </c>
      <c r="E2062" s="356" t="str">
        <f t="shared" si="99"/>
        <v>M2</v>
      </c>
      <c r="F2062" s="357" t="str">
        <f t="shared" si="97"/>
        <v xml:space="preserve">F01AC000-00015 Building/Shelter Fire Proofing Work Intumescent Coating Type - 3.5 hr. rating (UL 263)       </v>
      </c>
      <c r="G2062" s="343" t="str" cm="1">
        <f t="array" ref="G2062:H2062">_xlfn.TEXTSPLIT(I2062,"-")</f>
        <v>F01AC000</v>
      </c>
      <c r="H2062" s="343" t="str">
        <v>00015</v>
      </c>
      <c r="I2062" t="s">
        <v>5014</v>
      </c>
      <c r="J2062" t="s">
        <v>1399</v>
      </c>
      <c r="K2062" t="s">
        <v>4959</v>
      </c>
      <c r="L2062" t="s">
        <v>4960</v>
      </c>
      <c r="M2062" t="s">
        <v>1189</v>
      </c>
      <c r="N2062" t="s">
        <v>4992</v>
      </c>
      <c r="O2062" t="s">
        <v>4523</v>
      </c>
      <c r="P2062" t="s">
        <v>771</v>
      </c>
      <c r="Q2062" t="s">
        <v>1702</v>
      </c>
      <c r="R2062" t="s">
        <v>5015</v>
      </c>
      <c r="S2062" t="s">
        <v>954</v>
      </c>
      <c r="T2062" t="s">
        <v>954</v>
      </c>
      <c r="U2062" t="s">
        <v>954</v>
      </c>
      <c r="V2062" t="s">
        <v>954</v>
      </c>
      <c r="W2062" t="s">
        <v>954</v>
      </c>
      <c r="X2062" t="s">
        <v>954</v>
      </c>
      <c r="Y2062" t="s">
        <v>954</v>
      </c>
      <c r="Z2062" t="s">
        <v>954</v>
      </c>
      <c r="AA2062" t="s">
        <v>954</v>
      </c>
      <c r="AB2062" t="s">
        <v>954</v>
      </c>
      <c r="AC2062" t="s">
        <v>954</v>
      </c>
      <c r="AD2062" t="s">
        <v>954</v>
      </c>
      <c r="AE2062" t="s">
        <v>954</v>
      </c>
      <c r="AF2062" t="s">
        <v>954</v>
      </c>
      <c r="AG2062" t="s">
        <v>4539</v>
      </c>
      <c r="AH2062" t="s">
        <v>4993</v>
      </c>
      <c r="AI2062" t="s">
        <v>954</v>
      </c>
      <c r="AJ2062" t="s">
        <v>954</v>
      </c>
      <c r="AK2062" t="s">
        <v>954</v>
      </c>
      <c r="AL2062" t="s">
        <v>954</v>
      </c>
      <c r="AM2062" t="s">
        <v>954</v>
      </c>
      <c r="AN2062" t="s">
        <v>954</v>
      </c>
      <c r="AO2062" t="s">
        <v>954</v>
      </c>
      <c r="AP2062" t="s">
        <v>1021</v>
      </c>
      <c r="AQ2062" t="s">
        <v>1021</v>
      </c>
      <c r="AR2062" t="s">
        <v>4994</v>
      </c>
      <c r="AS2062" t="s">
        <v>5014</v>
      </c>
    </row>
    <row r="2063" spans="2:45" ht="33">
      <c r="B2063" s="356" t="b">
        <v>0</v>
      </c>
      <c r="C2063" s="356"/>
      <c r="D2063" s="357" t="str">
        <f t="shared" si="98"/>
        <v>Building/Shelter Fire Proofing Work_Intumescent Coating Type</v>
      </c>
      <c r="E2063" s="356" t="str">
        <f t="shared" si="99"/>
        <v>M2</v>
      </c>
      <c r="F2063" s="357" t="str">
        <f t="shared" si="97"/>
        <v xml:space="preserve">F01AC000-00016 Building/Shelter Fire Proofing Work Intumescent Coating Type - 4 hr. rating (UL 263)       </v>
      </c>
      <c r="G2063" s="343" t="str" cm="1">
        <f t="array" ref="G2063:H2063">_xlfn.TEXTSPLIT(I2063,"-")</f>
        <v>F01AC000</v>
      </c>
      <c r="H2063" s="343" t="str">
        <v>00016</v>
      </c>
      <c r="I2063" t="s">
        <v>5016</v>
      </c>
      <c r="J2063" t="s">
        <v>1399</v>
      </c>
      <c r="K2063" t="s">
        <v>4959</v>
      </c>
      <c r="L2063" t="s">
        <v>4960</v>
      </c>
      <c r="M2063" t="s">
        <v>1189</v>
      </c>
      <c r="N2063" t="s">
        <v>4992</v>
      </c>
      <c r="O2063" t="s">
        <v>4523</v>
      </c>
      <c r="P2063" t="s">
        <v>771</v>
      </c>
      <c r="Q2063" t="s">
        <v>1707</v>
      </c>
      <c r="R2063" t="s">
        <v>5017</v>
      </c>
      <c r="S2063" t="s">
        <v>954</v>
      </c>
      <c r="T2063" t="s">
        <v>954</v>
      </c>
      <c r="U2063" t="s">
        <v>954</v>
      </c>
      <c r="V2063" t="s">
        <v>954</v>
      </c>
      <c r="W2063" t="s">
        <v>954</v>
      </c>
      <c r="X2063" t="s">
        <v>954</v>
      </c>
      <c r="Y2063" t="s">
        <v>954</v>
      </c>
      <c r="Z2063" t="s">
        <v>954</v>
      </c>
      <c r="AA2063" t="s">
        <v>954</v>
      </c>
      <c r="AB2063" t="s">
        <v>954</v>
      </c>
      <c r="AC2063" t="s">
        <v>954</v>
      </c>
      <c r="AD2063" t="s">
        <v>954</v>
      </c>
      <c r="AE2063" t="s">
        <v>954</v>
      </c>
      <c r="AF2063" t="s">
        <v>954</v>
      </c>
      <c r="AG2063" t="s">
        <v>4539</v>
      </c>
      <c r="AH2063" t="s">
        <v>4993</v>
      </c>
      <c r="AI2063" t="s">
        <v>954</v>
      </c>
      <c r="AJ2063" t="s">
        <v>954</v>
      </c>
      <c r="AK2063" t="s">
        <v>954</v>
      </c>
      <c r="AL2063" t="s">
        <v>954</v>
      </c>
      <c r="AM2063" t="s">
        <v>954</v>
      </c>
      <c r="AN2063" t="s">
        <v>954</v>
      </c>
      <c r="AO2063" t="s">
        <v>954</v>
      </c>
      <c r="AP2063" t="s">
        <v>1021</v>
      </c>
      <c r="AQ2063" t="s">
        <v>1021</v>
      </c>
      <c r="AR2063" t="s">
        <v>4994</v>
      </c>
      <c r="AS2063" t="s">
        <v>5016</v>
      </c>
    </row>
    <row r="2064" spans="2:45" ht="33">
      <c r="B2064" s="356" t="b">
        <v>0</v>
      </c>
      <c r="C2064" s="356"/>
      <c r="D2064" s="357" t="str">
        <f t="shared" si="98"/>
        <v>Building/Shelter Fire Proofing Work_Intumescent Coating Type</v>
      </c>
      <c r="E2064" s="356" t="str">
        <f t="shared" si="99"/>
        <v>M2</v>
      </c>
      <c r="F2064" s="357" t="str">
        <f t="shared" si="97"/>
        <v xml:space="preserve">F01AC000-00017 Building/Shelter Fire Proofing Work Intumescent Coating Type - Others (UL263 rating)       </v>
      </c>
      <c r="G2064" s="343" t="str" cm="1">
        <f t="array" ref="G2064:H2064">_xlfn.TEXTSPLIT(I2064,"-")</f>
        <v>F01AC000</v>
      </c>
      <c r="H2064" s="343" t="str">
        <v>00017</v>
      </c>
      <c r="I2064" t="s">
        <v>5018</v>
      </c>
      <c r="J2064" t="s">
        <v>1399</v>
      </c>
      <c r="K2064" t="s">
        <v>4959</v>
      </c>
      <c r="L2064" t="s">
        <v>4960</v>
      </c>
      <c r="M2064" t="s">
        <v>1189</v>
      </c>
      <c r="N2064" t="s">
        <v>4992</v>
      </c>
      <c r="O2064" t="s">
        <v>4523</v>
      </c>
      <c r="P2064" t="s">
        <v>771</v>
      </c>
      <c r="Q2064" t="s">
        <v>1419</v>
      </c>
      <c r="R2064" t="s">
        <v>5019</v>
      </c>
      <c r="S2064" t="s">
        <v>954</v>
      </c>
      <c r="T2064" t="s">
        <v>954</v>
      </c>
      <c r="U2064" t="s">
        <v>954</v>
      </c>
      <c r="V2064" t="s">
        <v>954</v>
      </c>
      <c r="W2064" t="s">
        <v>954</v>
      </c>
      <c r="X2064" t="s">
        <v>954</v>
      </c>
      <c r="Y2064" t="s">
        <v>954</v>
      </c>
      <c r="Z2064" t="s">
        <v>954</v>
      </c>
      <c r="AA2064" t="s">
        <v>954</v>
      </c>
      <c r="AB2064" t="s">
        <v>954</v>
      </c>
      <c r="AC2064" t="s">
        <v>954</v>
      </c>
      <c r="AD2064" t="s">
        <v>954</v>
      </c>
      <c r="AE2064" t="s">
        <v>954</v>
      </c>
      <c r="AF2064" t="s">
        <v>954</v>
      </c>
      <c r="AG2064" t="s">
        <v>4539</v>
      </c>
      <c r="AH2064" t="s">
        <v>4993</v>
      </c>
      <c r="AI2064" t="s">
        <v>954</v>
      </c>
      <c r="AJ2064" t="s">
        <v>954</v>
      </c>
      <c r="AK2064" t="s">
        <v>954</v>
      </c>
      <c r="AL2064" t="s">
        <v>954</v>
      </c>
      <c r="AM2064" t="s">
        <v>954</v>
      </c>
      <c r="AN2064" t="s">
        <v>954</v>
      </c>
      <c r="AO2064" t="s">
        <v>954</v>
      </c>
      <c r="AP2064" t="s">
        <v>1021</v>
      </c>
      <c r="AQ2064" t="s">
        <v>1021</v>
      </c>
      <c r="AR2064" t="s">
        <v>4994</v>
      </c>
      <c r="AS2064" t="s">
        <v>5018</v>
      </c>
    </row>
    <row r="2065" spans="2:45" ht="33">
      <c r="B2065" s="356" t="b">
        <v>0</v>
      </c>
      <c r="C2065" s="356"/>
      <c r="D2065" s="357" t="str">
        <f t="shared" si="98"/>
        <v>Building/Shelter Fire Proofing Work_Intumescent Coating Type</v>
      </c>
      <c r="E2065" s="356" t="str">
        <f t="shared" si="99"/>
        <v>M2</v>
      </c>
      <c r="F2065" s="357" t="str">
        <f t="shared" si="97"/>
        <v xml:space="preserve">F01AC000-00018 Building/Shelter Fire Proofing Work Intumescent Coating Type - Others (UL1709 rating)       </v>
      </c>
      <c r="G2065" s="343" t="str" cm="1">
        <f t="array" ref="G2065:H2065">_xlfn.TEXTSPLIT(I2065,"-")</f>
        <v>F01AC000</v>
      </c>
      <c r="H2065" s="343" t="str">
        <v>00018</v>
      </c>
      <c r="I2065" t="s">
        <v>5020</v>
      </c>
      <c r="J2065" t="s">
        <v>1399</v>
      </c>
      <c r="K2065" t="s">
        <v>4959</v>
      </c>
      <c r="L2065" t="s">
        <v>4960</v>
      </c>
      <c r="M2065" t="s">
        <v>1189</v>
      </c>
      <c r="N2065" t="s">
        <v>4992</v>
      </c>
      <c r="O2065" t="s">
        <v>4523</v>
      </c>
      <c r="P2065" t="s">
        <v>771</v>
      </c>
      <c r="Q2065" t="s">
        <v>1005</v>
      </c>
      <c r="R2065" t="s">
        <v>4979</v>
      </c>
      <c r="S2065" t="s">
        <v>954</v>
      </c>
      <c r="T2065" t="s">
        <v>954</v>
      </c>
      <c r="U2065" t="s">
        <v>954</v>
      </c>
      <c r="V2065" t="s">
        <v>954</v>
      </c>
      <c r="W2065" t="s">
        <v>954</v>
      </c>
      <c r="X2065" t="s">
        <v>954</v>
      </c>
      <c r="Y2065" t="s">
        <v>954</v>
      </c>
      <c r="Z2065" t="s">
        <v>954</v>
      </c>
      <c r="AA2065" t="s">
        <v>954</v>
      </c>
      <c r="AB2065" t="s">
        <v>954</v>
      </c>
      <c r="AC2065" t="s">
        <v>954</v>
      </c>
      <c r="AD2065" t="s">
        <v>954</v>
      </c>
      <c r="AE2065" t="s">
        <v>954</v>
      </c>
      <c r="AF2065" t="s">
        <v>954</v>
      </c>
      <c r="AG2065" t="s">
        <v>4539</v>
      </c>
      <c r="AH2065" t="s">
        <v>4993</v>
      </c>
      <c r="AI2065" t="s">
        <v>954</v>
      </c>
      <c r="AJ2065" t="s">
        <v>954</v>
      </c>
      <c r="AK2065" t="s">
        <v>954</v>
      </c>
      <c r="AL2065" t="s">
        <v>954</v>
      </c>
      <c r="AM2065" t="s">
        <v>954</v>
      </c>
      <c r="AN2065" t="s">
        <v>954</v>
      </c>
      <c r="AO2065" t="s">
        <v>954</v>
      </c>
      <c r="AP2065" t="s">
        <v>1021</v>
      </c>
      <c r="AQ2065" t="s">
        <v>1021</v>
      </c>
      <c r="AR2065" t="s">
        <v>4994</v>
      </c>
      <c r="AS2065" t="s">
        <v>5020</v>
      </c>
    </row>
    <row r="2066" spans="2:45" ht="33">
      <c r="B2066" s="349" t="b">
        <v>0</v>
      </c>
      <c r="C2066" s="349"/>
      <c r="D2066" s="352" t="str">
        <f t="shared" si="98"/>
        <v>Building/Shelter Fire Proofing Work_Top Coat for Cementitious Fire Proofing</v>
      </c>
      <c r="E2066" s="349" t="str">
        <f t="shared" si="99"/>
        <v>M2</v>
      </c>
      <c r="F2066" s="352" t="str">
        <f t="shared" si="97"/>
        <v xml:space="preserve">F01AD000-00001 Building/Shelter Fire Proofing Work Top Coat for Cementitious Fire Proofing -        </v>
      </c>
      <c r="G2066" s="343" t="str" cm="1">
        <f t="array" ref="G2066:H2066">_xlfn.TEXTSPLIT(I2066,"-")</f>
        <v>F01AD000</v>
      </c>
      <c r="H2066" s="343" t="str">
        <v>00001</v>
      </c>
      <c r="I2066" t="s">
        <v>5021</v>
      </c>
      <c r="J2066" t="s">
        <v>1399</v>
      </c>
      <c r="K2066" t="s">
        <v>4959</v>
      </c>
      <c r="L2066" t="s">
        <v>4960</v>
      </c>
      <c r="M2066" t="s">
        <v>1192</v>
      </c>
      <c r="N2066" t="s">
        <v>5022</v>
      </c>
      <c r="O2066" t="s">
        <v>4523</v>
      </c>
      <c r="P2066" t="s">
        <v>771</v>
      </c>
      <c r="Q2066" t="s">
        <v>954</v>
      </c>
      <c r="R2066">
        <v>0</v>
      </c>
      <c r="S2066" t="s">
        <v>954</v>
      </c>
      <c r="T2066" t="s">
        <v>954</v>
      </c>
      <c r="U2066" t="s">
        <v>954</v>
      </c>
      <c r="V2066" t="s">
        <v>954</v>
      </c>
      <c r="W2066" t="s">
        <v>954</v>
      </c>
      <c r="X2066" t="s">
        <v>954</v>
      </c>
      <c r="Y2066" t="s">
        <v>954</v>
      </c>
      <c r="Z2066" t="s">
        <v>954</v>
      </c>
      <c r="AA2066" t="s">
        <v>954</v>
      </c>
      <c r="AB2066" t="s">
        <v>954</v>
      </c>
      <c r="AC2066" t="s">
        <v>954</v>
      </c>
      <c r="AD2066" t="s">
        <v>954</v>
      </c>
      <c r="AE2066" t="s">
        <v>954</v>
      </c>
      <c r="AF2066" t="s">
        <v>954</v>
      </c>
      <c r="AG2066" t="s">
        <v>4539</v>
      </c>
      <c r="AH2066" t="s">
        <v>4993</v>
      </c>
      <c r="AI2066" t="s">
        <v>954</v>
      </c>
      <c r="AJ2066" t="s">
        <v>954</v>
      </c>
      <c r="AK2066" t="s">
        <v>954</v>
      </c>
      <c r="AL2066" t="s">
        <v>954</v>
      </c>
      <c r="AM2066" t="s">
        <v>954</v>
      </c>
      <c r="AN2066" t="s">
        <v>954</v>
      </c>
      <c r="AO2066" t="s">
        <v>954</v>
      </c>
      <c r="AP2066" t="s">
        <v>1021</v>
      </c>
      <c r="AQ2066" t="s">
        <v>1021</v>
      </c>
      <c r="AR2066" t="s">
        <v>5023</v>
      </c>
      <c r="AS2066" t="s">
        <v>5021</v>
      </c>
    </row>
    <row r="2067" spans="2:45" ht="33">
      <c r="B2067" s="356" t="b">
        <v>0</v>
      </c>
      <c r="C2067" s="356"/>
      <c r="D2067" s="357" t="str">
        <f t="shared" si="98"/>
        <v>Building/Shelter Fire Proofing Work_Cryogenic (Cold protection)</v>
      </c>
      <c r="E2067" s="356" t="str">
        <f t="shared" si="99"/>
        <v>M2</v>
      </c>
      <c r="F2067" s="357" t="str">
        <f t="shared" si="97"/>
        <v xml:space="preserve">F01AF000-00001 Building/Shelter Fire Proofing Work Cryogenic (Cold protection) -        </v>
      </c>
      <c r="G2067" s="343" t="str" cm="1">
        <f t="array" ref="G2067:H2067">_xlfn.TEXTSPLIT(I2067,"-")</f>
        <v>F01AF000</v>
      </c>
      <c r="H2067" s="343" t="str">
        <v>00001</v>
      </c>
      <c r="I2067" t="s">
        <v>5024</v>
      </c>
      <c r="J2067" t="s">
        <v>1399</v>
      </c>
      <c r="K2067" t="s">
        <v>4959</v>
      </c>
      <c r="L2067" t="s">
        <v>4960</v>
      </c>
      <c r="M2067" t="s">
        <v>1198</v>
      </c>
      <c r="N2067" t="s">
        <v>5025</v>
      </c>
      <c r="O2067" t="s">
        <v>4523</v>
      </c>
      <c r="P2067" t="s">
        <v>771</v>
      </c>
      <c r="Q2067" t="s">
        <v>954</v>
      </c>
      <c r="R2067">
        <v>0</v>
      </c>
      <c r="S2067" t="s">
        <v>954</v>
      </c>
      <c r="T2067" t="s">
        <v>954</v>
      </c>
      <c r="U2067" t="s">
        <v>954</v>
      </c>
      <c r="V2067" t="s">
        <v>954</v>
      </c>
      <c r="W2067" t="s">
        <v>954</v>
      </c>
      <c r="X2067" t="s">
        <v>954</v>
      </c>
      <c r="Y2067" t="s">
        <v>954</v>
      </c>
      <c r="Z2067" t="s">
        <v>954</v>
      </c>
      <c r="AA2067" t="s">
        <v>954</v>
      </c>
      <c r="AB2067" t="s">
        <v>954</v>
      </c>
      <c r="AC2067" t="s">
        <v>954</v>
      </c>
      <c r="AD2067" t="s">
        <v>954</v>
      </c>
      <c r="AE2067" t="s">
        <v>954</v>
      </c>
      <c r="AF2067" t="s">
        <v>954</v>
      </c>
      <c r="AG2067" t="s">
        <v>4539</v>
      </c>
      <c r="AH2067" t="s">
        <v>4993</v>
      </c>
      <c r="AI2067" t="s">
        <v>954</v>
      </c>
      <c r="AJ2067" t="s">
        <v>954</v>
      </c>
      <c r="AK2067" t="s">
        <v>954</v>
      </c>
      <c r="AL2067" t="s">
        <v>954</v>
      </c>
      <c r="AM2067" t="s">
        <v>954</v>
      </c>
      <c r="AN2067" t="s">
        <v>954</v>
      </c>
      <c r="AO2067" t="s">
        <v>954</v>
      </c>
      <c r="AP2067" t="s">
        <v>1021</v>
      </c>
      <c r="AQ2067" t="s">
        <v>1021</v>
      </c>
      <c r="AR2067" t="s">
        <v>5026</v>
      </c>
      <c r="AS2067" t="s">
        <v>5024</v>
      </c>
    </row>
    <row r="2068" spans="2:45" ht="33">
      <c r="B2068" s="349" t="b">
        <v>0</v>
      </c>
      <c r="C2068" s="349"/>
      <c r="D2068" s="352" t="str">
        <f t="shared" si="98"/>
        <v>Building/Shelter Fire Proofing Work_Top Coat for Dense Concrete Fire Proofing</v>
      </c>
      <c r="E2068" s="349" t="str">
        <f t="shared" si="99"/>
        <v>M2</v>
      </c>
      <c r="F2068" s="352" t="str">
        <f t="shared" si="97"/>
        <v xml:space="preserve">F01AM000-00001 Building/Shelter Fire Proofing Work Top Coat for Dense Concrete Fire Proofing -        </v>
      </c>
      <c r="G2068" s="343" t="str" cm="1">
        <f t="array" ref="G2068:H2068">_xlfn.TEXTSPLIT(I2068,"-")</f>
        <v>F01AM000</v>
      </c>
      <c r="H2068" s="343" t="str">
        <v>00001</v>
      </c>
      <c r="I2068" t="s">
        <v>5027</v>
      </c>
      <c r="J2068" t="s">
        <v>1399</v>
      </c>
      <c r="K2068" t="s">
        <v>4959</v>
      </c>
      <c r="L2068" t="s">
        <v>4960</v>
      </c>
      <c r="M2068" t="s">
        <v>1410</v>
      </c>
      <c r="N2068" t="s">
        <v>5028</v>
      </c>
      <c r="O2068" t="s">
        <v>4523</v>
      </c>
      <c r="P2068" t="s">
        <v>771</v>
      </c>
      <c r="Q2068" t="s">
        <v>954</v>
      </c>
      <c r="R2068">
        <v>0</v>
      </c>
      <c r="S2068" t="s">
        <v>954</v>
      </c>
      <c r="T2068" t="s">
        <v>954</v>
      </c>
      <c r="U2068" t="s">
        <v>954</v>
      </c>
      <c r="V2068" t="s">
        <v>954</v>
      </c>
      <c r="W2068" t="s">
        <v>954</v>
      </c>
      <c r="X2068" t="s">
        <v>954</v>
      </c>
      <c r="Y2068" t="s">
        <v>954</v>
      </c>
      <c r="Z2068" t="s">
        <v>954</v>
      </c>
      <c r="AA2068" t="s">
        <v>954</v>
      </c>
      <c r="AB2068" t="s">
        <v>954</v>
      </c>
      <c r="AC2068" t="s">
        <v>954</v>
      </c>
      <c r="AD2068" t="s">
        <v>954</v>
      </c>
      <c r="AE2068" t="s">
        <v>954</v>
      </c>
      <c r="AF2068" t="s">
        <v>954</v>
      </c>
      <c r="AG2068" t="s">
        <v>4539</v>
      </c>
      <c r="AH2068" t="s">
        <v>4993</v>
      </c>
      <c r="AI2068" t="s">
        <v>954</v>
      </c>
      <c r="AJ2068" t="s">
        <v>954</v>
      </c>
      <c r="AK2068" t="s">
        <v>954</v>
      </c>
      <c r="AL2068" t="s">
        <v>954</v>
      </c>
      <c r="AM2068" t="s">
        <v>954</v>
      </c>
      <c r="AN2068" t="s">
        <v>954</v>
      </c>
      <c r="AO2068" t="s">
        <v>954</v>
      </c>
      <c r="AP2068" t="s">
        <v>1021</v>
      </c>
      <c r="AQ2068" t="s">
        <v>1021</v>
      </c>
      <c r="AR2068" t="s">
        <v>5029</v>
      </c>
      <c r="AS2068" t="s">
        <v>5027</v>
      </c>
    </row>
    <row r="2069" spans="2:45" ht="33">
      <c r="B2069" s="356" t="b">
        <v>0</v>
      </c>
      <c r="C2069" s="356"/>
      <c r="D2069" s="357" t="str">
        <f t="shared" si="98"/>
        <v>Building/Shelter Fire Proofing Work_Top Coat for Cryogenic (Cold protection) Fire Proofing</v>
      </c>
      <c r="E2069" s="356" t="str">
        <f t="shared" si="99"/>
        <v>M2</v>
      </c>
      <c r="F2069" s="357" t="str">
        <f t="shared" si="97"/>
        <v xml:space="preserve">F01AP000-00001 Building/Shelter Fire Proofing Work Top Coat for Cryogenic (Cold protection) Fire Proofing -        </v>
      </c>
      <c r="G2069" s="343" t="str" cm="1">
        <f t="array" ref="G2069:H2069">_xlfn.TEXTSPLIT(I2069,"-")</f>
        <v>F01AP000</v>
      </c>
      <c r="H2069" s="343" t="str">
        <v>00001</v>
      </c>
      <c r="I2069" t="s">
        <v>5030</v>
      </c>
      <c r="J2069" t="s">
        <v>1399</v>
      </c>
      <c r="K2069" t="s">
        <v>4959</v>
      </c>
      <c r="L2069" t="s">
        <v>4960</v>
      </c>
      <c r="M2069" t="s">
        <v>1430</v>
      </c>
      <c r="N2069" t="s">
        <v>5031</v>
      </c>
      <c r="O2069" t="s">
        <v>4523</v>
      </c>
      <c r="P2069" t="s">
        <v>771</v>
      </c>
      <c r="Q2069" t="s">
        <v>954</v>
      </c>
      <c r="R2069">
        <v>0</v>
      </c>
      <c r="S2069" t="s">
        <v>954</v>
      </c>
      <c r="T2069" t="s">
        <v>954</v>
      </c>
      <c r="U2069" t="s">
        <v>954</v>
      </c>
      <c r="V2069" t="s">
        <v>954</v>
      </c>
      <c r="W2069" t="s">
        <v>954</v>
      </c>
      <c r="X2069" t="s">
        <v>954</v>
      </c>
      <c r="Y2069" t="s">
        <v>954</v>
      </c>
      <c r="Z2069" t="s">
        <v>954</v>
      </c>
      <c r="AA2069" t="s">
        <v>954</v>
      </c>
      <c r="AB2069" t="s">
        <v>954</v>
      </c>
      <c r="AC2069" t="s">
        <v>954</v>
      </c>
      <c r="AD2069" t="s">
        <v>954</v>
      </c>
      <c r="AE2069" t="s">
        <v>954</v>
      </c>
      <c r="AF2069" t="s">
        <v>954</v>
      </c>
      <c r="AG2069" t="s">
        <v>4539</v>
      </c>
      <c r="AH2069" t="s">
        <v>4993</v>
      </c>
      <c r="AI2069" t="s">
        <v>954</v>
      </c>
      <c r="AJ2069" t="s">
        <v>954</v>
      </c>
      <c r="AK2069" t="s">
        <v>954</v>
      </c>
      <c r="AL2069" t="s">
        <v>954</v>
      </c>
      <c r="AM2069" t="s">
        <v>954</v>
      </c>
      <c r="AN2069" t="s">
        <v>954</v>
      </c>
      <c r="AO2069" t="s">
        <v>954</v>
      </c>
      <c r="AP2069" t="s">
        <v>1021</v>
      </c>
      <c r="AQ2069" t="s">
        <v>1021</v>
      </c>
      <c r="AR2069" t="s">
        <v>5032</v>
      </c>
      <c r="AS2069" t="s">
        <v>5030</v>
      </c>
    </row>
    <row r="2070" spans="2:45" ht="33">
      <c r="B2070" s="349" t="b">
        <v>0</v>
      </c>
      <c r="C2070" s="349"/>
      <c r="D2070" s="352" t="str">
        <f t="shared" si="98"/>
        <v>Building/Shelter Fire Proofing Work_Top Coat for Intumescent Fire Proofing</v>
      </c>
      <c r="E2070" s="349" t="str">
        <f t="shared" si="99"/>
        <v>M2</v>
      </c>
      <c r="F2070" s="352" t="str">
        <f t="shared" si="97"/>
        <v xml:space="preserve">F01AQ000-00001 Building/Shelter Fire Proofing Work Top Coat for Intumescent Fire Proofing -        </v>
      </c>
      <c r="G2070" s="343" t="str" cm="1">
        <f t="array" ref="G2070:H2070">_xlfn.TEXTSPLIT(I2070,"-")</f>
        <v>F01AQ000</v>
      </c>
      <c r="H2070" s="343" t="str">
        <v>00001</v>
      </c>
      <c r="I2070" t="s">
        <v>5033</v>
      </c>
      <c r="J2070" t="s">
        <v>1399</v>
      </c>
      <c r="K2070" t="s">
        <v>4959</v>
      </c>
      <c r="L2070" t="s">
        <v>4960</v>
      </c>
      <c r="M2070" t="s">
        <v>1433</v>
      </c>
      <c r="N2070" t="s">
        <v>5034</v>
      </c>
      <c r="O2070" t="s">
        <v>4523</v>
      </c>
      <c r="P2070" t="s">
        <v>771</v>
      </c>
      <c r="Q2070" t="s">
        <v>954</v>
      </c>
      <c r="R2070">
        <v>0</v>
      </c>
      <c r="S2070" t="s">
        <v>954</v>
      </c>
      <c r="T2070" t="s">
        <v>954</v>
      </c>
      <c r="U2070" t="s">
        <v>954</v>
      </c>
      <c r="V2070" t="s">
        <v>954</v>
      </c>
      <c r="W2070" t="s">
        <v>954</v>
      </c>
      <c r="X2070" t="s">
        <v>954</v>
      </c>
      <c r="Y2070" t="s">
        <v>954</v>
      </c>
      <c r="Z2070" t="s">
        <v>954</v>
      </c>
      <c r="AA2070" t="s">
        <v>954</v>
      </c>
      <c r="AB2070" t="s">
        <v>954</v>
      </c>
      <c r="AC2070" t="s">
        <v>954</v>
      </c>
      <c r="AD2070" t="s">
        <v>954</v>
      </c>
      <c r="AE2070" t="s">
        <v>954</v>
      </c>
      <c r="AF2070" t="s">
        <v>954</v>
      </c>
      <c r="AG2070" t="s">
        <v>4539</v>
      </c>
      <c r="AH2070" t="s">
        <v>4993</v>
      </c>
      <c r="AI2070" t="s">
        <v>954</v>
      </c>
      <c r="AJ2070" t="s">
        <v>954</v>
      </c>
      <c r="AK2070" t="s">
        <v>954</v>
      </c>
      <c r="AL2070" t="s">
        <v>954</v>
      </c>
      <c r="AM2070" t="s">
        <v>954</v>
      </c>
      <c r="AN2070" t="s">
        <v>954</v>
      </c>
      <c r="AO2070" t="s">
        <v>954</v>
      </c>
      <c r="AP2070" t="s">
        <v>1021</v>
      </c>
      <c r="AQ2070" t="s">
        <v>1021</v>
      </c>
      <c r="AR2070" t="s">
        <v>5035</v>
      </c>
      <c r="AS2070" t="s">
        <v>5033</v>
      </c>
    </row>
    <row r="2071" spans="2:45" ht="33">
      <c r="B2071" s="356" t="b">
        <v>0</v>
      </c>
      <c r="C2071" s="356"/>
      <c r="D2071" s="357" t="str">
        <f t="shared" si="98"/>
        <v>Building/Shelter Fire Proofing Work_Intermediate and top Coat for Intumescent Fire Proofing</v>
      </c>
      <c r="E2071" s="356" t="str">
        <f t="shared" si="99"/>
        <v>M2</v>
      </c>
      <c r="F2071" s="357" t="str">
        <f t="shared" si="97"/>
        <v xml:space="preserve">F01AR000-00001 Building/Shelter Fire Proofing Work Intermediate and top Coat for Intumescent Fire Proofing -        </v>
      </c>
      <c r="G2071" s="343" t="str" cm="1">
        <f t="array" ref="G2071:H2071">_xlfn.TEXTSPLIT(I2071,"-")</f>
        <v>F01AR000</v>
      </c>
      <c r="H2071" s="343" t="str">
        <v>00001</v>
      </c>
      <c r="I2071" t="s">
        <v>5036</v>
      </c>
      <c r="J2071" t="s">
        <v>1399</v>
      </c>
      <c r="K2071" t="s">
        <v>4959</v>
      </c>
      <c r="L2071" t="s">
        <v>4960</v>
      </c>
      <c r="M2071" t="s">
        <v>946</v>
      </c>
      <c r="N2071" t="s">
        <v>5037</v>
      </c>
      <c r="O2071" t="s">
        <v>4523</v>
      </c>
      <c r="P2071" t="s">
        <v>771</v>
      </c>
      <c r="Q2071" t="s">
        <v>954</v>
      </c>
      <c r="R2071">
        <v>0</v>
      </c>
      <c r="S2071" t="s">
        <v>954</v>
      </c>
      <c r="T2071" t="s">
        <v>954</v>
      </c>
      <c r="U2071" t="s">
        <v>954</v>
      </c>
      <c r="V2071" t="s">
        <v>954</v>
      </c>
      <c r="W2071" t="s">
        <v>954</v>
      </c>
      <c r="X2071" t="s">
        <v>954</v>
      </c>
      <c r="Y2071" t="s">
        <v>954</v>
      </c>
      <c r="Z2071" t="s">
        <v>954</v>
      </c>
      <c r="AA2071" t="s">
        <v>954</v>
      </c>
      <c r="AB2071" t="s">
        <v>954</v>
      </c>
      <c r="AC2071" t="s">
        <v>954</v>
      </c>
      <c r="AD2071" t="s">
        <v>954</v>
      </c>
      <c r="AE2071" t="s">
        <v>954</v>
      </c>
      <c r="AF2071" t="s">
        <v>954</v>
      </c>
      <c r="AG2071" t="s">
        <v>4539</v>
      </c>
      <c r="AH2071" t="s">
        <v>4993</v>
      </c>
      <c r="AI2071" t="s">
        <v>954</v>
      </c>
      <c r="AJ2071" t="s">
        <v>954</v>
      </c>
      <c r="AK2071" t="s">
        <v>954</v>
      </c>
      <c r="AL2071" t="s">
        <v>954</v>
      </c>
      <c r="AM2071" t="s">
        <v>954</v>
      </c>
      <c r="AN2071" t="s">
        <v>954</v>
      </c>
      <c r="AO2071" t="s">
        <v>954</v>
      </c>
      <c r="AP2071" t="s">
        <v>1021</v>
      </c>
      <c r="AQ2071" t="s">
        <v>1021</v>
      </c>
      <c r="AR2071" t="s">
        <v>5038</v>
      </c>
      <c r="AS2071" t="s">
        <v>5036</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87" customFormat="1">
      <c r="A2093" s="341"/>
      <c r="B2093" s="337"/>
      <c r="C2093" s="337"/>
      <c r="D2093" s="341"/>
      <c r="E2093" s="342"/>
      <c r="F2093" s="341"/>
      <c r="G2093" s="343"/>
      <c r="H2093" s="34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87" customFormat="1">
      <c r="A2155" s="341"/>
      <c r="B2155" s="337"/>
      <c r="C2155" s="337"/>
      <c r="D2155" s="341"/>
      <c r="E2155" s="342"/>
      <c r="F2155" s="341"/>
      <c r="G2155" s="343"/>
      <c r="H2155" s="343"/>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2024-12-24T09:58:07Z</dcterms:created>
  <dcterms:modified xsi:type="dcterms:W3CDTF">2025-01-24T07:33:33Z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2025-01-24T04:38:42Z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