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iverschuurmann/Downloads/"/>
    </mc:Choice>
  </mc:AlternateContent>
  <xr:revisionPtr revIDLastSave="0" documentId="13_ncr:1_{411A3E6D-0A19-854A-8791-3A9FE7793E57}" xr6:coauthVersionLast="47" xr6:coauthVersionMax="47" xr10:uidLastSave="{00000000-0000-0000-0000-000000000000}"/>
  <bookViews>
    <workbookView xWindow="47720" yWindow="500" windowWidth="19480" windowHeight="21100" xr2:uid="{00000000-000D-0000-FFFF-FFFF00000000}"/>
  </bookViews>
  <sheets>
    <sheet name="Overview" sheetId="1" r:id="rId1"/>
    <sheet name="Income Statement" sheetId="2" r:id="rId2"/>
    <sheet name="Balance Sheet" sheetId="3" r:id="rId3"/>
    <sheet name="Cash Flow Statement" sheetId="4" r:id="rId4"/>
    <sheet name="Rati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3" i="1"/>
  <c r="C12" i="1"/>
  <c r="C9" i="1"/>
  <c r="C8" i="1"/>
  <c r="C6" i="1"/>
  <c r="C7" i="1" s="1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R47" i="3"/>
  <c r="CR50" i="3" s="1"/>
  <c r="CQ47" i="3"/>
  <c r="CQ50" i="3" s="1"/>
  <c r="CP47" i="3"/>
  <c r="CP50" i="3" s="1"/>
  <c r="CO47" i="3"/>
  <c r="CO50" i="3" s="1"/>
  <c r="CN47" i="3"/>
  <c r="CN50" i="3" s="1"/>
  <c r="CM47" i="3"/>
  <c r="CM50" i="3" s="1"/>
  <c r="CL47" i="3"/>
  <c r="CL50" i="3" s="1"/>
  <c r="CK47" i="3"/>
  <c r="CK50" i="3" s="1"/>
  <c r="CJ47" i="3"/>
  <c r="CJ50" i="3" s="1"/>
  <c r="CI47" i="3"/>
  <c r="CI50" i="3" s="1"/>
  <c r="CH47" i="3"/>
  <c r="CH50" i="3" s="1"/>
  <c r="CG47" i="3"/>
  <c r="CG50" i="3" s="1"/>
  <c r="CF47" i="3"/>
  <c r="CF50" i="3" s="1"/>
  <c r="CE47" i="3"/>
  <c r="CE50" i="3" s="1"/>
  <c r="CD47" i="3"/>
  <c r="CD50" i="3" s="1"/>
  <c r="CC47" i="3"/>
  <c r="CC50" i="3" s="1"/>
  <c r="CB47" i="3"/>
  <c r="CB50" i="3" s="1"/>
  <c r="CA47" i="3"/>
  <c r="CA50" i="3" s="1"/>
  <c r="BZ47" i="3"/>
  <c r="BZ50" i="3" s="1"/>
  <c r="BY47" i="3"/>
  <c r="BY50" i="3" s="1"/>
  <c r="BX47" i="3"/>
  <c r="BX50" i="3" s="1"/>
  <c r="BW47" i="3"/>
  <c r="BW50" i="3" s="1"/>
  <c r="BV47" i="3"/>
  <c r="BV50" i="3" s="1"/>
  <c r="BU47" i="3"/>
  <c r="BU50" i="3" s="1"/>
  <c r="BT47" i="3"/>
  <c r="BT50" i="3" s="1"/>
  <c r="BS47" i="3"/>
  <c r="BS50" i="3" s="1"/>
  <c r="BR47" i="3"/>
  <c r="BR50" i="3" s="1"/>
  <c r="BQ47" i="3"/>
  <c r="BQ50" i="3" s="1"/>
  <c r="BP47" i="3"/>
  <c r="BP50" i="3" s="1"/>
  <c r="BO47" i="3"/>
  <c r="BO50" i="3" s="1"/>
  <c r="BN47" i="3"/>
  <c r="BN50" i="3" s="1"/>
  <c r="BM47" i="3"/>
  <c r="BM50" i="3" s="1"/>
  <c r="BL47" i="3"/>
  <c r="BL50" i="3" s="1"/>
  <c r="BK47" i="3"/>
  <c r="BK50" i="3" s="1"/>
  <c r="BJ47" i="3"/>
  <c r="BJ50" i="3" s="1"/>
  <c r="BI47" i="3"/>
  <c r="BI50" i="3" s="1"/>
  <c r="BH47" i="3"/>
  <c r="BH50" i="3" s="1"/>
  <c r="BG47" i="3"/>
  <c r="BG50" i="3" s="1"/>
  <c r="BF47" i="3"/>
  <c r="BF50" i="3" s="1"/>
  <c r="BE47" i="3"/>
  <c r="BE50" i="3" s="1"/>
  <c r="BD47" i="3"/>
  <c r="BD50" i="3" s="1"/>
  <c r="BC47" i="3"/>
  <c r="BC50" i="3" s="1"/>
  <c r="BB47" i="3"/>
  <c r="BB50" i="3" s="1"/>
  <c r="BA47" i="3"/>
  <c r="BA50" i="3" s="1"/>
  <c r="AZ47" i="3"/>
  <c r="AZ50" i="3" s="1"/>
  <c r="AY47" i="3"/>
  <c r="AY50" i="3" s="1"/>
  <c r="AX47" i="3"/>
  <c r="AX50" i="3" s="1"/>
  <c r="AW47" i="3"/>
  <c r="AW50" i="3" s="1"/>
  <c r="AV47" i="3"/>
  <c r="AV50" i="3" s="1"/>
  <c r="AU47" i="3"/>
  <c r="AU50" i="3" s="1"/>
  <c r="AT47" i="3"/>
  <c r="AT50" i="3" s="1"/>
  <c r="AS47" i="3"/>
  <c r="AS50" i="3" s="1"/>
  <c r="AR47" i="3"/>
  <c r="AR50" i="3" s="1"/>
  <c r="AQ47" i="3"/>
  <c r="AQ50" i="3" s="1"/>
  <c r="AP47" i="3"/>
  <c r="AP50" i="3" s="1"/>
  <c r="AO47" i="3"/>
  <c r="AO50" i="3" s="1"/>
  <c r="AN47" i="3"/>
  <c r="AN50" i="3" s="1"/>
  <c r="AM47" i="3"/>
  <c r="AM50" i="3" s="1"/>
  <c r="AL47" i="3"/>
  <c r="AL50" i="3" s="1"/>
  <c r="AK47" i="3"/>
  <c r="AK50" i="3" s="1"/>
  <c r="AJ47" i="3"/>
  <c r="AJ50" i="3" s="1"/>
  <c r="AI47" i="3"/>
  <c r="AI50" i="3" s="1"/>
  <c r="AH47" i="3"/>
  <c r="AH50" i="3" s="1"/>
  <c r="AG47" i="3"/>
  <c r="AG50" i="3" s="1"/>
  <c r="AF47" i="3"/>
  <c r="AF50" i="3" s="1"/>
  <c r="AE47" i="3"/>
  <c r="AE50" i="3" s="1"/>
  <c r="AD47" i="3"/>
  <c r="AD50" i="3" s="1"/>
  <c r="AC47" i="3"/>
  <c r="AC50" i="3" s="1"/>
  <c r="AB47" i="3"/>
  <c r="AB50" i="3" s="1"/>
  <c r="AA47" i="3"/>
  <c r="AA50" i="3" s="1"/>
  <c r="Z47" i="3"/>
  <c r="Z50" i="3" s="1"/>
  <c r="Y47" i="3"/>
  <c r="Y50" i="3" s="1"/>
  <c r="X47" i="3"/>
  <c r="X50" i="3" s="1"/>
  <c r="W47" i="3"/>
  <c r="W50" i="3" s="1"/>
  <c r="V47" i="3"/>
  <c r="V50" i="3" s="1"/>
  <c r="U47" i="3"/>
  <c r="U50" i="3" s="1"/>
  <c r="T47" i="3"/>
  <c r="T50" i="3" s="1"/>
  <c r="S47" i="3"/>
  <c r="S50" i="3" s="1"/>
  <c r="R47" i="3"/>
  <c r="R50" i="3" s="1"/>
  <c r="Q47" i="3"/>
  <c r="Q50" i="3" s="1"/>
  <c r="P47" i="3"/>
  <c r="P50" i="3" s="1"/>
  <c r="O47" i="3"/>
  <c r="O50" i="3" s="1"/>
  <c r="N47" i="3"/>
  <c r="N50" i="3" s="1"/>
  <c r="M47" i="3"/>
  <c r="M50" i="3" s="1"/>
  <c r="L47" i="3"/>
  <c r="L50" i="3" s="1"/>
  <c r="K47" i="3"/>
  <c r="K50" i="3" s="1"/>
  <c r="J47" i="3"/>
  <c r="J50" i="3" s="1"/>
  <c r="I47" i="3"/>
  <c r="I50" i="3" s="1"/>
  <c r="H47" i="3"/>
  <c r="H50" i="3" s="1"/>
  <c r="G47" i="3"/>
  <c r="G50" i="3" s="1"/>
  <c r="F47" i="3"/>
  <c r="F50" i="3" s="1"/>
  <c r="E47" i="3"/>
  <c r="E50" i="3" s="1"/>
  <c r="D47" i="3"/>
  <c r="D50" i="3" s="1"/>
  <c r="C47" i="3"/>
  <c r="C50" i="3" s="1"/>
  <c r="B47" i="3"/>
  <c r="B50" i="3" s="1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R41" i="3"/>
  <c r="CR44" i="3" s="1"/>
  <c r="CQ41" i="3"/>
  <c r="CQ44" i="3" s="1"/>
  <c r="CP41" i="3"/>
  <c r="CP44" i="3" s="1"/>
  <c r="CO41" i="3"/>
  <c r="CO44" i="3" s="1"/>
  <c r="CN41" i="3"/>
  <c r="CN44" i="3" s="1"/>
  <c r="CM41" i="3"/>
  <c r="CM44" i="3" s="1"/>
  <c r="CL41" i="3"/>
  <c r="CL44" i="3" s="1"/>
  <c r="CK41" i="3"/>
  <c r="CK44" i="3" s="1"/>
  <c r="CJ41" i="3"/>
  <c r="CJ44" i="3" s="1"/>
  <c r="CI41" i="3"/>
  <c r="CI44" i="3" s="1"/>
  <c r="CH41" i="3"/>
  <c r="CH44" i="3" s="1"/>
  <c r="CG41" i="3"/>
  <c r="CG44" i="3" s="1"/>
  <c r="CF41" i="3"/>
  <c r="CF44" i="3" s="1"/>
  <c r="CE41" i="3"/>
  <c r="CE44" i="3" s="1"/>
  <c r="CD41" i="3"/>
  <c r="CD44" i="3" s="1"/>
  <c r="CC41" i="3"/>
  <c r="CC44" i="3" s="1"/>
  <c r="CB41" i="3"/>
  <c r="CB44" i="3" s="1"/>
  <c r="CA41" i="3"/>
  <c r="CA44" i="3" s="1"/>
  <c r="BZ41" i="3"/>
  <c r="BZ44" i="3" s="1"/>
  <c r="BY41" i="3"/>
  <c r="BY44" i="3" s="1"/>
  <c r="BX41" i="3"/>
  <c r="BX44" i="3" s="1"/>
  <c r="BW41" i="3"/>
  <c r="BW44" i="3" s="1"/>
  <c r="BV41" i="3"/>
  <c r="BV44" i="3" s="1"/>
  <c r="BU41" i="3"/>
  <c r="BU44" i="3" s="1"/>
  <c r="BT41" i="3"/>
  <c r="BT44" i="3" s="1"/>
  <c r="BS41" i="3"/>
  <c r="BS44" i="3" s="1"/>
  <c r="BR41" i="3"/>
  <c r="BR44" i="3" s="1"/>
  <c r="BQ41" i="3"/>
  <c r="BQ44" i="3" s="1"/>
  <c r="BP41" i="3"/>
  <c r="BP44" i="3" s="1"/>
  <c r="BO41" i="3"/>
  <c r="BO44" i="3" s="1"/>
  <c r="BN41" i="3"/>
  <c r="BN44" i="3" s="1"/>
  <c r="BM41" i="3"/>
  <c r="BM44" i="3" s="1"/>
  <c r="BL41" i="3"/>
  <c r="BL44" i="3" s="1"/>
  <c r="BK41" i="3"/>
  <c r="BK44" i="3" s="1"/>
  <c r="BJ41" i="3"/>
  <c r="BJ44" i="3" s="1"/>
  <c r="BI41" i="3"/>
  <c r="BI44" i="3" s="1"/>
  <c r="BH41" i="3"/>
  <c r="BH44" i="3" s="1"/>
  <c r="BG41" i="3"/>
  <c r="BG44" i="3" s="1"/>
  <c r="BF41" i="3"/>
  <c r="BF44" i="3" s="1"/>
  <c r="BE41" i="3"/>
  <c r="BE44" i="3" s="1"/>
  <c r="BD41" i="3"/>
  <c r="BD44" i="3" s="1"/>
  <c r="BC41" i="3"/>
  <c r="BC44" i="3" s="1"/>
  <c r="BB41" i="3"/>
  <c r="BB44" i="3" s="1"/>
  <c r="BA41" i="3"/>
  <c r="BA44" i="3" s="1"/>
  <c r="AZ41" i="3"/>
  <c r="AZ44" i="3" s="1"/>
  <c r="AY41" i="3"/>
  <c r="AY44" i="3" s="1"/>
  <c r="AX41" i="3"/>
  <c r="AX44" i="3" s="1"/>
  <c r="AW41" i="3"/>
  <c r="AW44" i="3" s="1"/>
  <c r="AV41" i="3"/>
  <c r="AV44" i="3" s="1"/>
  <c r="AU41" i="3"/>
  <c r="AU44" i="3" s="1"/>
  <c r="AT41" i="3"/>
  <c r="AT44" i="3" s="1"/>
  <c r="AS41" i="3"/>
  <c r="AS44" i="3" s="1"/>
  <c r="AR41" i="3"/>
  <c r="AR44" i="3" s="1"/>
  <c r="AQ41" i="3"/>
  <c r="AQ44" i="3" s="1"/>
  <c r="AP41" i="3"/>
  <c r="AP44" i="3" s="1"/>
  <c r="AO41" i="3"/>
  <c r="AO44" i="3" s="1"/>
  <c r="AN41" i="3"/>
  <c r="AN44" i="3" s="1"/>
  <c r="AM41" i="3"/>
  <c r="AM44" i="3" s="1"/>
  <c r="AL41" i="3"/>
  <c r="AL44" i="3" s="1"/>
  <c r="AK41" i="3"/>
  <c r="AK44" i="3" s="1"/>
  <c r="AJ41" i="3"/>
  <c r="AJ44" i="3" s="1"/>
  <c r="AI41" i="3"/>
  <c r="AI44" i="3" s="1"/>
  <c r="AH41" i="3"/>
  <c r="AH44" i="3" s="1"/>
  <c r="AG41" i="3"/>
  <c r="AG44" i="3" s="1"/>
  <c r="AF41" i="3"/>
  <c r="AF44" i="3" s="1"/>
  <c r="AE41" i="3"/>
  <c r="AE44" i="3" s="1"/>
  <c r="AD41" i="3"/>
  <c r="AD44" i="3" s="1"/>
  <c r="AC41" i="3"/>
  <c r="AC44" i="3" s="1"/>
  <c r="AB41" i="3"/>
  <c r="AB44" i="3" s="1"/>
  <c r="AA41" i="3"/>
  <c r="AA44" i="3" s="1"/>
  <c r="Z41" i="3"/>
  <c r="Z44" i="3" s="1"/>
  <c r="Y41" i="3"/>
  <c r="Y44" i="3" s="1"/>
  <c r="X41" i="3"/>
  <c r="X44" i="3" s="1"/>
  <c r="W41" i="3"/>
  <c r="W44" i="3" s="1"/>
  <c r="V41" i="3"/>
  <c r="V44" i="3" s="1"/>
  <c r="U41" i="3"/>
  <c r="U44" i="3" s="1"/>
  <c r="T41" i="3"/>
  <c r="T44" i="3" s="1"/>
  <c r="S41" i="3"/>
  <c r="S44" i="3" s="1"/>
  <c r="R41" i="3"/>
  <c r="R44" i="3" s="1"/>
  <c r="Q41" i="3"/>
  <c r="Q44" i="3" s="1"/>
  <c r="P41" i="3"/>
  <c r="P44" i="3" s="1"/>
  <c r="O41" i="3"/>
  <c r="O44" i="3" s="1"/>
  <c r="N41" i="3"/>
  <c r="N44" i="3" s="1"/>
  <c r="M41" i="3"/>
  <c r="M44" i="3" s="1"/>
  <c r="L41" i="3"/>
  <c r="L44" i="3" s="1"/>
  <c r="K41" i="3"/>
  <c r="K44" i="3" s="1"/>
  <c r="J41" i="3"/>
  <c r="J44" i="3" s="1"/>
  <c r="I41" i="3"/>
  <c r="I44" i="3" s="1"/>
  <c r="H41" i="3"/>
  <c r="H44" i="3" s="1"/>
  <c r="G41" i="3"/>
  <c r="G44" i="3" s="1"/>
  <c r="F41" i="3"/>
  <c r="F44" i="3" s="1"/>
  <c r="E41" i="3"/>
  <c r="E44" i="3" s="1"/>
  <c r="D41" i="3"/>
  <c r="D44" i="3" s="1"/>
  <c r="C41" i="3"/>
  <c r="C44" i="3" s="1"/>
  <c r="B41" i="3"/>
  <c r="B44" i="3" s="1"/>
</calcChain>
</file>

<file path=xl/sharedStrings.xml><?xml version="1.0" encoding="utf-8"?>
<sst xmlns="http://schemas.openxmlformats.org/spreadsheetml/2006/main" count="168" uniqueCount="135">
  <si>
    <t>Destiny Tech100 Inc. (DXYZ:US)</t>
  </si>
  <si>
    <t>Market Capitalization</t>
  </si>
  <si>
    <t>Balance Sheet</t>
  </si>
  <si>
    <t>Gross Loans</t>
  </si>
  <si>
    <t>Earning Assets</t>
  </si>
  <si>
    <t>Deposits</t>
  </si>
  <si>
    <t>Diluted EPS</t>
  </si>
  <si>
    <t>Income Statement</t>
  </si>
  <si>
    <t>2022-09</t>
  </si>
  <si>
    <t>2022-12</t>
  </si>
  <si>
    <t>2023-03</t>
  </si>
  <si>
    <t>2023-06</t>
  </si>
  <si>
    <t>2023-09</t>
  </si>
  <si>
    <t>2023-12</t>
  </si>
  <si>
    <t>2024-03</t>
  </si>
  <si>
    <t>2024-06</t>
  </si>
  <si>
    <t>Interest Income &amp; Expense</t>
  </si>
  <si>
    <t>Interest Income</t>
  </si>
  <si>
    <t>Interest Expense</t>
  </si>
  <si>
    <t xml:space="preserve">   Net Interest Income</t>
  </si>
  <si>
    <t>Provision for credit losses</t>
  </si>
  <si>
    <t>Noninterest Income &amp; Expense</t>
  </si>
  <si>
    <t>Noninterest Revenue</t>
  </si>
  <si>
    <t>Noninterest Expense</t>
  </si>
  <si>
    <t>Special Income Charges</t>
  </si>
  <si>
    <t xml:space="preserve">    Pre-Tax Income</t>
  </si>
  <si>
    <t>Income Tax</t>
  </si>
  <si>
    <t>Net Income</t>
  </si>
  <si>
    <t>Preferred Dividends</t>
  </si>
  <si>
    <t>EPS - Basic</t>
  </si>
  <si>
    <t>EPS - Diluted</t>
  </si>
  <si>
    <t>Shares - Basic</t>
  </si>
  <si>
    <t>Shares - Diluted</t>
  </si>
  <si>
    <t>Assets</t>
  </si>
  <si>
    <t>Cash &amp; Equivalents</t>
  </si>
  <si>
    <t>Securities &amp; Trading Assets</t>
  </si>
  <si>
    <t>Allowance for Loan Losses</t>
  </si>
  <si>
    <t>Unearned Revenue</t>
  </si>
  <si>
    <t>Net Loans</t>
  </si>
  <si>
    <t>Property, Plant, &amp; Equipment</t>
  </si>
  <si>
    <t>Goodwill</t>
  </si>
  <si>
    <t>Other Intangible Assets</t>
  </si>
  <si>
    <t>Other Assets</t>
  </si>
  <si>
    <t>Total Assets</t>
  </si>
  <si>
    <t>Liabilities</t>
  </si>
  <si>
    <t>Commercial Paper</t>
  </si>
  <si>
    <t>Long-Term Debt</t>
  </si>
  <si>
    <t>Other Liabilities</t>
  </si>
  <si>
    <t>Total Liabilities</t>
  </si>
  <si>
    <t>Shareholders' Equity</t>
  </si>
  <si>
    <t>Additional Paid-In Capital/Capital Surplus</t>
  </si>
  <si>
    <t>Retained Earnings</t>
  </si>
  <si>
    <t>Treasury Stock</t>
  </si>
  <si>
    <t>Common Stock</t>
  </si>
  <si>
    <t>Preferred Stock</t>
  </si>
  <si>
    <t>Accum. Other Comprehensive Income</t>
  </si>
  <si>
    <t>Other Equity</t>
  </si>
  <si>
    <t>Total Shareholders' Equity</t>
  </si>
  <si>
    <t>Liabilities &amp; Shareholders' Equity</t>
  </si>
  <si>
    <t>Cash &amp; Short-Term Investments</t>
  </si>
  <si>
    <t>Plus: Securities &amp; Trading Assets</t>
  </si>
  <si>
    <t>Plus: Gross Loans</t>
  </si>
  <si>
    <t xml:space="preserve">   Earning Assets</t>
  </si>
  <si>
    <t>Tangible Book Value</t>
  </si>
  <si>
    <t>Less: Goodwill</t>
  </si>
  <si>
    <t>Less: Intangible Assets</t>
  </si>
  <si>
    <t xml:space="preserve">   Tangible Book Value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</si>
  <si>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</si>
  <si>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</si>
  <si>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</si>
  <si>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</si>
  <si>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</si>
  <si>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</si>
  <si>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</si>
  <si>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</si>
  <si>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</si>
  <si>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</si>
  <si>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</si>
  <si>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</si>
  <si>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</si>
  <si>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</si>
  <si>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</si>
  <si>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</si>
  <si>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</si>
  <si>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</si>
  <si>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</si>
  <si>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</si>
  <si>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</si>
  <si>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</si>
  <si>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</si>
  <si>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Key Ratios</t>
  </si>
  <si>
    <t>Key Lending Ratios</t>
  </si>
  <si>
    <t>Loans to Deposits</t>
  </si>
  <si>
    <t>Loan Loss Reserve to Loans</t>
  </si>
  <si>
    <t>Key Margins</t>
  </si>
  <si>
    <t>Net Interest Margin</t>
  </si>
  <si>
    <t>Leverage</t>
  </si>
  <si>
    <t>Assets to Equity</t>
  </si>
  <si>
    <t>Equity to Assets</t>
  </si>
  <si>
    <t>Earning Assets to Equity</t>
  </si>
  <si>
    <t>Returns</t>
  </si>
  <si>
    <t>Return on Assets</t>
  </si>
  <si>
    <t>Return on Equity</t>
  </si>
  <si>
    <t>Per-Share Figures</t>
  </si>
  <si>
    <t>Revenue per share</t>
  </si>
  <si>
    <t>EBITDA per share</t>
  </si>
  <si>
    <t>Pretax Income per share</t>
  </si>
  <si>
    <t>Book Value per share</t>
  </si>
  <si>
    <t>Tangible Book per share</t>
  </si>
  <si>
    <t>Year-Over-Year Growth</t>
  </si>
  <si>
    <t>Net Interest Income</t>
  </si>
  <si>
    <t>Revenue</t>
  </si>
  <si>
    <t>EBITDA</t>
  </si>
  <si>
    <t>Pretax Income</t>
  </si>
  <si>
    <t>Diluted Shares</t>
  </si>
  <si>
    <t>Equity</t>
  </si>
  <si>
    <t>Valuation Metrics</t>
  </si>
  <si>
    <t>Price-to-Earnings</t>
  </si>
  <si>
    <t>Price-to-Book</t>
  </si>
  <si>
    <t>Price-to-Sales</t>
  </si>
  <si>
    <t>Price-to-Tangible Book</t>
  </si>
  <si>
    <t>Period End Price</t>
  </si>
  <si>
    <t>Dividends</t>
  </si>
  <si>
    <t>Dividends per share</t>
  </si>
  <si>
    <t>Payout Ratio</t>
  </si>
  <si>
    <t>WKN: A3DRVB</t>
  </si>
  <si>
    <t xml:space="preserve">Stock Price </t>
  </si>
  <si>
    <t xml:space="preserve">Outstanding </t>
  </si>
  <si>
    <t xml:space="preserve">Cap </t>
  </si>
  <si>
    <t xml:space="preserve">Debt </t>
  </si>
  <si>
    <t>In M$</t>
  </si>
  <si>
    <t xml:space="preserve">Cap/Assets </t>
  </si>
  <si>
    <t xml:space="preserve">Investments </t>
  </si>
  <si>
    <t xml:space="preserve">NAV </t>
  </si>
  <si>
    <t xml:space="preserve">NAV per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</si>
</sst>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#,##0.0"/>
    <numFmt numFmtId="166" formatCode="0.0%"/>
    <numFmt numFmtId="167" formatCode="0_);[Red]\(0\)"/>
    <numFmt numFmtId="168" formatCode="0.0%;[Red]\(\-0.0%\)"/>
    <numFmt numFmtId="171" formatCode="\x0.00"/>
  </numFmts>
  <fonts count="16" x14ac:knownFonts="1">
    <font>
      <sz val="8"/>
      <color rgb="FF000000"/>
      <name val="Arial"/>
    </font>
    <font>
      <sz val="9"/>
      <color rgb="FF000000"/>
      <name val="Verdana"/>
    </font>
    <font>
      <i/>
      <sz val="9"/>
      <color rgb="FF000000"/>
      <name val="Verdana"/>
    </font>
    <font>
      <sz val="14"/>
      <color rgb="FF000000"/>
      <name val="Verdana"/>
    </font>
    <font>
      <b/>
      <sz val="14"/>
      <color rgb="FF000000"/>
      <name val="Verdana"/>
    </font>
    <font>
      <i/>
      <sz val="14"/>
      <color rgb="FF000000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8"/>
      <color rgb="FF008000"/>
      <name val="Verdana"/>
    </font>
    <font>
      <b/>
      <sz val="9"/>
      <color rgb="FFFFFFFF"/>
      <name val="Verdana"/>
    </font>
    <font>
      <b/>
      <sz val="9"/>
      <color rgb="FFC00000"/>
      <name val="Verdana"/>
    </font>
    <font>
      <b/>
      <sz val="12"/>
      <color rgb="FF3B608D"/>
      <name val="Verdana"/>
    </font>
    <font>
      <sz val="9"/>
      <color rgb="FF000000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3366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1">
    <xf numFmtId="0" fontId="0" fillId="0" borderId="0"/>
  </cellStyleXfs>
  <cellXfs count="43">
    <xf numFmtId="38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65" fontId="1" fillId="2" borderId="0" xfId="0" applyNumberFormat="1" applyFont="1" applyFill="1"/>
    <xf numFmtId="0" fontId="3" fillId="2" borderId="0" xfId="0" applyFont="1" applyFill="1"/>
    <xf numFmtId="0" fontId="4" fillId="2" borderId="2" xfId="0" applyFont="1" applyFill="1" applyBorder="1"/>
    <xf numFmtId="0" fontId="3" fillId="2" borderId="2" xfId="0" applyFont="1" applyFill="1" applyBorder="1"/>
    <xf numFmtId="0" fontId="5" fillId="2" borderId="2" xfId="0" applyFont="1" applyFill="1" applyBorder="1"/>
    <xf numFmtId="38" fontId="6" fillId="3" borderId="0" xfId="0" applyNumberFormat="1" applyFont="1" applyFill="1"/>
    <xf numFmtId="38" fontId="7" fillId="2" borderId="0" xfId="0" applyNumberFormat="1" applyFont="1" applyFill="1"/>
    <xf numFmtId="167" fontId="8" fillId="2" borderId="1" xfId="0" applyNumberFormat="1" applyFont="1" applyFill="1" applyBorder="1" applyAlignment="1">
      <alignment horizontal="right"/>
    </xf>
    <xf numFmtId="38" fontId="8" fillId="2" borderId="0" xfId="0" applyNumberFormat="1" applyFont="1" applyFill="1"/>
    <xf numFmtId="167" fontId="8" fillId="2" borderId="0" xfId="0" applyNumberFormat="1" applyFont="1" applyFill="1"/>
    <xf numFmtId="38" fontId="7" fillId="2" borderId="3" xfId="0" applyNumberFormat="1" applyFont="1" applyFill="1" applyBorder="1"/>
    <xf numFmtId="38" fontId="8" fillId="2" borderId="4" xfId="0" applyNumberFormat="1" applyFont="1" applyFill="1" applyBorder="1"/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38" fontId="9" fillId="2" borderId="0" xfId="0" applyNumberFormat="1" applyFont="1" applyFill="1"/>
    <xf numFmtId="38" fontId="9" fillId="2" borderId="3" xfId="0" applyNumberFormat="1" applyFont="1" applyFill="1" applyBorder="1"/>
    <xf numFmtId="38" fontId="10" fillId="3" borderId="0" xfId="0" applyNumberFormat="1" applyFont="1" applyFill="1"/>
    <xf numFmtId="168" fontId="7" fillId="2" borderId="0" xfId="0" applyNumberFormat="1" applyFont="1" applyFill="1"/>
    <xf numFmtId="4" fontId="7" fillId="2" borderId="0" xfId="0" applyNumberFormat="1" applyFont="1" applyFill="1"/>
    <xf numFmtId="166" fontId="7" fillId="2" borderId="0" xfId="0" applyNumberFormat="1" applyFont="1" applyFill="1"/>
    <xf numFmtId="40" fontId="7" fillId="2" borderId="0" xfId="0" applyNumberFormat="1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166" fontId="1" fillId="2" borderId="0" xfId="0" applyNumberFormat="1" applyFont="1" applyFill="1" applyBorder="1"/>
    <xf numFmtId="165" fontId="1" fillId="2" borderId="0" xfId="0" applyNumberFormat="1" applyFont="1" applyFill="1" applyBorder="1"/>
    <xf numFmtId="2" fontId="14" fillId="2" borderId="0" xfId="0" applyNumberFormat="1" applyFont="1" applyFill="1" applyBorder="1"/>
    <xf numFmtId="2" fontId="15" fillId="2" borderId="0" xfId="0" applyNumberFormat="1" applyFont="1" applyFill="1" applyBorder="1" applyAlignment="1">
      <alignment horizontal="center"/>
    </xf>
    <xf numFmtId="2" fontId="14" fillId="2" borderId="0" xfId="0" applyNumberFormat="1" applyFont="1" applyFill="1"/>
    <xf numFmtId="2" fontId="14" fillId="2" borderId="0" xfId="0" applyNumberFormat="1" applyFont="1" applyFill="1" applyBorder="1" applyAlignment="1">
      <alignment horizontal="right"/>
    </xf>
    <xf numFmtId="2" fontId="15" fillId="2" borderId="0" xfId="0" applyNumberFormat="1" applyFont="1" applyFill="1" applyBorder="1" applyAlignment="1">
      <alignment horizontal="right"/>
    </xf>
    <xf numFmtId="2" fontId="14" fillId="2" borderId="0" xfId="0" applyNumberFormat="1" applyFont="1" applyFill="1" applyAlignment="1">
      <alignment horizontal="right"/>
    </xf>
    <xf numFmtId="2" fontId="15" fillId="2" borderId="0" xfId="0" applyNumberFormat="1" applyFont="1" applyFill="1" applyBorder="1"/>
    <xf numFmtId="0" fontId="13" fillId="2" borderId="0" xfId="0" applyFont="1" applyFill="1"/>
    <xf numFmtId="171" fontId="1" fillId="2" borderId="0" xfId="0" applyNumberFormat="1" applyFont="1" applyFill="1"/>
    <xf numFmtId="2" fontId="1" fillId="2" borderId="0" xfId="0" applyNumberFormat="1" applyFont="1" applyFill="1"/>
    <xf numFmtId="171" fontId="14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234" zoomScaleNormal="234" workbookViewId="0">
      <selection activeCell="B5" sqref="B5"/>
    </sheetView>
  </sheetViews>
  <sheetFormatPr baseColWidth="10" defaultColWidth="8.75" defaultRowHeight="12" x14ac:dyDescent="0.15"/>
  <cols>
    <col min="1" max="1" width="3.75" style="1" customWidth="1"/>
    <col min="2" max="3" width="25.25" style="1" customWidth="1"/>
    <col min="4" max="4" width="21" style="2" customWidth="1"/>
    <col min="5" max="5" width="16.25" style="1" customWidth="1"/>
    <col min="6" max="6" width="16.75" style="1" customWidth="1"/>
    <col min="7" max="7" width="9.25" style="1" customWidth="1"/>
    <col min="8" max="8" width="17.75" style="1" customWidth="1"/>
    <col min="9" max="9" width="14.25" style="1" customWidth="1"/>
    <col min="10" max="10" width="20.25" style="1" customWidth="1"/>
    <col min="11" max="11" width="12.5" style="1" customWidth="1"/>
    <col min="12" max="12" width="9.25" style="1" customWidth="1"/>
  </cols>
  <sheetData>
    <row r="1" spans="2:27" s="4" customFormat="1" ht="18.75" customHeight="1" x14ac:dyDescent="0.2">
      <c r="B1" s="5" t="s">
        <v>0</v>
      </c>
      <c r="C1" s="6"/>
      <c r="D1" s="7"/>
      <c r="E1" s="6"/>
      <c r="F1" s="24"/>
      <c r="G1" s="24"/>
      <c r="H1" s="24"/>
      <c r="I1" s="24"/>
      <c r="J1" s="24"/>
      <c r="K1" s="2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s="1" customFormat="1" x14ac:dyDescent="0.15">
      <c r="D2" s="2"/>
      <c r="F2" s="25"/>
      <c r="G2" s="25"/>
      <c r="H2" s="25"/>
      <c r="I2" s="25"/>
      <c r="J2" s="25"/>
      <c r="K2" s="25"/>
    </row>
    <row r="3" spans="2:27" s="1" customFormat="1" ht="15" customHeight="1" x14ac:dyDescent="0.2">
      <c r="B3" s="32" t="s">
        <v>125</v>
      </c>
      <c r="C3" s="32" t="s">
        <v>130</v>
      </c>
      <c r="D3" s="33"/>
      <c r="E3" s="34"/>
      <c r="F3" s="26"/>
      <c r="G3" s="26"/>
      <c r="H3" s="26"/>
      <c r="I3" s="26"/>
      <c r="J3" s="26"/>
      <c r="K3" s="26"/>
    </row>
    <row r="4" spans="2:27" s="1" customFormat="1" x14ac:dyDescent="0.15">
      <c r="B4" s="32"/>
      <c r="C4" s="35"/>
      <c r="D4" s="36"/>
      <c r="E4" s="37"/>
      <c r="F4" s="27"/>
      <c r="G4" s="27"/>
      <c r="H4" s="27"/>
      <c r="I4" s="27"/>
      <c r="J4" s="27"/>
      <c r="K4" s="27"/>
    </row>
    <row r="5" spans="2:27" s="1" customFormat="1" x14ac:dyDescent="0.15">
      <c r="B5" s="32" t="s">
        <v>126</v>
      </c>
      <c r="C5" s="32">
        <v>50.32</v>
      </c>
      <c r="D5" s="36"/>
      <c r="E5" s="37"/>
      <c r="F5" s="25"/>
      <c r="G5" s="28"/>
      <c r="H5" s="29"/>
      <c r="I5" s="30"/>
      <c r="J5" s="25"/>
      <c r="K5" s="30"/>
    </row>
    <row r="6" spans="2:27" s="1" customFormat="1" x14ac:dyDescent="0.15">
      <c r="B6" s="32" t="s">
        <v>127</v>
      </c>
      <c r="C6" s="32">
        <f>'Income Statement'!I25</f>
        <v>10.891999999999999</v>
      </c>
      <c r="D6" s="36"/>
      <c r="E6" s="37"/>
      <c r="F6" s="25"/>
      <c r="G6" s="28"/>
      <c r="H6" s="29"/>
      <c r="I6" s="30"/>
      <c r="J6" s="25"/>
      <c r="K6" s="30"/>
    </row>
    <row r="7" spans="2:27" x14ac:dyDescent="0.15">
      <c r="B7" s="32" t="s">
        <v>128</v>
      </c>
      <c r="C7" s="32">
        <f>C6*C5</f>
        <v>548.08543999999995</v>
      </c>
      <c r="D7" s="38"/>
      <c r="E7" s="34"/>
      <c r="F7" s="25"/>
      <c r="G7" s="28"/>
      <c r="H7" s="27"/>
      <c r="I7" s="27"/>
      <c r="J7" s="25"/>
      <c r="K7" s="30"/>
    </row>
    <row r="8" spans="2:27" x14ac:dyDescent="0.15">
      <c r="B8" s="32" t="s">
        <v>132</v>
      </c>
      <c r="C8" s="32">
        <f>'Balance Sheet'!I16</f>
        <v>56.755000000000003</v>
      </c>
      <c r="D8" s="38"/>
      <c r="E8" s="34"/>
      <c r="F8" s="25"/>
      <c r="G8" s="28"/>
      <c r="H8" s="29"/>
      <c r="I8" s="30"/>
      <c r="J8" s="27"/>
      <c r="K8" s="27"/>
    </row>
    <row r="9" spans="2:27" x14ac:dyDescent="0.15">
      <c r="B9" s="32" t="s">
        <v>129</v>
      </c>
      <c r="C9" s="32">
        <f>'Balance Sheet'!I23</f>
        <v>0.755</v>
      </c>
      <c r="D9" s="32"/>
      <c r="E9" s="34"/>
      <c r="F9" s="25"/>
      <c r="G9" s="28"/>
      <c r="H9" s="29"/>
      <c r="I9" s="30"/>
      <c r="J9" s="25"/>
      <c r="K9" s="31"/>
    </row>
    <row r="10" spans="2:27" x14ac:dyDescent="0.15">
      <c r="B10" s="32" t="s">
        <v>131</v>
      </c>
      <c r="C10" s="42">
        <f>C7/C8</f>
        <v>9.6570423751211329</v>
      </c>
      <c r="D10" s="32"/>
      <c r="E10" s="34"/>
      <c r="F10" s="25"/>
      <c r="G10" s="28"/>
      <c r="H10" s="29"/>
      <c r="I10" s="30"/>
      <c r="J10" s="25"/>
      <c r="K10" s="31"/>
    </row>
    <row r="11" spans="2:27" x14ac:dyDescent="0.15">
      <c r="B11" s="34"/>
      <c r="C11" s="34"/>
      <c r="D11" s="34"/>
      <c r="E11" s="34"/>
      <c r="F11" s="25"/>
      <c r="G11" s="28"/>
      <c r="H11" s="29"/>
      <c r="I11" s="30"/>
      <c r="J11" s="25"/>
      <c r="K11" s="31"/>
    </row>
    <row r="12" spans="2:27" x14ac:dyDescent="0.15">
      <c r="B12" s="34" t="s">
        <v>133</v>
      </c>
      <c r="C12" s="34">
        <f>C8-C9</f>
        <v>56</v>
      </c>
      <c r="D12" s="34"/>
      <c r="E12" s="34"/>
      <c r="F12" s="25"/>
      <c r="G12" s="28"/>
      <c r="H12" s="25"/>
      <c r="I12" s="30"/>
      <c r="J12" s="25"/>
      <c r="K12" s="30"/>
    </row>
    <row r="13" spans="2:27" x14ac:dyDescent="0.15">
      <c r="B13" s="39" t="s">
        <v>134</v>
      </c>
      <c r="C13" s="41">
        <f>C12/C6</f>
        <v>5.1413881748071981</v>
      </c>
      <c r="D13" s="1"/>
      <c r="F13" s="25"/>
      <c r="G13" s="28"/>
      <c r="H13" s="29"/>
      <c r="I13" s="30"/>
      <c r="J13" s="25"/>
      <c r="K13" s="30"/>
    </row>
    <row r="14" spans="2:27" x14ac:dyDescent="0.15">
      <c r="D14" s="1"/>
      <c r="F14" s="25"/>
      <c r="G14" s="25"/>
      <c r="H14" s="25"/>
      <c r="I14" s="25"/>
      <c r="J14" s="25"/>
      <c r="K14" s="25"/>
    </row>
    <row r="15" spans="2:27" x14ac:dyDescent="0.15">
      <c r="C15" s="3"/>
      <c r="F15" s="25"/>
      <c r="G15" s="25"/>
      <c r="H15" s="25"/>
      <c r="I15" s="25"/>
      <c r="J15" s="25"/>
      <c r="K15" s="25"/>
    </row>
    <row r="16" spans="2:27" x14ac:dyDescent="0.15">
      <c r="B16" s="39"/>
      <c r="C16" s="40"/>
      <c r="F16" s="25"/>
      <c r="G16" s="25"/>
      <c r="H16" s="25"/>
      <c r="I16" s="25"/>
      <c r="J16" s="25"/>
      <c r="K16" s="25"/>
    </row>
    <row r="17" spans="3:11" x14ac:dyDescent="0.15">
      <c r="C17" s="3"/>
      <c r="F17" s="25"/>
      <c r="G17" s="25"/>
      <c r="H17" s="25"/>
      <c r="I17" s="25"/>
      <c r="J17" s="25"/>
      <c r="K17" s="25"/>
    </row>
    <row r="18" spans="3:11" x14ac:dyDescent="0.15">
      <c r="C18" s="3"/>
      <c r="F18" s="25"/>
      <c r="G18" s="25"/>
      <c r="H18" s="25"/>
      <c r="I18" s="25"/>
      <c r="J18" s="25"/>
      <c r="K18" s="25"/>
    </row>
    <row r="19" spans="3:11" x14ac:dyDescent="0.15">
      <c r="F19" s="25"/>
      <c r="G19" s="25"/>
      <c r="H19" s="25"/>
      <c r="I19" s="25"/>
      <c r="J19" s="25"/>
      <c r="K19" s="25"/>
    </row>
  </sheetData>
  <sheetProtection formatCells="0" formatColumns="0" formatRows="0" insertColumns="0" insertRows="0" insertHyperlinks="0" deleteColumns="0" deleteRows="0" sort="0" autoFilter="0" pivotTables="0"/>
  <mergeCells count="6">
    <mergeCell ref="J8:K8"/>
    <mergeCell ref="F3:K3"/>
    <mergeCell ref="F4:G4"/>
    <mergeCell ref="H4:I4"/>
    <mergeCell ref="J4:K4"/>
    <mergeCell ref="H7:I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44"/>
  <sheetViews>
    <sheetView showGridLines="0" workbookViewId="0">
      <pane xSplit="1" topLeftCell="B1" activePane="topRight" state="frozen"/>
      <selection pane="topRight" activeCell="B1" sqref="B1"/>
    </sheetView>
  </sheetViews>
  <sheetFormatPr baseColWidth="10" defaultColWidth="12.75" defaultRowHeight="11" x14ac:dyDescent="0.15"/>
  <cols>
    <col min="1" max="1" width="37.75" style="9" customWidth="1"/>
    <col min="2" max="96" width="17" style="9" customWidth="1"/>
    <col min="97" max="97" width="12.75" style="9"/>
  </cols>
  <sheetData>
    <row r="1" spans="1:96" ht="11.25" customHeight="1" x14ac:dyDescent="0.15">
      <c r="A1" s="19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</row>
    <row r="3" spans="1:96" x14ac:dyDescent="0.15"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</row>
    <row r="4" spans="1:96" x14ac:dyDescent="0.15">
      <c r="A4" s="11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</row>
    <row r="5" spans="1:96" x14ac:dyDescent="0.15">
      <c r="A5" s="9" t="s">
        <v>17</v>
      </c>
      <c r="B5" s="12"/>
      <c r="C5" s="12"/>
      <c r="D5" s="12">
        <v>2.5000000000000001E-2</v>
      </c>
      <c r="E5" s="12">
        <v>2.5000000000000001E-2</v>
      </c>
      <c r="F5" s="12">
        <v>2.5999999999999999E-2</v>
      </c>
      <c r="G5" s="12">
        <v>2.5999999999999999E-2</v>
      </c>
      <c r="H5" s="12">
        <v>2.5000000000000001E-2</v>
      </c>
      <c r="I5" s="12">
        <v>2.5000000000000001E-2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</row>
    <row r="6" spans="1:96" x14ac:dyDescent="0.15">
      <c r="A6" s="9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</row>
    <row r="7" spans="1:96" x14ac:dyDescent="0.15">
      <c r="A7" s="9" t="s">
        <v>19</v>
      </c>
      <c r="D7" s="9">
        <v>2.5000000000000001E-2</v>
      </c>
      <c r="E7" s="9">
        <v>2.5000000000000001E-2</v>
      </c>
      <c r="F7" s="9">
        <v>2.5999999999999999E-2</v>
      </c>
      <c r="G7" s="9">
        <v>2.5999999999999999E-2</v>
      </c>
      <c r="H7" s="9">
        <v>2.5000000000000001E-2</v>
      </c>
      <c r="I7" s="9">
        <v>2.5000000000000001E-2</v>
      </c>
    </row>
    <row r="8" spans="1:96" x14ac:dyDescent="0.1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 spans="1:96" x14ac:dyDescent="0.15">
      <c r="A9" s="9" t="s">
        <v>20</v>
      </c>
    </row>
    <row r="11" spans="1:96" x14ac:dyDescent="0.15">
      <c r="A11" s="11" t="s">
        <v>21</v>
      </c>
    </row>
    <row r="12" spans="1:96" x14ac:dyDescent="0.15">
      <c r="A12" s="9" t="s">
        <v>22</v>
      </c>
      <c r="D12" s="9">
        <v>-1.0235000000000001</v>
      </c>
      <c r="E12" s="9">
        <v>-1.0235000000000001</v>
      </c>
      <c r="F12" s="9">
        <v>-0.38700000000000001</v>
      </c>
      <c r="G12" s="9">
        <v>-0.38700000000000001</v>
      </c>
      <c r="H12" s="9">
        <v>2.2000000000000002</v>
      </c>
      <c r="I12" s="9">
        <v>2.2000000000000002</v>
      </c>
    </row>
    <row r="13" spans="1:96" x14ac:dyDescent="0.15">
      <c r="A13" s="9" t="s">
        <v>23</v>
      </c>
      <c r="D13" s="9">
        <v>0.29899999999999999</v>
      </c>
      <c r="E13" s="9">
        <v>0.29899999999999999</v>
      </c>
      <c r="F13" s="9">
        <v>0.3765</v>
      </c>
      <c r="G13" s="9">
        <v>0.3765</v>
      </c>
      <c r="H13" s="9">
        <v>0.53600000000000003</v>
      </c>
      <c r="I13" s="9">
        <v>0.53600000000000003</v>
      </c>
    </row>
    <row r="14" spans="1:96" x14ac:dyDescent="0.15">
      <c r="A14" s="9" t="s">
        <v>24</v>
      </c>
      <c r="B14" s="13"/>
      <c r="C14" s="13"/>
      <c r="D14" s="13">
        <v>3.5999999999999997E-2</v>
      </c>
      <c r="E14" s="13">
        <v>3.5999999999999997E-2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</row>
    <row r="15" spans="1:96" x14ac:dyDescent="0.15">
      <c r="A15" s="9" t="s">
        <v>25</v>
      </c>
      <c r="B15" s="11"/>
      <c r="C15" s="11"/>
      <c r="D15" s="11">
        <v>-1.333</v>
      </c>
      <c r="E15" s="11">
        <v>-1.333</v>
      </c>
      <c r="F15" s="11">
        <v>-0.73750000000000004</v>
      </c>
      <c r="G15" s="11">
        <v>-0.73750000000000004</v>
      </c>
      <c r="H15" s="11">
        <v>1.6884999999999999</v>
      </c>
      <c r="I15" s="11">
        <v>1.6884999999999999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 spans="1:96" x14ac:dyDescent="0.1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</row>
    <row r="17" spans="1:96" x14ac:dyDescent="0.15">
      <c r="A17" s="9" t="s">
        <v>26</v>
      </c>
    </row>
    <row r="18" spans="1:96" ht="11.25" customHeight="1" x14ac:dyDescent="0.15">
      <c r="A18" s="11" t="s">
        <v>27</v>
      </c>
      <c r="B18" s="14"/>
      <c r="C18" s="14"/>
      <c r="D18" s="14">
        <v>-1.333</v>
      </c>
      <c r="E18" s="14">
        <v>-1.333</v>
      </c>
      <c r="F18" s="14">
        <v>-0.73750000000000004</v>
      </c>
      <c r="G18" s="14">
        <v>-0.73750000000000004</v>
      </c>
      <c r="H18" s="14">
        <v>1.6884999999999999</v>
      </c>
      <c r="I18" s="14">
        <v>1.6884999999999999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1.25" customHeight="1" x14ac:dyDescent="0.15"/>
    <row r="20" spans="1:96" x14ac:dyDescent="0.15">
      <c r="A20" s="9" t="s">
        <v>28</v>
      </c>
    </row>
    <row r="22" spans="1:96" x14ac:dyDescent="0.15">
      <c r="A22" s="9" t="s">
        <v>29</v>
      </c>
      <c r="B22" s="15"/>
      <c r="C22" s="15"/>
      <c r="D22" s="15">
        <v>-0.12</v>
      </c>
      <c r="E22" s="15">
        <v>-0.12</v>
      </c>
      <c r="F22" s="15">
        <v>-7.0000000000000007E-2</v>
      </c>
      <c r="G22" s="15">
        <v>-7.0000000000000007E-2</v>
      </c>
      <c r="H22" s="15">
        <v>0.16</v>
      </c>
      <c r="I22" s="15">
        <v>0.16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</row>
    <row r="23" spans="1:96" x14ac:dyDescent="0.15">
      <c r="A23" s="9" t="s">
        <v>30</v>
      </c>
      <c r="B23" s="15"/>
      <c r="C23" s="15"/>
      <c r="D23" s="15">
        <v>-0.12</v>
      </c>
      <c r="E23" s="15">
        <v>-0.12</v>
      </c>
      <c r="F23" s="15">
        <v>-7.0000000000000007E-2</v>
      </c>
      <c r="G23" s="15">
        <v>-7.0000000000000007E-2</v>
      </c>
      <c r="H23" s="15">
        <v>0.16</v>
      </c>
      <c r="I23" s="15">
        <v>0.16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</row>
    <row r="24" spans="1:96" x14ac:dyDescent="0.1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</row>
    <row r="25" spans="1:96" x14ac:dyDescent="0.15">
      <c r="A25" s="9" t="s">
        <v>31</v>
      </c>
      <c r="B25" s="9">
        <v>10.911</v>
      </c>
      <c r="C25" s="9">
        <v>10.911</v>
      </c>
      <c r="D25" s="9">
        <v>10.896000000000001</v>
      </c>
      <c r="E25" s="9">
        <v>10.896000000000001</v>
      </c>
      <c r="F25" s="9">
        <v>10.88</v>
      </c>
      <c r="G25" s="9">
        <v>10.88</v>
      </c>
      <c r="H25" s="9">
        <v>10.891999999999999</v>
      </c>
      <c r="I25" s="9">
        <v>10.891999999999999</v>
      </c>
    </row>
    <row r="26" spans="1:96" x14ac:dyDescent="0.15">
      <c r="A26" s="9" t="s">
        <v>32</v>
      </c>
      <c r="B26" s="9">
        <v>10.911</v>
      </c>
      <c r="C26" s="9">
        <v>10.911</v>
      </c>
      <c r="D26" s="9">
        <v>10.911</v>
      </c>
      <c r="E26" s="9">
        <v>10.911</v>
      </c>
      <c r="F26" s="9">
        <v>10.88</v>
      </c>
      <c r="G26" s="9">
        <v>10.88</v>
      </c>
      <c r="H26" s="9">
        <v>10.891999999999999</v>
      </c>
      <c r="I26" s="9">
        <v>10.891999999999999</v>
      </c>
    </row>
    <row r="28" spans="1:96" x14ac:dyDescent="0.15">
      <c r="A28" s="16"/>
    </row>
    <row r="29" spans="1:96" x14ac:dyDescent="0.15">
      <c r="A29" s="16"/>
    </row>
    <row r="30" spans="1:96" x14ac:dyDescent="0.15">
      <c r="A30" s="16"/>
    </row>
    <row r="31" spans="1:96" x14ac:dyDescent="0.15">
      <c r="A31" s="16"/>
    </row>
    <row r="32" spans="1:96" x14ac:dyDescent="0.15">
      <c r="A32" s="16"/>
    </row>
    <row r="33" spans="1:1" x14ac:dyDescent="0.15">
      <c r="A33" s="16"/>
    </row>
    <row r="34" spans="1:1" x14ac:dyDescent="0.15">
      <c r="A34" s="16"/>
    </row>
    <row r="35" spans="1:1" x14ac:dyDescent="0.15">
      <c r="A35" s="16"/>
    </row>
    <row r="36" spans="1:1" x14ac:dyDescent="0.15">
      <c r="A36" s="16"/>
    </row>
    <row r="37" spans="1:1" x14ac:dyDescent="0.15">
      <c r="A37" s="16"/>
    </row>
    <row r="38" spans="1:1" x14ac:dyDescent="0.15">
      <c r="A38" s="16"/>
    </row>
    <row r="39" spans="1:1" x14ac:dyDescent="0.15">
      <c r="A39" s="16"/>
    </row>
    <row r="40" spans="1:1" x14ac:dyDescent="0.15">
      <c r="A40" s="16"/>
    </row>
    <row r="41" spans="1:1" x14ac:dyDescent="0.15">
      <c r="A41" s="16"/>
    </row>
    <row r="42" spans="1:1" x14ac:dyDescent="0.15">
      <c r="A42" s="16"/>
    </row>
    <row r="43" spans="1:1" x14ac:dyDescent="0.15">
      <c r="A43" s="16"/>
    </row>
    <row r="44" spans="1:1" x14ac:dyDescent="0.15">
      <c r="A44" s="1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50"/>
  <sheetViews>
    <sheetView showGridLines="0" workbookViewId="0">
      <pane xSplit="1" topLeftCell="B1" activePane="topRight" state="frozen"/>
      <selection pane="topRight" activeCell="B1" sqref="B1"/>
    </sheetView>
  </sheetViews>
  <sheetFormatPr baseColWidth="10" defaultColWidth="12.75" defaultRowHeight="11" x14ac:dyDescent="0.15"/>
  <cols>
    <col min="1" max="1" width="37.75" style="9" customWidth="1"/>
    <col min="2" max="96" width="17" style="9" customWidth="1"/>
    <col min="97" max="97" width="12.75" style="9"/>
  </cols>
  <sheetData>
    <row r="1" spans="1:96" ht="11.25" customHeight="1" x14ac:dyDescent="0.15">
      <c r="A1" s="19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</row>
    <row r="3" spans="1:96" x14ac:dyDescent="0.15"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</row>
    <row r="4" spans="1:96" x14ac:dyDescent="0.15">
      <c r="A4" s="11" t="s">
        <v>33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</row>
    <row r="5" spans="1:96" x14ac:dyDescent="0.15">
      <c r="A5" s="9" t="s">
        <v>34</v>
      </c>
      <c r="B5" s="9">
        <v>12.026</v>
      </c>
      <c r="C5" s="9">
        <v>12.026</v>
      </c>
    </row>
    <row r="6" spans="1:96" x14ac:dyDescent="0.15">
      <c r="A6" s="9" t="s">
        <v>35</v>
      </c>
    </row>
    <row r="8" spans="1:96" x14ac:dyDescent="0.15">
      <c r="A8" s="9" t="s">
        <v>3</v>
      </c>
    </row>
    <row r="9" spans="1:96" x14ac:dyDescent="0.15">
      <c r="A9" s="9" t="s">
        <v>36</v>
      </c>
    </row>
    <row r="10" spans="1:96" x14ac:dyDescent="0.15">
      <c r="A10" s="9" t="s">
        <v>37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x14ac:dyDescent="0.15">
      <c r="A11" s="9" t="s">
        <v>38</v>
      </c>
    </row>
    <row r="13" spans="1:96" x14ac:dyDescent="0.15">
      <c r="A13" s="9" t="s">
        <v>39</v>
      </c>
    </row>
    <row r="14" spans="1:96" x14ac:dyDescent="0.15">
      <c r="A14" s="9" t="s">
        <v>40</v>
      </c>
    </row>
    <row r="15" spans="1:96" x14ac:dyDescent="0.15">
      <c r="A15" s="9" t="s">
        <v>41</v>
      </c>
    </row>
    <row r="16" spans="1:96" x14ac:dyDescent="0.15">
      <c r="A16" s="9" t="s">
        <v>42</v>
      </c>
      <c r="B16" s="13">
        <v>49.86</v>
      </c>
      <c r="C16" s="13">
        <v>49.86</v>
      </c>
      <c r="D16" s="13">
        <v>56.076999999999998</v>
      </c>
      <c r="E16" s="13">
        <v>56.076999999999998</v>
      </c>
      <c r="F16" s="13">
        <v>53.462000000000003</v>
      </c>
      <c r="G16" s="13">
        <v>53.462000000000003</v>
      </c>
      <c r="H16" s="13">
        <v>56.755000000000003</v>
      </c>
      <c r="I16" s="13">
        <v>56.755000000000003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ht="11.25" customHeight="1" x14ac:dyDescent="0.15">
      <c r="A17" s="11" t="s">
        <v>43</v>
      </c>
      <c r="B17" s="14">
        <v>61.886000000000003</v>
      </c>
      <c r="C17" s="14">
        <v>61.886000000000003</v>
      </c>
      <c r="D17" s="14">
        <v>56.076999999999998</v>
      </c>
      <c r="E17" s="14">
        <v>56.076999999999998</v>
      </c>
      <c r="F17" s="14">
        <v>53.462000000000003</v>
      </c>
      <c r="G17" s="14">
        <v>53.462000000000003</v>
      </c>
      <c r="H17" s="14">
        <v>56.755000000000003</v>
      </c>
      <c r="I17" s="14">
        <v>56.755000000000003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ht="11.25" customHeight="1" x14ac:dyDescent="0.15"/>
    <row r="19" spans="1:96" x14ac:dyDescent="0.15">
      <c r="A19" s="11" t="s">
        <v>44</v>
      </c>
    </row>
    <row r="20" spans="1:96" x14ac:dyDescent="0.15">
      <c r="A20" s="9" t="s">
        <v>5</v>
      </c>
    </row>
    <row r="21" spans="1:96" x14ac:dyDescent="0.15">
      <c r="A21" s="9" t="s">
        <v>45</v>
      </c>
    </row>
    <row r="22" spans="1:96" x14ac:dyDescent="0.15">
      <c r="A22" s="9" t="s">
        <v>46</v>
      </c>
    </row>
    <row r="23" spans="1:96" x14ac:dyDescent="0.15">
      <c r="A23" s="9" t="s">
        <v>47</v>
      </c>
      <c r="B23" s="13">
        <v>5.1219999999999999</v>
      </c>
      <c r="C23" s="13">
        <v>5.1219999999999999</v>
      </c>
      <c r="D23" s="13">
        <v>1.9790000000000001</v>
      </c>
      <c r="E23" s="13">
        <v>1.9790000000000001</v>
      </c>
      <c r="F23" s="13">
        <v>0.83799999999999997</v>
      </c>
      <c r="G23" s="13">
        <v>0.83799999999999997</v>
      </c>
      <c r="H23" s="13">
        <v>0.755</v>
      </c>
      <c r="I23" s="13">
        <v>0.755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15">
      <c r="A24" s="11" t="s">
        <v>48</v>
      </c>
      <c r="B24" s="11">
        <v>5.1219999999999999</v>
      </c>
      <c r="C24" s="11">
        <v>5.1219999999999999</v>
      </c>
      <c r="D24" s="11">
        <v>1.9790000000000001</v>
      </c>
      <c r="E24" s="11">
        <v>1.9790000000000001</v>
      </c>
      <c r="F24" s="11">
        <v>0.83799999999999997</v>
      </c>
      <c r="G24" s="11">
        <v>0.83799999999999997</v>
      </c>
      <c r="H24" s="11">
        <v>0.755</v>
      </c>
      <c r="I24" s="11">
        <v>0.755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</row>
    <row r="26" spans="1:96" x14ac:dyDescent="0.15">
      <c r="A26" s="11" t="s">
        <v>49</v>
      </c>
    </row>
    <row r="27" spans="1:96" x14ac:dyDescent="0.15">
      <c r="A27" s="9" t="s">
        <v>50</v>
      </c>
    </row>
    <row r="28" spans="1:96" x14ac:dyDescent="0.15">
      <c r="A28" s="9" t="s">
        <v>51</v>
      </c>
      <c r="B28" s="9">
        <v>-7.9580000000000002</v>
      </c>
      <c r="C28" s="9">
        <v>-7.9580000000000002</v>
      </c>
      <c r="D28" s="9">
        <v>-10.624000000000001</v>
      </c>
      <c r="E28" s="9">
        <v>-10.624000000000001</v>
      </c>
      <c r="F28" s="9">
        <v>-33.450000000000003</v>
      </c>
      <c r="G28" s="9">
        <v>-33.450000000000003</v>
      </c>
      <c r="H28" s="9">
        <v>-30.073</v>
      </c>
      <c r="I28" s="9">
        <v>-30.073</v>
      </c>
    </row>
    <row r="29" spans="1:96" x14ac:dyDescent="0.15">
      <c r="A29" s="9" t="s">
        <v>52</v>
      </c>
    </row>
    <row r="30" spans="1:96" x14ac:dyDescent="0.15">
      <c r="A30" s="9" t="s">
        <v>53</v>
      </c>
      <c r="B30" s="9">
        <v>65</v>
      </c>
      <c r="C30" s="9">
        <v>65</v>
      </c>
      <c r="D30" s="9">
        <v>65</v>
      </c>
      <c r="E30" s="9">
        <v>65</v>
      </c>
      <c r="F30" s="9">
        <v>86</v>
      </c>
      <c r="G30" s="9">
        <v>86</v>
      </c>
      <c r="H30" s="9">
        <v>86</v>
      </c>
      <c r="I30" s="9">
        <v>86</v>
      </c>
    </row>
    <row r="31" spans="1:96" x14ac:dyDescent="0.15">
      <c r="A31" s="9" t="s">
        <v>54</v>
      </c>
    </row>
    <row r="32" spans="1:96" x14ac:dyDescent="0.15">
      <c r="A32" s="9" t="s">
        <v>55</v>
      </c>
    </row>
    <row r="33" spans="1:96" x14ac:dyDescent="0.15">
      <c r="A33" s="9" t="s">
        <v>56</v>
      </c>
      <c r="B33" s="13">
        <v>-0.27800000000000002</v>
      </c>
      <c r="C33" s="13">
        <v>-0.27800000000000002</v>
      </c>
      <c r="D33" s="13">
        <v>-0.27800000000000002</v>
      </c>
      <c r="E33" s="13">
        <v>-0.27800000000000002</v>
      </c>
      <c r="F33" s="13">
        <v>7.4000000000005006E-2</v>
      </c>
      <c r="G33" s="13">
        <v>7.4000000000005006E-2</v>
      </c>
      <c r="H33" s="13">
        <v>7.2999999999999995E-2</v>
      </c>
      <c r="I33" s="13">
        <v>7.2999999999999995E-2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15">
      <c r="A34" s="11" t="s">
        <v>57</v>
      </c>
      <c r="B34" s="11">
        <v>56.764000000000003</v>
      </c>
      <c r="C34" s="11">
        <v>56.764000000000003</v>
      </c>
      <c r="D34" s="11">
        <v>54.097999999999999</v>
      </c>
      <c r="E34" s="11">
        <v>54.097999999999999</v>
      </c>
      <c r="F34" s="11">
        <v>52.624000000000002</v>
      </c>
      <c r="G34" s="11">
        <v>52.624000000000002</v>
      </c>
      <c r="H34" s="11">
        <v>56</v>
      </c>
      <c r="I34" s="11">
        <v>56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</row>
    <row r="36" spans="1:96" ht="11.25" customHeight="1" x14ac:dyDescent="0.15">
      <c r="A36" s="11" t="s">
        <v>58</v>
      </c>
      <c r="B36" s="14">
        <v>61.886000000000003</v>
      </c>
      <c r="C36" s="14">
        <v>61.886000000000003</v>
      </c>
      <c r="D36" s="14">
        <v>56.076999999999998</v>
      </c>
      <c r="E36" s="14">
        <v>56.076999999999998</v>
      </c>
      <c r="F36" s="14">
        <v>53.462000000000003</v>
      </c>
      <c r="G36" s="14">
        <v>53.462000000000003</v>
      </c>
      <c r="H36" s="14">
        <v>56.755000000000003</v>
      </c>
      <c r="I36" s="14">
        <v>56.755000000000003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1.25" customHeight="1" x14ac:dyDescent="0.15"/>
    <row r="40" spans="1:96" x14ac:dyDescent="0.15">
      <c r="A40" s="11" t="s">
        <v>4</v>
      </c>
    </row>
    <row r="41" spans="1:96" x14ac:dyDescent="0.15">
      <c r="A41" s="9" t="s">
        <v>59</v>
      </c>
      <c r="B41" s="17">
        <f t="shared" ref="B41:AG41" si="0">B5</f>
        <v>12.026</v>
      </c>
      <c r="C41" s="17">
        <f t="shared" si="0"/>
        <v>12.026</v>
      </c>
      <c r="D41" s="17">
        <f t="shared" si="0"/>
        <v>0</v>
      </c>
      <c r="E41" s="17">
        <f t="shared" si="0"/>
        <v>0</v>
      </c>
      <c r="F41" s="17">
        <f t="shared" si="0"/>
        <v>0</v>
      </c>
      <c r="G41" s="17">
        <f t="shared" si="0"/>
        <v>0</v>
      </c>
      <c r="H41" s="17">
        <f t="shared" si="0"/>
        <v>0</v>
      </c>
      <c r="I41" s="17">
        <f t="shared" si="0"/>
        <v>0</v>
      </c>
      <c r="J41" s="17">
        <f t="shared" si="0"/>
        <v>0</v>
      </c>
      <c r="K41" s="17">
        <f t="shared" si="0"/>
        <v>0</v>
      </c>
      <c r="L41" s="17">
        <f t="shared" si="0"/>
        <v>0</v>
      </c>
      <c r="M41" s="17">
        <f t="shared" si="0"/>
        <v>0</v>
      </c>
      <c r="N41" s="17">
        <f t="shared" si="0"/>
        <v>0</v>
      </c>
      <c r="O41" s="17">
        <f t="shared" si="0"/>
        <v>0</v>
      </c>
      <c r="P41" s="17">
        <f t="shared" si="0"/>
        <v>0</v>
      </c>
      <c r="Q41" s="17">
        <f t="shared" si="0"/>
        <v>0</v>
      </c>
      <c r="R41" s="17">
        <f t="shared" si="0"/>
        <v>0</v>
      </c>
      <c r="S41" s="17">
        <f t="shared" si="0"/>
        <v>0</v>
      </c>
      <c r="T41" s="17">
        <f t="shared" si="0"/>
        <v>0</v>
      </c>
      <c r="U41" s="17">
        <f t="shared" si="0"/>
        <v>0</v>
      </c>
      <c r="V41" s="17">
        <f t="shared" si="0"/>
        <v>0</v>
      </c>
      <c r="W41" s="17">
        <f t="shared" si="0"/>
        <v>0</v>
      </c>
      <c r="X41" s="17">
        <f t="shared" si="0"/>
        <v>0</v>
      </c>
      <c r="Y41" s="17">
        <f t="shared" si="0"/>
        <v>0</v>
      </c>
      <c r="Z41" s="17">
        <f t="shared" si="0"/>
        <v>0</v>
      </c>
      <c r="AA41" s="17">
        <f t="shared" si="0"/>
        <v>0</v>
      </c>
      <c r="AB41" s="17">
        <f t="shared" si="0"/>
        <v>0</v>
      </c>
      <c r="AC41" s="17">
        <f t="shared" si="0"/>
        <v>0</v>
      </c>
      <c r="AD41" s="17">
        <f t="shared" si="0"/>
        <v>0</v>
      </c>
      <c r="AE41" s="17">
        <f t="shared" si="0"/>
        <v>0</v>
      </c>
      <c r="AF41" s="17">
        <f t="shared" si="0"/>
        <v>0</v>
      </c>
      <c r="AG41" s="17">
        <f t="shared" si="0"/>
        <v>0</v>
      </c>
      <c r="AH41" s="17">
        <f t="shared" ref="AH41:BM41" si="1">AH5</f>
        <v>0</v>
      </c>
      <c r="AI41" s="17">
        <f t="shared" si="1"/>
        <v>0</v>
      </c>
      <c r="AJ41" s="17">
        <f t="shared" si="1"/>
        <v>0</v>
      </c>
      <c r="AK41" s="17">
        <f t="shared" si="1"/>
        <v>0</v>
      </c>
      <c r="AL41" s="17">
        <f t="shared" si="1"/>
        <v>0</v>
      </c>
      <c r="AM41" s="17">
        <f t="shared" si="1"/>
        <v>0</v>
      </c>
      <c r="AN41" s="17">
        <f t="shared" si="1"/>
        <v>0</v>
      </c>
      <c r="AO41" s="17">
        <f t="shared" si="1"/>
        <v>0</v>
      </c>
      <c r="AP41" s="17">
        <f t="shared" si="1"/>
        <v>0</v>
      </c>
      <c r="AQ41" s="17">
        <f t="shared" si="1"/>
        <v>0</v>
      </c>
      <c r="AR41" s="17">
        <f t="shared" si="1"/>
        <v>0</v>
      </c>
      <c r="AS41" s="17">
        <f t="shared" si="1"/>
        <v>0</v>
      </c>
      <c r="AT41" s="17">
        <f t="shared" si="1"/>
        <v>0</v>
      </c>
      <c r="AU41" s="17">
        <f t="shared" si="1"/>
        <v>0</v>
      </c>
      <c r="AV41" s="17">
        <f t="shared" si="1"/>
        <v>0</v>
      </c>
      <c r="AW41" s="17">
        <f t="shared" si="1"/>
        <v>0</v>
      </c>
      <c r="AX41" s="17">
        <f t="shared" si="1"/>
        <v>0</v>
      </c>
      <c r="AY41" s="17">
        <f t="shared" si="1"/>
        <v>0</v>
      </c>
      <c r="AZ41" s="17">
        <f t="shared" si="1"/>
        <v>0</v>
      </c>
      <c r="BA41" s="17">
        <f t="shared" si="1"/>
        <v>0</v>
      </c>
      <c r="BB41" s="17">
        <f t="shared" si="1"/>
        <v>0</v>
      </c>
      <c r="BC41" s="17">
        <f t="shared" si="1"/>
        <v>0</v>
      </c>
      <c r="BD41" s="17">
        <f t="shared" si="1"/>
        <v>0</v>
      </c>
      <c r="BE41" s="17">
        <f t="shared" si="1"/>
        <v>0</v>
      </c>
      <c r="BF41" s="17">
        <f t="shared" si="1"/>
        <v>0</v>
      </c>
      <c r="BG41" s="17">
        <f t="shared" si="1"/>
        <v>0</v>
      </c>
      <c r="BH41" s="17">
        <f t="shared" si="1"/>
        <v>0</v>
      </c>
      <c r="BI41" s="17">
        <f t="shared" si="1"/>
        <v>0</v>
      </c>
      <c r="BJ41" s="17">
        <f t="shared" si="1"/>
        <v>0</v>
      </c>
      <c r="BK41" s="17">
        <f t="shared" si="1"/>
        <v>0</v>
      </c>
      <c r="BL41" s="17">
        <f t="shared" si="1"/>
        <v>0</v>
      </c>
      <c r="BM41" s="17">
        <f t="shared" si="1"/>
        <v>0</v>
      </c>
      <c r="BN41" s="17">
        <f t="shared" ref="BN41:CR41" si="2">BN5</f>
        <v>0</v>
      </c>
      <c r="BO41" s="17">
        <f t="shared" si="2"/>
        <v>0</v>
      </c>
      <c r="BP41" s="17">
        <f t="shared" si="2"/>
        <v>0</v>
      </c>
      <c r="BQ41" s="17">
        <f t="shared" si="2"/>
        <v>0</v>
      </c>
      <c r="BR41" s="17">
        <f t="shared" si="2"/>
        <v>0</v>
      </c>
      <c r="BS41" s="17">
        <f t="shared" si="2"/>
        <v>0</v>
      </c>
      <c r="BT41" s="17">
        <f t="shared" si="2"/>
        <v>0</v>
      </c>
      <c r="BU41" s="17">
        <f t="shared" si="2"/>
        <v>0</v>
      </c>
      <c r="BV41" s="17">
        <f t="shared" si="2"/>
        <v>0</v>
      </c>
      <c r="BW41" s="17">
        <f t="shared" si="2"/>
        <v>0</v>
      </c>
      <c r="BX41" s="17">
        <f t="shared" si="2"/>
        <v>0</v>
      </c>
      <c r="BY41" s="17">
        <f t="shared" si="2"/>
        <v>0</v>
      </c>
      <c r="BZ41" s="17">
        <f t="shared" si="2"/>
        <v>0</v>
      </c>
      <c r="CA41" s="17">
        <f t="shared" si="2"/>
        <v>0</v>
      </c>
      <c r="CB41" s="17">
        <f t="shared" si="2"/>
        <v>0</v>
      </c>
      <c r="CC41" s="17">
        <f t="shared" si="2"/>
        <v>0</v>
      </c>
      <c r="CD41" s="17">
        <f t="shared" si="2"/>
        <v>0</v>
      </c>
      <c r="CE41" s="17">
        <f t="shared" si="2"/>
        <v>0</v>
      </c>
      <c r="CF41" s="17">
        <f t="shared" si="2"/>
        <v>0</v>
      </c>
      <c r="CG41" s="17">
        <f t="shared" si="2"/>
        <v>0</v>
      </c>
      <c r="CH41" s="17">
        <f t="shared" si="2"/>
        <v>0</v>
      </c>
      <c r="CI41" s="17">
        <f t="shared" si="2"/>
        <v>0</v>
      </c>
      <c r="CJ41" s="17">
        <f t="shared" si="2"/>
        <v>0</v>
      </c>
      <c r="CK41" s="17">
        <f t="shared" si="2"/>
        <v>0</v>
      </c>
      <c r="CL41" s="17">
        <f t="shared" si="2"/>
        <v>0</v>
      </c>
      <c r="CM41" s="17">
        <f t="shared" si="2"/>
        <v>0</v>
      </c>
      <c r="CN41" s="17">
        <f t="shared" si="2"/>
        <v>0</v>
      </c>
      <c r="CO41" s="17">
        <f t="shared" si="2"/>
        <v>0</v>
      </c>
      <c r="CP41" s="17">
        <f t="shared" si="2"/>
        <v>0</v>
      </c>
      <c r="CQ41" s="17">
        <f t="shared" si="2"/>
        <v>0</v>
      </c>
      <c r="CR41" s="17">
        <f t="shared" si="2"/>
        <v>0</v>
      </c>
    </row>
    <row r="42" spans="1:96" x14ac:dyDescent="0.15">
      <c r="A42" s="9" t="s">
        <v>60</v>
      </c>
      <c r="B42" s="17">
        <f t="shared" ref="B42:AG42" si="3">B6</f>
        <v>0</v>
      </c>
      <c r="C42" s="17">
        <f t="shared" si="3"/>
        <v>0</v>
      </c>
      <c r="D42" s="17">
        <f t="shared" si="3"/>
        <v>0</v>
      </c>
      <c r="E42" s="17">
        <f t="shared" si="3"/>
        <v>0</v>
      </c>
      <c r="F42" s="17">
        <f t="shared" si="3"/>
        <v>0</v>
      </c>
      <c r="G42" s="17">
        <f t="shared" si="3"/>
        <v>0</v>
      </c>
      <c r="H42" s="17">
        <f t="shared" si="3"/>
        <v>0</v>
      </c>
      <c r="I42" s="17">
        <f t="shared" si="3"/>
        <v>0</v>
      </c>
      <c r="J42" s="17">
        <f t="shared" si="3"/>
        <v>0</v>
      </c>
      <c r="K42" s="17">
        <f t="shared" si="3"/>
        <v>0</v>
      </c>
      <c r="L42" s="17">
        <f t="shared" si="3"/>
        <v>0</v>
      </c>
      <c r="M42" s="17">
        <f t="shared" si="3"/>
        <v>0</v>
      </c>
      <c r="N42" s="17">
        <f t="shared" si="3"/>
        <v>0</v>
      </c>
      <c r="O42" s="17">
        <f t="shared" si="3"/>
        <v>0</v>
      </c>
      <c r="P42" s="17">
        <f t="shared" si="3"/>
        <v>0</v>
      </c>
      <c r="Q42" s="17">
        <f t="shared" si="3"/>
        <v>0</v>
      </c>
      <c r="R42" s="17">
        <f t="shared" si="3"/>
        <v>0</v>
      </c>
      <c r="S42" s="17">
        <f t="shared" si="3"/>
        <v>0</v>
      </c>
      <c r="T42" s="17">
        <f t="shared" si="3"/>
        <v>0</v>
      </c>
      <c r="U42" s="17">
        <f t="shared" si="3"/>
        <v>0</v>
      </c>
      <c r="V42" s="17">
        <f t="shared" si="3"/>
        <v>0</v>
      </c>
      <c r="W42" s="17">
        <f t="shared" si="3"/>
        <v>0</v>
      </c>
      <c r="X42" s="17">
        <f t="shared" si="3"/>
        <v>0</v>
      </c>
      <c r="Y42" s="17">
        <f t="shared" si="3"/>
        <v>0</v>
      </c>
      <c r="Z42" s="17">
        <f t="shared" si="3"/>
        <v>0</v>
      </c>
      <c r="AA42" s="17">
        <f t="shared" si="3"/>
        <v>0</v>
      </c>
      <c r="AB42" s="17">
        <f t="shared" si="3"/>
        <v>0</v>
      </c>
      <c r="AC42" s="17">
        <f t="shared" si="3"/>
        <v>0</v>
      </c>
      <c r="AD42" s="17">
        <f t="shared" si="3"/>
        <v>0</v>
      </c>
      <c r="AE42" s="17">
        <f t="shared" si="3"/>
        <v>0</v>
      </c>
      <c r="AF42" s="17">
        <f t="shared" si="3"/>
        <v>0</v>
      </c>
      <c r="AG42" s="17">
        <f t="shared" si="3"/>
        <v>0</v>
      </c>
      <c r="AH42" s="17">
        <f t="shared" ref="AH42:BM42" si="4">AH6</f>
        <v>0</v>
      </c>
      <c r="AI42" s="17">
        <f t="shared" si="4"/>
        <v>0</v>
      </c>
      <c r="AJ42" s="17">
        <f t="shared" si="4"/>
        <v>0</v>
      </c>
      <c r="AK42" s="17">
        <f t="shared" si="4"/>
        <v>0</v>
      </c>
      <c r="AL42" s="17">
        <f t="shared" si="4"/>
        <v>0</v>
      </c>
      <c r="AM42" s="17">
        <f t="shared" si="4"/>
        <v>0</v>
      </c>
      <c r="AN42" s="17">
        <f t="shared" si="4"/>
        <v>0</v>
      </c>
      <c r="AO42" s="17">
        <f t="shared" si="4"/>
        <v>0</v>
      </c>
      <c r="AP42" s="17">
        <f t="shared" si="4"/>
        <v>0</v>
      </c>
      <c r="AQ42" s="17">
        <f t="shared" si="4"/>
        <v>0</v>
      </c>
      <c r="AR42" s="17">
        <f t="shared" si="4"/>
        <v>0</v>
      </c>
      <c r="AS42" s="17">
        <f t="shared" si="4"/>
        <v>0</v>
      </c>
      <c r="AT42" s="17">
        <f t="shared" si="4"/>
        <v>0</v>
      </c>
      <c r="AU42" s="17">
        <f t="shared" si="4"/>
        <v>0</v>
      </c>
      <c r="AV42" s="17">
        <f t="shared" si="4"/>
        <v>0</v>
      </c>
      <c r="AW42" s="17">
        <f t="shared" si="4"/>
        <v>0</v>
      </c>
      <c r="AX42" s="17">
        <f t="shared" si="4"/>
        <v>0</v>
      </c>
      <c r="AY42" s="17">
        <f t="shared" si="4"/>
        <v>0</v>
      </c>
      <c r="AZ42" s="17">
        <f t="shared" si="4"/>
        <v>0</v>
      </c>
      <c r="BA42" s="17">
        <f t="shared" si="4"/>
        <v>0</v>
      </c>
      <c r="BB42" s="17">
        <f t="shared" si="4"/>
        <v>0</v>
      </c>
      <c r="BC42" s="17">
        <f t="shared" si="4"/>
        <v>0</v>
      </c>
      <c r="BD42" s="17">
        <f t="shared" si="4"/>
        <v>0</v>
      </c>
      <c r="BE42" s="17">
        <f t="shared" si="4"/>
        <v>0</v>
      </c>
      <c r="BF42" s="17">
        <f t="shared" si="4"/>
        <v>0</v>
      </c>
      <c r="BG42" s="17">
        <f t="shared" si="4"/>
        <v>0</v>
      </c>
      <c r="BH42" s="17">
        <f t="shared" si="4"/>
        <v>0</v>
      </c>
      <c r="BI42" s="17">
        <f t="shared" si="4"/>
        <v>0</v>
      </c>
      <c r="BJ42" s="17">
        <f t="shared" si="4"/>
        <v>0</v>
      </c>
      <c r="BK42" s="17">
        <f t="shared" si="4"/>
        <v>0</v>
      </c>
      <c r="BL42" s="17">
        <f t="shared" si="4"/>
        <v>0</v>
      </c>
      <c r="BM42" s="17">
        <f t="shared" si="4"/>
        <v>0</v>
      </c>
      <c r="BN42" s="17">
        <f t="shared" ref="BN42:CR42" si="5">BN6</f>
        <v>0</v>
      </c>
      <c r="BO42" s="17">
        <f t="shared" si="5"/>
        <v>0</v>
      </c>
      <c r="BP42" s="17">
        <f t="shared" si="5"/>
        <v>0</v>
      </c>
      <c r="BQ42" s="17">
        <f t="shared" si="5"/>
        <v>0</v>
      </c>
      <c r="BR42" s="17">
        <f t="shared" si="5"/>
        <v>0</v>
      </c>
      <c r="BS42" s="17">
        <f t="shared" si="5"/>
        <v>0</v>
      </c>
      <c r="BT42" s="17">
        <f t="shared" si="5"/>
        <v>0</v>
      </c>
      <c r="BU42" s="17">
        <f t="shared" si="5"/>
        <v>0</v>
      </c>
      <c r="BV42" s="17">
        <f t="shared" si="5"/>
        <v>0</v>
      </c>
      <c r="BW42" s="17">
        <f t="shared" si="5"/>
        <v>0</v>
      </c>
      <c r="BX42" s="17">
        <f t="shared" si="5"/>
        <v>0</v>
      </c>
      <c r="BY42" s="17">
        <f t="shared" si="5"/>
        <v>0</v>
      </c>
      <c r="BZ42" s="17">
        <f t="shared" si="5"/>
        <v>0</v>
      </c>
      <c r="CA42" s="17">
        <f t="shared" si="5"/>
        <v>0</v>
      </c>
      <c r="CB42" s="17">
        <f t="shared" si="5"/>
        <v>0</v>
      </c>
      <c r="CC42" s="17">
        <f t="shared" si="5"/>
        <v>0</v>
      </c>
      <c r="CD42" s="17">
        <f t="shared" si="5"/>
        <v>0</v>
      </c>
      <c r="CE42" s="17">
        <f t="shared" si="5"/>
        <v>0</v>
      </c>
      <c r="CF42" s="17">
        <f t="shared" si="5"/>
        <v>0</v>
      </c>
      <c r="CG42" s="17">
        <f t="shared" si="5"/>
        <v>0</v>
      </c>
      <c r="CH42" s="17">
        <f t="shared" si="5"/>
        <v>0</v>
      </c>
      <c r="CI42" s="17">
        <f t="shared" si="5"/>
        <v>0</v>
      </c>
      <c r="CJ42" s="17">
        <f t="shared" si="5"/>
        <v>0</v>
      </c>
      <c r="CK42" s="17">
        <f t="shared" si="5"/>
        <v>0</v>
      </c>
      <c r="CL42" s="17">
        <f t="shared" si="5"/>
        <v>0</v>
      </c>
      <c r="CM42" s="17">
        <f t="shared" si="5"/>
        <v>0</v>
      </c>
      <c r="CN42" s="17">
        <f t="shared" si="5"/>
        <v>0</v>
      </c>
      <c r="CO42" s="17">
        <f t="shared" si="5"/>
        <v>0</v>
      </c>
      <c r="CP42" s="17">
        <f t="shared" si="5"/>
        <v>0</v>
      </c>
      <c r="CQ42" s="17">
        <f t="shared" si="5"/>
        <v>0</v>
      </c>
      <c r="CR42" s="17">
        <f t="shared" si="5"/>
        <v>0</v>
      </c>
    </row>
    <row r="43" spans="1:96" x14ac:dyDescent="0.15">
      <c r="A43" s="9" t="s">
        <v>61</v>
      </c>
      <c r="B43" s="18">
        <f t="shared" ref="B43:AG43" si="6">B8</f>
        <v>0</v>
      </c>
      <c r="C43" s="18">
        <f t="shared" si="6"/>
        <v>0</v>
      </c>
      <c r="D43" s="18">
        <f t="shared" si="6"/>
        <v>0</v>
      </c>
      <c r="E43" s="18">
        <f t="shared" si="6"/>
        <v>0</v>
      </c>
      <c r="F43" s="18">
        <f t="shared" si="6"/>
        <v>0</v>
      </c>
      <c r="G43" s="18">
        <f t="shared" si="6"/>
        <v>0</v>
      </c>
      <c r="H43" s="18">
        <f t="shared" si="6"/>
        <v>0</v>
      </c>
      <c r="I43" s="18">
        <f t="shared" si="6"/>
        <v>0</v>
      </c>
      <c r="J43" s="18">
        <f t="shared" si="6"/>
        <v>0</v>
      </c>
      <c r="K43" s="18">
        <f t="shared" si="6"/>
        <v>0</v>
      </c>
      <c r="L43" s="18">
        <f t="shared" si="6"/>
        <v>0</v>
      </c>
      <c r="M43" s="18">
        <f t="shared" si="6"/>
        <v>0</v>
      </c>
      <c r="N43" s="18">
        <f t="shared" si="6"/>
        <v>0</v>
      </c>
      <c r="O43" s="18">
        <f t="shared" si="6"/>
        <v>0</v>
      </c>
      <c r="P43" s="18">
        <f t="shared" si="6"/>
        <v>0</v>
      </c>
      <c r="Q43" s="18">
        <f t="shared" si="6"/>
        <v>0</v>
      </c>
      <c r="R43" s="18">
        <f t="shared" si="6"/>
        <v>0</v>
      </c>
      <c r="S43" s="18">
        <f t="shared" si="6"/>
        <v>0</v>
      </c>
      <c r="T43" s="18">
        <f t="shared" si="6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8">
        <f t="shared" si="6"/>
        <v>0</v>
      </c>
      <c r="Y43" s="18">
        <f t="shared" si="6"/>
        <v>0</v>
      </c>
      <c r="Z43" s="18">
        <f t="shared" si="6"/>
        <v>0</v>
      </c>
      <c r="AA43" s="18">
        <f t="shared" si="6"/>
        <v>0</v>
      </c>
      <c r="AB43" s="18">
        <f t="shared" si="6"/>
        <v>0</v>
      </c>
      <c r="AC43" s="18">
        <f t="shared" si="6"/>
        <v>0</v>
      </c>
      <c r="AD43" s="18">
        <f t="shared" si="6"/>
        <v>0</v>
      </c>
      <c r="AE43" s="18">
        <f t="shared" si="6"/>
        <v>0</v>
      </c>
      <c r="AF43" s="18">
        <f t="shared" si="6"/>
        <v>0</v>
      </c>
      <c r="AG43" s="18">
        <f t="shared" si="6"/>
        <v>0</v>
      </c>
      <c r="AH43" s="18">
        <f t="shared" ref="AH43:BM43" si="7">AH8</f>
        <v>0</v>
      </c>
      <c r="AI43" s="18">
        <f t="shared" si="7"/>
        <v>0</v>
      </c>
      <c r="AJ43" s="18">
        <f t="shared" si="7"/>
        <v>0</v>
      </c>
      <c r="AK43" s="18">
        <f t="shared" si="7"/>
        <v>0</v>
      </c>
      <c r="AL43" s="18">
        <f t="shared" si="7"/>
        <v>0</v>
      </c>
      <c r="AM43" s="18">
        <f t="shared" si="7"/>
        <v>0</v>
      </c>
      <c r="AN43" s="18">
        <f t="shared" si="7"/>
        <v>0</v>
      </c>
      <c r="AO43" s="18">
        <f t="shared" si="7"/>
        <v>0</v>
      </c>
      <c r="AP43" s="18">
        <f t="shared" si="7"/>
        <v>0</v>
      </c>
      <c r="AQ43" s="18">
        <f t="shared" si="7"/>
        <v>0</v>
      </c>
      <c r="AR43" s="18">
        <f t="shared" si="7"/>
        <v>0</v>
      </c>
      <c r="AS43" s="18">
        <f t="shared" si="7"/>
        <v>0</v>
      </c>
      <c r="AT43" s="18">
        <f t="shared" si="7"/>
        <v>0</v>
      </c>
      <c r="AU43" s="18">
        <f t="shared" si="7"/>
        <v>0</v>
      </c>
      <c r="AV43" s="18">
        <f t="shared" si="7"/>
        <v>0</v>
      </c>
      <c r="AW43" s="18">
        <f t="shared" si="7"/>
        <v>0</v>
      </c>
      <c r="AX43" s="18">
        <f t="shared" si="7"/>
        <v>0</v>
      </c>
      <c r="AY43" s="18">
        <f t="shared" si="7"/>
        <v>0</v>
      </c>
      <c r="AZ43" s="18">
        <f t="shared" si="7"/>
        <v>0</v>
      </c>
      <c r="BA43" s="18">
        <f t="shared" si="7"/>
        <v>0</v>
      </c>
      <c r="BB43" s="18">
        <f t="shared" si="7"/>
        <v>0</v>
      </c>
      <c r="BC43" s="18">
        <f t="shared" si="7"/>
        <v>0</v>
      </c>
      <c r="BD43" s="18">
        <f t="shared" si="7"/>
        <v>0</v>
      </c>
      <c r="BE43" s="18">
        <f t="shared" si="7"/>
        <v>0</v>
      </c>
      <c r="BF43" s="18">
        <f t="shared" si="7"/>
        <v>0</v>
      </c>
      <c r="BG43" s="18">
        <f t="shared" si="7"/>
        <v>0</v>
      </c>
      <c r="BH43" s="18">
        <f t="shared" si="7"/>
        <v>0</v>
      </c>
      <c r="BI43" s="18">
        <f t="shared" si="7"/>
        <v>0</v>
      </c>
      <c r="BJ43" s="18">
        <f t="shared" si="7"/>
        <v>0</v>
      </c>
      <c r="BK43" s="18">
        <f t="shared" si="7"/>
        <v>0</v>
      </c>
      <c r="BL43" s="18">
        <f t="shared" si="7"/>
        <v>0</v>
      </c>
      <c r="BM43" s="18">
        <f t="shared" si="7"/>
        <v>0</v>
      </c>
      <c r="BN43" s="18">
        <f t="shared" ref="BN43:CR43" si="8">BN8</f>
        <v>0</v>
      </c>
      <c r="BO43" s="18">
        <f t="shared" si="8"/>
        <v>0</v>
      </c>
      <c r="BP43" s="18">
        <f t="shared" si="8"/>
        <v>0</v>
      </c>
      <c r="BQ43" s="18">
        <f t="shared" si="8"/>
        <v>0</v>
      </c>
      <c r="BR43" s="18">
        <f t="shared" si="8"/>
        <v>0</v>
      </c>
      <c r="BS43" s="18">
        <f t="shared" si="8"/>
        <v>0</v>
      </c>
      <c r="BT43" s="18">
        <f t="shared" si="8"/>
        <v>0</v>
      </c>
      <c r="BU43" s="18">
        <f t="shared" si="8"/>
        <v>0</v>
      </c>
      <c r="BV43" s="18">
        <f t="shared" si="8"/>
        <v>0</v>
      </c>
      <c r="BW43" s="18">
        <f t="shared" si="8"/>
        <v>0</v>
      </c>
      <c r="BX43" s="18">
        <f t="shared" si="8"/>
        <v>0</v>
      </c>
      <c r="BY43" s="18">
        <f t="shared" si="8"/>
        <v>0</v>
      </c>
      <c r="BZ43" s="18">
        <f t="shared" si="8"/>
        <v>0</v>
      </c>
      <c r="CA43" s="18">
        <f t="shared" si="8"/>
        <v>0</v>
      </c>
      <c r="CB43" s="18">
        <f t="shared" si="8"/>
        <v>0</v>
      </c>
      <c r="CC43" s="18">
        <f t="shared" si="8"/>
        <v>0</v>
      </c>
      <c r="CD43" s="18">
        <f t="shared" si="8"/>
        <v>0</v>
      </c>
      <c r="CE43" s="18">
        <f t="shared" si="8"/>
        <v>0</v>
      </c>
      <c r="CF43" s="18">
        <f t="shared" si="8"/>
        <v>0</v>
      </c>
      <c r="CG43" s="18">
        <f t="shared" si="8"/>
        <v>0</v>
      </c>
      <c r="CH43" s="18">
        <f t="shared" si="8"/>
        <v>0</v>
      </c>
      <c r="CI43" s="18">
        <f t="shared" si="8"/>
        <v>0</v>
      </c>
      <c r="CJ43" s="18">
        <f t="shared" si="8"/>
        <v>0</v>
      </c>
      <c r="CK43" s="18">
        <f t="shared" si="8"/>
        <v>0</v>
      </c>
      <c r="CL43" s="18">
        <f t="shared" si="8"/>
        <v>0</v>
      </c>
      <c r="CM43" s="18">
        <f t="shared" si="8"/>
        <v>0</v>
      </c>
      <c r="CN43" s="18">
        <f t="shared" si="8"/>
        <v>0</v>
      </c>
      <c r="CO43" s="18">
        <f t="shared" si="8"/>
        <v>0</v>
      </c>
      <c r="CP43" s="18">
        <f t="shared" si="8"/>
        <v>0</v>
      </c>
      <c r="CQ43" s="18">
        <f t="shared" si="8"/>
        <v>0</v>
      </c>
      <c r="CR43" s="18">
        <f t="shared" si="8"/>
        <v>0</v>
      </c>
    </row>
    <row r="44" spans="1:96" x14ac:dyDescent="0.15">
      <c r="A44" s="9" t="s">
        <v>62</v>
      </c>
      <c r="B44" s="9">
        <f t="shared" ref="B44:AG44" si="9">SUM(B41:B43)</f>
        <v>12.026</v>
      </c>
      <c r="C44" s="9">
        <f t="shared" si="9"/>
        <v>12.026</v>
      </c>
      <c r="D44" s="9">
        <f t="shared" si="9"/>
        <v>0</v>
      </c>
      <c r="E44" s="9">
        <f t="shared" si="9"/>
        <v>0</v>
      </c>
      <c r="F44" s="9">
        <f t="shared" si="9"/>
        <v>0</v>
      </c>
      <c r="G44" s="9">
        <f t="shared" si="9"/>
        <v>0</v>
      </c>
      <c r="H44" s="9">
        <f t="shared" si="9"/>
        <v>0</v>
      </c>
      <c r="I44" s="9">
        <f t="shared" si="9"/>
        <v>0</v>
      </c>
      <c r="J44" s="9">
        <f t="shared" si="9"/>
        <v>0</v>
      </c>
      <c r="K44" s="9">
        <f t="shared" si="9"/>
        <v>0</v>
      </c>
      <c r="L44" s="9">
        <f t="shared" si="9"/>
        <v>0</v>
      </c>
      <c r="M44" s="9">
        <f t="shared" si="9"/>
        <v>0</v>
      </c>
      <c r="N44" s="9">
        <f t="shared" si="9"/>
        <v>0</v>
      </c>
      <c r="O44" s="9">
        <f t="shared" si="9"/>
        <v>0</v>
      </c>
      <c r="P44" s="9">
        <f t="shared" si="9"/>
        <v>0</v>
      </c>
      <c r="Q44" s="9">
        <f t="shared" si="9"/>
        <v>0</v>
      </c>
      <c r="R44" s="9">
        <f t="shared" si="9"/>
        <v>0</v>
      </c>
      <c r="S44" s="9">
        <f t="shared" si="9"/>
        <v>0</v>
      </c>
      <c r="T44" s="9">
        <f t="shared" si="9"/>
        <v>0</v>
      </c>
      <c r="U44" s="9">
        <f t="shared" si="9"/>
        <v>0</v>
      </c>
      <c r="V44" s="9">
        <f t="shared" si="9"/>
        <v>0</v>
      </c>
      <c r="W44" s="9">
        <f t="shared" si="9"/>
        <v>0</v>
      </c>
      <c r="X44" s="9">
        <f t="shared" si="9"/>
        <v>0</v>
      </c>
      <c r="Y44" s="9">
        <f t="shared" si="9"/>
        <v>0</v>
      </c>
      <c r="Z44" s="9">
        <f t="shared" si="9"/>
        <v>0</v>
      </c>
      <c r="AA44" s="9">
        <f t="shared" si="9"/>
        <v>0</v>
      </c>
      <c r="AB44" s="9">
        <f t="shared" si="9"/>
        <v>0</v>
      </c>
      <c r="AC44" s="9">
        <f t="shared" si="9"/>
        <v>0</v>
      </c>
      <c r="AD44" s="9">
        <f t="shared" si="9"/>
        <v>0</v>
      </c>
      <c r="AE44" s="9">
        <f t="shared" si="9"/>
        <v>0</v>
      </c>
      <c r="AF44" s="9">
        <f t="shared" si="9"/>
        <v>0</v>
      </c>
      <c r="AG44" s="9">
        <f t="shared" si="9"/>
        <v>0</v>
      </c>
      <c r="AH44" s="9">
        <f t="shared" ref="AH44:BM44" si="10">SUM(AH41:AH43)</f>
        <v>0</v>
      </c>
      <c r="AI44" s="9">
        <f t="shared" si="10"/>
        <v>0</v>
      </c>
      <c r="AJ44" s="9">
        <f t="shared" si="10"/>
        <v>0</v>
      </c>
      <c r="AK44" s="9">
        <f t="shared" si="10"/>
        <v>0</v>
      </c>
      <c r="AL44" s="9">
        <f t="shared" si="10"/>
        <v>0</v>
      </c>
      <c r="AM44" s="9">
        <f t="shared" si="10"/>
        <v>0</v>
      </c>
      <c r="AN44" s="9">
        <f t="shared" si="10"/>
        <v>0</v>
      </c>
      <c r="AO44" s="9">
        <f t="shared" si="10"/>
        <v>0</v>
      </c>
      <c r="AP44" s="9">
        <f t="shared" si="10"/>
        <v>0</v>
      </c>
      <c r="AQ44" s="9">
        <f t="shared" si="10"/>
        <v>0</v>
      </c>
      <c r="AR44" s="9">
        <f t="shared" si="10"/>
        <v>0</v>
      </c>
      <c r="AS44" s="9">
        <f t="shared" si="10"/>
        <v>0</v>
      </c>
      <c r="AT44" s="9">
        <f t="shared" si="10"/>
        <v>0</v>
      </c>
      <c r="AU44" s="9">
        <f t="shared" si="10"/>
        <v>0</v>
      </c>
      <c r="AV44" s="9">
        <f t="shared" si="10"/>
        <v>0</v>
      </c>
      <c r="AW44" s="9">
        <f t="shared" si="10"/>
        <v>0</v>
      </c>
      <c r="AX44" s="9">
        <f t="shared" si="10"/>
        <v>0</v>
      </c>
      <c r="AY44" s="9">
        <f t="shared" si="10"/>
        <v>0</v>
      </c>
      <c r="AZ44" s="9">
        <f t="shared" si="10"/>
        <v>0</v>
      </c>
      <c r="BA44" s="9">
        <f t="shared" si="10"/>
        <v>0</v>
      </c>
      <c r="BB44" s="9">
        <f t="shared" si="10"/>
        <v>0</v>
      </c>
      <c r="BC44" s="9">
        <f t="shared" si="10"/>
        <v>0</v>
      </c>
      <c r="BD44" s="9">
        <f t="shared" si="10"/>
        <v>0</v>
      </c>
      <c r="BE44" s="9">
        <f t="shared" si="10"/>
        <v>0</v>
      </c>
      <c r="BF44" s="9">
        <f t="shared" si="10"/>
        <v>0</v>
      </c>
      <c r="BG44" s="9">
        <f t="shared" si="10"/>
        <v>0</v>
      </c>
      <c r="BH44" s="9">
        <f t="shared" si="10"/>
        <v>0</v>
      </c>
      <c r="BI44" s="9">
        <f t="shared" si="10"/>
        <v>0</v>
      </c>
      <c r="BJ44" s="9">
        <f t="shared" si="10"/>
        <v>0</v>
      </c>
      <c r="BK44" s="9">
        <f t="shared" si="10"/>
        <v>0</v>
      </c>
      <c r="BL44" s="9">
        <f t="shared" si="10"/>
        <v>0</v>
      </c>
      <c r="BM44" s="9">
        <f t="shared" si="10"/>
        <v>0</v>
      </c>
      <c r="BN44" s="9">
        <f t="shared" ref="BN44:CS44" si="11">SUM(BN41:BN43)</f>
        <v>0</v>
      </c>
      <c r="BO44" s="9">
        <f t="shared" si="11"/>
        <v>0</v>
      </c>
      <c r="BP44" s="9">
        <f t="shared" si="11"/>
        <v>0</v>
      </c>
      <c r="BQ44" s="9">
        <f t="shared" si="11"/>
        <v>0</v>
      </c>
      <c r="BR44" s="9">
        <f t="shared" si="11"/>
        <v>0</v>
      </c>
      <c r="BS44" s="9">
        <f t="shared" si="11"/>
        <v>0</v>
      </c>
      <c r="BT44" s="9">
        <f t="shared" si="11"/>
        <v>0</v>
      </c>
      <c r="BU44" s="9">
        <f t="shared" si="11"/>
        <v>0</v>
      </c>
      <c r="BV44" s="9">
        <f t="shared" si="11"/>
        <v>0</v>
      </c>
      <c r="BW44" s="9">
        <f t="shared" si="11"/>
        <v>0</v>
      </c>
      <c r="BX44" s="9">
        <f t="shared" si="11"/>
        <v>0</v>
      </c>
      <c r="BY44" s="9">
        <f t="shared" si="11"/>
        <v>0</v>
      </c>
      <c r="BZ44" s="9">
        <f t="shared" si="11"/>
        <v>0</v>
      </c>
      <c r="CA44" s="9">
        <f t="shared" si="11"/>
        <v>0</v>
      </c>
      <c r="CB44" s="9">
        <f t="shared" si="11"/>
        <v>0</v>
      </c>
      <c r="CC44" s="9">
        <f t="shared" si="11"/>
        <v>0</v>
      </c>
      <c r="CD44" s="9">
        <f t="shared" si="11"/>
        <v>0</v>
      </c>
      <c r="CE44" s="9">
        <f t="shared" si="11"/>
        <v>0</v>
      </c>
      <c r="CF44" s="9">
        <f t="shared" si="11"/>
        <v>0</v>
      </c>
      <c r="CG44" s="9">
        <f t="shared" si="11"/>
        <v>0</v>
      </c>
      <c r="CH44" s="9">
        <f t="shared" si="11"/>
        <v>0</v>
      </c>
      <c r="CI44" s="9">
        <f t="shared" si="11"/>
        <v>0</v>
      </c>
      <c r="CJ44" s="9">
        <f t="shared" si="11"/>
        <v>0</v>
      </c>
      <c r="CK44" s="9">
        <f t="shared" si="11"/>
        <v>0</v>
      </c>
      <c r="CL44" s="9">
        <f t="shared" si="11"/>
        <v>0</v>
      </c>
      <c r="CM44" s="9">
        <f t="shared" si="11"/>
        <v>0</v>
      </c>
      <c r="CN44" s="9">
        <f t="shared" si="11"/>
        <v>0</v>
      </c>
      <c r="CO44" s="9">
        <f t="shared" si="11"/>
        <v>0</v>
      </c>
      <c r="CP44" s="9">
        <f t="shared" si="11"/>
        <v>0</v>
      </c>
      <c r="CQ44" s="9">
        <f t="shared" si="11"/>
        <v>0</v>
      </c>
      <c r="CR44" s="9">
        <f t="shared" si="11"/>
        <v>0</v>
      </c>
    </row>
    <row r="45" spans="1:96" x14ac:dyDescent="0.15">
      <c r="A45" s="16"/>
    </row>
    <row r="46" spans="1:96" x14ac:dyDescent="0.15">
      <c r="A46" s="11" t="s">
        <v>63</v>
      </c>
    </row>
    <row r="47" spans="1:96" x14ac:dyDescent="0.15">
      <c r="A47" s="9" t="s">
        <v>49</v>
      </c>
      <c r="B47" s="17">
        <f t="shared" ref="B47:AG47" si="12">B34</f>
        <v>56.764000000000003</v>
      </c>
      <c r="C47" s="17">
        <f t="shared" si="12"/>
        <v>56.764000000000003</v>
      </c>
      <c r="D47" s="17">
        <f t="shared" si="12"/>
        <v>54.097999999999999</v>
      </c>
      <c r="E47" s="17">
        <f t="shared" si="12"/>
        <v>54.097999999999999</v>
      </c>
      <c r="F47" s="17">
        <f t="shared" si="12"/>
        <v>52.624000000000002</v>
      </c>
      <c r="G47" s="17">
        <f t="shared" si="12"/>
        <v>52.624000000000002</v>
      </c>
      <c r="H47" s="17">
        <f t="shared" si="12"/>
        <v>56</v>
      </c>
      <c r="I47" s="17">
        <f t="shared" si="12"/>
        <v>56</v>
      </c>
      <c r="J47" s="17">
        <f t="shared" si="12"/>
        <v>0</v>
      </c>
      <c r="K47" s="17">
        <f t="shared" si="12"/>
        <v>0</v>
      </c>
      <c r="L47" s="17">
        <f t="shared" si="12"/>
        <v>0</v>
      </c>
      <c r="M47" s="17">
        <f t="shared" si="12"/>
        <v>0</v>
      </c>
      <c r="N47" s="17">
        <f t="shared" si="12"/>
        <v>0</v>
      </c>
      <c r="O47" s="17">
        <f t="shared" si="12"/>
        <v>0</v>
      </c>
      <c r="P47" s="17">
        <f t="shared" si="12"/>
        <v>0</v>
      </c>
      <c r="Q47" s="17">
        <f t="shared" si="12"/>
        <v>0</v>
      </c>
      <c r="R47" s="17">
        <f t="shared" si="12"/>
        <v>0</v>
      </c>
      <c r="S47" s="17">
        <f t="shared" si="12"/>
        <v>0</v>
      </c>
      <c r="T47" s="17">
        <f t="shared" si="12"/>
        <v>0</v>
      </c>
      <c r="U47" s="17">
        <f t="shared" si="12"/>
        <v>0</v>
      </c>
      <c r="V47" s="17">
        <f t="shared" si="12"/>
        <v>0</v>
      </c>
      <c r="W47" s="17">
        <f t="shared" si="12"/>
        <v>0</v>
      </c>
      <c r="X47" s="17">
        <f t="shared" si="12"/>
        <v>0</v>
      </c>
      <c r="Y47" s="17">
        <f t="shared" si="12"/>
        <v>0</v>
      </c>
      <c r="Z47" s="17">
        <f t="shared" si="12"/>
        <v>0</v>
      </c>
      <c r="AA47" s="17">
        <f t="shared" si="12"/>
        <v>0</v>
      </c>
      <c r="AB47" s="17">
        <f t="shared" si="12"/>
        <v>0</v>
      </c>
      <c r="AC47" s="17">
        <f t="shared" si="12"/>
        <v>0</v>
      </c>
      <c r="AD47" s="17">
        <f t="shared" si="12"/>
        <v>0</v>
      </c>
      <c r="AE47" s="17">
        <f t="shared" si="12"/>
        <v>0</v>
      </c>
      <c r="AF47" s="17">
        <f t="shared" si="12"/>
        <v>0</v>
      </c>
      <c r="AG47" s="17">
        <f t="shared" si="12"/>
        <v>0</v>
      </c>
      <c r="AH47" s="17">
        <f t="shared" ref="AH47:BM47" si="13">AH34</f>
        <v>0</v>
      </c>
      <c r="AI47" s="17">
        <f t="shared" si="13"/>
        <v>0</v>
      </c>
      <c r="AJ47" s="17">
        <f t="shared" si="13"/>
        <v>0</v>
      </c>
      <c r="AK47" s="17">
        <f t="shared" si="13"/>
        <v>0</v>
      </c>
      <c r="AL47" s="17">
        <f t="shared" si="13"/>
        <v>0</v>
      </c>
      <c r="AM47" s="17">
        <f t="shared" si="13"/>
        <v>0</v>
      </c>
      <c r="AN47" s="17">
        <f t="shared" si="13"/>
        <v>0</v>
      </c>
      <c r="AO47" s="17">
        <f t="shared" si="13"/>
        <v>0</v>
      </c>
      <c r="AP47" s="17">
        <f t="shared" si="13"/>
        <v>0</v>
      </c>
      <c r="AQ47" s="17">
        <f t="shared" si="13"/>
        <v>0</v>
      </c>
      <c r="AR47" s="17">
        <f t="shared" si="13"/>
        <v>0</v>
      </c>
      <c r="AS47" s="17">
        <f t="shared" si="13"/>
        <v>0</v>
      </c>
      <c r="AT47" s="17">
        <f t="shared" si="13"/>
        <v>0</v>
      </c>
      <c r="AU47" s="17">
        <f t="shared" si="13"/>
        <v>0</v>
      </c>
      <c r="AV47" s="17">
        <f t="shared" si="13"/>
        <v>0</v>
      </c>
      <c r="AW47" s="17">
        <f t="shared" si="13"/>
        <v>0</v>
      </c>
      <c r="AX47" s="17">
        <f t="shared" si="13"/>
        <v>0</v>
      </c>
      <c r="AY47" s="17">
        <f t="shared" si="13"/>
        <v>0</v>
      </c>
      <c r="AZ47" s="17">
        <f t="shared" si="13"/>
        <v>0</v>
      </c>
      <c r="BA47" s="17">
        <f t="shared" si="13"/>
        <v>0</v>
      </c>
      <c r="BB47" s="17">
        <f t="shared" si="13"/>
        <v>0</v>
      </c>
      <c r="BC47" s="17">
        <f t="shared" si="13"/>
        <v>0</v>
      </c>
      <c r="BD47" s="17">
        <f t="shared" si="13"/>
        <v>0</v>
      </c>
      <c r="BE47" s="17">
        <f t="shared" si="13"/>
        <v>0</v>
      </c>
      <c r="BF47" s="17">
        <f t="shared" si="13"/>
        <v>0</v>
      </c>
      <c r="BG47" s="17">
        <f t="shared" si="13"/>
        <v>0</v>
      </c>
      <c r="BH47" s="17">
        <f t="shared" si="13"/>
        <v>0</v>
      </c>
      <c r="BI47" s="17">
        <f t="shared" si="13"/>
        <v>0</v>
      </c>
      <c r="BJ47" s="17">
        <f t="shared" si="13"/>
        <v>0</v>
      </c>
      <c r="BK47" s="17">
        <f t="shared" si="13"/>
        <v>0</v>
      </c>
      <c r="BL47" s="17">
        <f t="shared" si="13"/>
        <v>0</v>
      </c>
      <c r="BM47" s="17">
        <f t="shared" si="13"/>
        <v>0</v>
      </c>
      <c r="BN47" s="17">
        <f t="shared" ref="BN47:CR47" si="14">BN34</f>
        <v>0</v>
      </c>
      <c r="BO47" s="17">
        <f t="shared" si="14"/>
        <v>0</v>
      </c>
      <c r="BP47" s="17">
        <f t="shared" si="14"/>
        <v>0</v>
      </c>
      <c r="BQ47" s="17">
        <f t="shared" si="14"/>
        <v>0</v>
      </c>
      <c r="BR47" s="17">
        <f t="shared" si="14"/>
        <v>0</v>
      </c>
      <c r="BS47" s="17">
        <f t="shared" si="14"/>
        <v>0</v>
      </c>
      <c r="BT47" s="17">
        <f t="shared" si="14"/>
        <v>0</v>
      </c>
      <c r="BU47" s="17">
        <f t="shared" si="14"/>
        <v>0</v>
      </c>
      <c r="BV47" s="17">
        <f t="shared" si="14"/>
        <v>0</v>
      </c>
      <c r="BW47" s="17">
        <f t="shared" si="14"/>
        <v>0</v>
      </c>
      <c r="BX47" s="17">
        <f t="shared" si="14"/>
        <v>0</v>
      </c>
      <c r="BY47" s="17">
        <f t="shared" si="14"/>
        <v>0</v>
      </c>
      <c r="BZ47" s="17">
        <f t="shared" si="14"/>
        <v>0</v>
      </c>
      <c r="CA47" s="17">
        <f t="shared" si="14"/>
        <v>0</v>
      </c>
      <c r="CB47" s="17">
        <f t="shared" si="14"/>
        <v>0</v>
      </c>
      <c r="CC47" s="17">
        <f t="shared" si="14"/>
        <v>0</v>
      </c>
      <c r="CD47" s="17">
        <f t="shared" si="14"/>
        <v>0</v>
      </c>
      <c r="CE47" s="17">
        <f t="shared" si="14"/>
        <v>0</v>
      </c>
      <c r="CF47" s="17">
        <f t="shared" si="14"/>
        <v>0</v>
      </c>
      <c r="CG47" s="17">
        <f t="shared" si="14"/>
        <v>0</v>
      </c>
      <c r="CH47" s="17">
        <f t="shared" si="14"/>
        <v>0</v>
      </c>
      <c r="CI47" s="17">
        <f t="shared" si="14"/>
        <v>0</v>
      </c>
      <c r="CJ47" s="17">
        <f t="shared" si="14"/>
        <v>0</v>
      </c>
      <c r="CK47" s="17">
        <f t="shared" si="14"/>
        <v>0</v>
      </c>
      <c r="CL47" s="17">
        <f t="shared" si="14"/>
        <v>0</v>
      </c>
      <c r="CM47" s="17">
        <f t="shared" si="14"/>
        <v>0</v>
      </c>
      <c r="CN47" s="17">
        <f t="shared" si="14"/>
        <v>0</v>
      </c>
      <c r="CO47" s="17">
        <f t="shared" si="14"/>
        <v>0</v>
      </c>
      <c r="CP47" s="17">
        <f t="shared" si="14"/>
        <v>0</v>
      </c>
      <c r="CQ47" s="17">
        <f t="shared" si="14"/>
        <v>0</v>
      </c>
      <c r="CR47" s="17">
        <f t="shared" si="14"/>
        <v>0</v>
      </c>
    </row>
    <row r="48" spans="1:96" x14ac:dyDescent="0.15">
      <c r="A48" s="9" t="s">
        <v>64</v>
      </c>
      <c r="B48" s="17">
        <f t="shared" ref="B48:AG48" si="15">B14</f>
        <v>0</v>
      </c>
      <c r="C48" s="17">
        <f t="shared" si="15"/>
        <v>0</v>
      </c>
      <c r="D48" s="17">
        <f t="shared" si="15"/>
        <v>0</v>
      </c>
      <c r="E48" s="17">
        <f t="shared" si="15"/>
        <v>0</v>
      </c>
      <c r="F48" s="17">
        <f t="shared" si="15"/>
        <v>0</v>
      </c>
      <c r="G48" s="17">
        <f t="shared" si="15"/>
        <v>0</v>
      </c>
      <c r="H48" s="17">
        <f t="shared" si="15"/>
        <v>0</v>
      </c>
      <c r="I48" s="17">
        <f t="shared" si="15"/>
        <v>0</v>
      </c>
      <c r="J48" s="17">
        <f t="shared" si="15"/>
        <v>0</v>
      </c>
      <c r="K48" s="17">
        <f t="shared" si="15"/>
        <v>0</v>
      </c>
      <c r="L48" s="17">
        <f t="shared" si="15"/>
        <v>0</v>
      </c>
      <c r="M48" s="17">
        <f t="shared" si="15"/>
        <v>0</v>
      </c>
      <c r="N48" s="17">
        <f t="shared" si="15"/>
        <v>0</v>
      </c>
      <c r="O48" s="17">
        <f t="shared" si="15"/>
        <v>0</v>
      </c>
      <c r="P48" s="17">
        <f t="shared" si="15"/>
        <v>0</v>
      </c>
      <c r="Q48" s="17">
        <f t="shared" si="15"/>
        <v>0</v>
      </c>
      <c r="R48" s="17">
        <f t="shared" si="15"/>
        <v>0</v>
      </c>
      <c r="S48" s="17">
        <f t="shared" si="15"/>
        <v>0</v>
      </c>
      <c r="T48" s="17">
        <f t="shared" si="15"/>
        <v>0</v>
      </c>
      <c r="U48" s="17">
        <f t="shared" si="15"/>
        <v>0</v>
      </c>
      <c r="V48" s="17">
        <f t="shared" si="15"/>
        <v>0</v>
      </c>
      <c r="W48" s="17">
        <f t="shared" si="15"/>
        <v>0</v>
      </c>
      <c r="X48" s="17">
        <f t="shared" si="15"/>
        <v>0</v>
      </c>
      <c r="Y48" s="17">
        <f t="shared" si="15"/>
        <v>0</v>
      </c>
      <c r="Z48" s="17">
        <f t="shared" si="15"/>
        <v>0</v>
      </c>
      <c r="AA48" s="17">
        <f t="shared" si="15"/>
        <v>0</v>
      </c>
      <c r="AB48" s="17">
        <f t="shared" si="15"/>
        <v>0</v>
      </c>
      <c r="AC48" s="17">
        <f t="shared" si="15"/>
        <v>0</v>
      </c>
      <c r="AD48" s="17">
        <f t="shared" si="15"/>
        <v>0</v>
      </c>
      <c r="AE48" s="17">
        <f t="shared" si="15"/>
        <v>0</v>
      </c>
      <c r="AF48" s="17">
        <f t="shared" si="15"/>
        <v>0</v>
      </c>
      <c r="AG48" s="17">
        <f t="shared" si="15"/>
        <v>0</v>
      </c>
      <c r="AH48" s="17">
        <f t="shared" ref="AH48:BM48" si="16">AH14</f>
        <v>0</v>
      </c>
      <c r="AI48" s="17">
        <f t="shared" si="16"/>
        <v>0</v>
      </c>
      <c r="AJ48" s="17">
        <f t="shared" si="16"/>
        <v>0</v>
      </c>
      <c r="AK48" s="17">
        <f t="shared" si="16"/>
        <v>0</v>
      </c>
      <c r="AL48" s="17">
        <f t="shared" si="16"/>
        <v>0</v>
      </c>
      <c r="AM48" s="17">
        <f t="shared" si="16"/>
        <v>0</v>
      </c>
      <c r="AN48" s="17">
        <f t="shared" si="16"/>
        <v>0</v>
      </c>
      <c r="AO48" s="17">
        <f t="shared" si="16"/>
        <v>0</v>
      </c>
      <c r="AP48" s="17">
        <f t="shared" si="16"/>
        <v>0</v>
      </c>
      <c r="AQ48" s="17">
        <f t="shared" si="16"/>
        <v>0</v>
      </c>
      <c r="AR48" s="17">
        <f t="shared" si="16"/>
        <v>0</v>
      </c>
      <c r="AS48" s="17">
        <f t="shared" si="16"/>
        <v>0</v>
      </c>
      <c r="AT48" s="17">
        <f t="shared" si="16"/>
        <v>0</v>
      </c>
      <c r="AU48" s="17">
        <f t="shared" si="16"/>
        <v>0</v>
      </c>
      <c r="AV48" s="17">
        <f t="shared" si="16"/>
        <v>0</v>
      </c>
      <c r="AW48" s="17">
        <f t="shared" si="16"/>
        <v>0</v>
      </c>
      <c r="AX48" s="17">
        <f t="shared" si="16"/>
        <v>0</v>
      </c>
      <c r="AY48" s="17">
        <f t="shared" si="16"/>
        <v>0</v>
      </c>
      <c r="AZ48" s="17">
        <f t="shared" si="16"/>
        <v>0</v>
      </c>
      <c r="BA48" s="17">
        <f t="shared" si="16"/>
        <v>0</v>
      </c>
      <c r="BB48" s="17">
        <f t="shared" si="16"/>
        <v>0</v>
      </c>
      <c r="BC48" s="17">
        <f t="shared" si="16"/>
        <v>0</v>
      </c>
      <c r="BD48" s="17">
        <f t="shared" si="16"/>
        <v>0</v>
      </c>
      <c r="BE48" s="17">
        <f t="shared" si="16"/>
        <v>0</v>
      </c>
      <c r="BF48" s="17">
        <f t="shared" si="16"/>
        <v>0</v>
      </c>
      <c r="BG48" s="17">
        <f t="shared" si="16"/>
        <v>0</v>
      </c>
      <c r="BH48" s="17">
        <f t="shared" si="16"/>
        <v>0</v>
      </c>
      <c r="BI48" s="17">
        <f t="shared" si="16"/>
        <v>0</v>
      </c>
      <c r="BJ48" s="17">
        <f t="shared" si="16"/>
        <v>0</v>
      </c>
      <c r="BK48" s="17">
        <f t="shared" si="16"/>
        <v>0</v>
      </c>
      <c r="BL48" s="17">
        <f t="shared" si="16"/>
        <v>0</v>
      </c>
      <c r="BM48" s="17">
        <f t="shared" si="16"/>
        <v>0</v>
      </c>
      <c r="BN48" s="17">
        <f t="shared" ref="BN48:CR48" si="17">BN14</f>
        <v>0</v>
      </c>
      <c r="BO48" s="17">
        <f t="shared" si="17"/>
        <v>0</v>
      </c>
      <c r="BP48" s="17">
        <f t="shared" si="17"/>
        <v>0</v>
      </c>
      <c r="BQ48" s="17">
        <f t="shared" si="17"/>
        <v>0</v>
      </c>
      <c r="BR48" s="17">
        <f t="shared" si="17"/>
        <v>0</v>
      </c>
      <c r="BS48" s="17">
        <f t="shared" si="17"/>
        <v>0</v>
      </c>
      <c r="BT48" s="17">
        <f t="shared" si="17"/>
        <v>0</v>
      </c>
      <c r="BU48" s="17">
        <f t="shared" si="17"/>
        <v>0</v>
      </c>
      <c r="BV48" s="17">
        <f t="shared" si="17"/>
        <v>0</v>
      </c>
      <c r="BW48" s="17">
        <f t="shared" si="17"/>
        <v>0</v>
      </c>
      <c r="BX48" s="17">
        <f t="shared" si="17"/>
        <v>0</v>
      </c>
      <c r="BY48" s="17">
        <f t="shared" si="17"/>
        <v>0</v>
      </c>
      <c r="BZ48" s="17">
        <f t="shared" si="17"/>
        <v>0</v>
      </c>
      <c r="CA48" s="17">
        <f t="shared" si="17"/>
        <v>0</v>
      </c>
      <c r="CB48" s="17">
        <f t="shared" si="17"/>
        <v>0</v>
      </c>
      <c r="CC48" s="17">
        <f t="shared" si="17"/>
        <v>0</v>
      </c>
      <c r="CD48" s="17">
        <f t="shared" si="17"/>
        <v>0</v>
      </c>
      <c r="CE48" s="17">
        <f t="shared" si="17"/>
        <v>0</v>
      </c>
      <c r="CF48" s="17">
        <f t="shared" si="17"/>
        <v>0</v>
      </c>
      <c r="CG48" s="17">
        <f t="shared" si="17"/>
        <v>0</v>
      </c>
      <c r="CH48" s="17">
        <f t="shared" si="17"/>
        <v>0</v>
      </c>
      <c r="CI48" s="17">
        <f t="shared" si="17"/>
        <v>0</v>
      </c>
      <c r="CJ48" s="17">
        <f t="shared" si="17"/>
        <v>0</v>
      </c>
      <c r="CK48" s="17">
        <f t="shared" si="17"/>
        <v>0</v>
      </c>
      <c r="CL48" s="17">
        <f t="shared" si="17"/>
        <v>0</v>
      </c>
      <c r="CM48" s="17">
        <f t="shared" si="17"/>
        <v>0</v>
      </c>
      <c r="CN48" s="17">
        <f t="shared" si="17"/>
        <v>0</v>
      </c>
      <c r="CO48" s="17">
        <f t="shared" si="17"/>
        <v>0</v>
      </c>
      <c r="CP48" s="17">
        <f t="shared" si="17"/>
        <v>0</v>
      </c>
      <c r="CQ48" s="17">
        <f t="shared" si="17"/>
        <v>0</v>
      </c>
      <c r="CR48" s="17">
        <f t="shared" si="17"/>
        <v>0</v>
      </c>
    </row>
    <row r="49" spans="1:96" x14ac:dyDescent="0.15">
      <c r="A49" s="9" t="s">
        <v>65</v>
      </c>
      <c r="B49" s="18">
        <f t="shared" ref="B49:AG49" si="18">B15</f>
        <v>0</v>
      </c>
      <c r="C49" s="18">
        <f t="shared" si="18"/>
        <v>0</v>
      </c>
      <c r="D49" s="18">
        <f t="shared" si="18"/>
        <v>0</v>
      </c>
      <c r="E49" s="18">
        <f t="shared" si="18"/>
        <v>0</v>
      </c>
      <c r="F49" s="18">
        <f t="shared" si="18"/>
        <v>0</v>
      </c>
      <c r="G49" s="18">
        <f t="shared" si="18"/>
        <v>0</v>
      </c>
      <c r="H49" s="18">
        <f t="shared" si="18"/>
        <v>0</v>
      </c>
      <c r="I49" s="18">
        <f t="shared" si="18"/>
        <v>0</v>
      </c>
      <c r="J49" s="18">
        <f t="shared" si="18"/>
        <v>0</v>
      </c>
      <c r="K49" s="18">
        <f t="shared" si="18"/>
        <v>0</v>
      </c>
      <c r="L49" s="18">
        <f t="shared" si="18"/>
        <v>0</v>
      </c>
      <c r="M49" s="18">
        <f t="shared" si="18"/>
        <v>0</v>
      </c>
      <c r="N49" s="18">
        <f t="shared" si="18"/>
        <v>0</v>
      </c>
      <c r="O49" s="18">
        <f t="shared" si="18"/>
        <v>0</v>
      </c>
      <c r="P49" s="18">
        <f t="shared" si="18"/>
        <v>0</v>
      </c>
      <c r="Q49" s="18">
        <f t="shared" si="18"/>
        <v>0</v>
      </c>
      <c r="R49" s="18">
        <f t="shared" si="18"/>
        <v>0</v>
      </c>
      <c r="S49" s="18">
        <f t="shared" si="18"/>
        <v>0</v>
      </c>
      <c r="T49" s="18">
        <f t="shared" si="18"/>
        <v>0</v>
      </c>
      <c r="U49" s="18">
        <f t="shared" si="18"/>
        <v>0</v>
      </c>
      <c r="V49" s="18">
        <f t="shared" si="18"/>
        <v>0</v>
      </c>
      <c r="W49" s="18">
        <f t="shared" si="18"/>
        <v>0</v>
      </c>
      <c r="X49" s="18">
        <f t="shared" si="18"/>
        <v>0</v>
      </c>
      <c r="Y49" s="18">
        <f t="shared" si="18"/>
        <v>0</v>
      </c>
      <c r="Z49" s="18">
        <f t="shared" si="18"/>
        <v>0</v>
      </c>
      <c r="AA49" s="18">
        <f t="shared" si="18"/>
        <v>0</v>
      </c>
      <c r="AB49" s="18">
        <f t="shared" si="18"/>
        <v>0</v>
      </c>
      <c r="AC49" s="18">
        <f t="shared" si="18"/>
        <v>0</v>
      </c>
      <c r="AD49" s="18">
        <f t="shared" si="18"/>
        <v>0</v>
      </c>
      <c r="AE49" s="18">
        <f t="shared" si="18"/>
        <v>0</v>
      </c>
      <c r="AF49" s="18">
        <f t="shared" si="18"/>
        <v>0</v>
      </c>
      <c r="AG49" s="18">
        <f t="shared" si="18"/>
        <v>0</v>
      </c>
      <c r="AH49" s="18">
        <f t="shared" ref="AH49:BM49" si="19">AH15</f>
        <v>0</v>
      </c>
      <c r="AI49" s="18">
        <f t="shared" si="19"/>
        <v>0</v>
      </c>
      <c r="AJ49" s="18">
        <f t="shared" si="19"/>
        <v>0</v>
      </c>
      <c r="AK49" s="18">
        <f t="shared" si="19"/>
        <v>0</v>
      </c>
      <c r="AL49" s="18">
        <f t="shared" si="19"/>
        <v>0</v>
      </c>
      <c r="AM49" s="18">
        <f t="shared" si="19"/>
        <v>0</v>
      </c>
      <c r="AN49" s="18">
        <f t="shared" si="19"/>
        <v>0</v>
      </c>
      <c r="AO49" s="18">
        <f t="shared" si="19"/>
        <v>0</v>
      </c>
      <c r="AP49" s="18">
        <f t="shared" si="19"/>
        <v>0</v>
      </c>
      <c r="AQ49" s="18">
        <f t="shared" si="19"/>
        <v>0</v>
      </c>
      <c r="AR49" s="18">
        <f t="shared" si="19"/>
        <v>0</v>
      </c>
      <c r="AS49" s="18">
        <f t="shared" si="19"/>
        <v>0</v>
      </c>
      <c r="AT49" s="18">
        <f t="shared" si="19"/>
        <v>0</v>
      </c>
      <c r="AU49" s="18">
        <f t="shared" si="19"/>
        <v>0</v>
      </c>
      <c r="AV49" s="18">
        <f t="shared" si="19"/>
        <v>0</v>
      </c>
      <c r="AW49" s="18">
        <f t="shared" si="19"/>
        <v>0</v>
      </c>
      <c r="AX49" s="18">
        <f t="shared" si="19"/>
        <v>0</v>
      </c>
      <c r="AY49" s="18">
        <f t="shared" si="19"/>
        <v>0</v>
      </c>
      <c r="AZ49" s="18">
        <f t="shared" si="19"/>
        <v>0</v>
      </c>
      <c r="BA49" s="18">
        <f t="shared" si="19"/>
        <v>0</v>
      </c>
      <c r="BB49" s="18">
        <f t="shared" si="19"/>
        <v>0</v>
      </c>
      <c r="BC49" s="18">
        <f t="shared" si="19"/>
        <v>0</v>
      </c>
      <c r="BD49" s="18">
        <f t="shared" si="19"/>
        <v>0</v>
      </c>
      <c r="BE49" s="18">
        <f t="shared" si="19"/>
        <v>0</v>
      </c>
      <c r="BF49" s="18">
        <f t="shared" si="19"/>
        <v>0</v>
      </c>
      <c r="BG49" s="18">
        <f t="shared" si="19"/>
        <v>0</v>
      </c>
      <c r="BH49" s="18">
        <f t="shared" si="19"/>
        <v>0</v>
      </c>
      <c r="BI49" s="18">
        <f t="shared" si="19"/>
        <v>0</v>
      </c>
      <c r="BJ49" s="18">
        <f t="shared" si="19"/>
        <v>0</v>
      </c>
      <c r="BK49" s="18">
        <f t="shared" si="19"/>
        <v>0</v>
      </c>
      <c r="BL49" s="18">
        <f t="shared" si="19"/>
        <v>0</v>
      </c>
      <c r="BM49" s="18">
        <f t="shared" si="19"/>
        <v>0</v>
      </c>
      <c r="BN49" s="18">
        <f t="shared" ref="BN49:CR49" si="20">BN15</f>
        <v>0</v>
      </c>
      <c r="BO49" s="18">
        <f t="shared" si="20"/>
        <v>0</v>
      </c>
      <c r="BP49" s="18">
        <f t="shared" si="20"/>
        <v>0</v>
      </c>
      <c r="BQ49" s="18">
        <f t="shared" si="20"/>
        <v>0</v>
      </c>
      <c r="BR49" s="18">
        <f t="shared" si="20"/>
        <v>0</v>
      </c>
      <c r="BS49" s="18">
        <f t="shared" si="20"/>
        <v>0</v>
      </c>
      <c r="BT49" s="18">
        <f t="shared" si="20"/>
        <v>0</v>
      </c>
      <c r="BU49" s="18">
        <f t="shared" si="20"/>
        <v>0</v>
      </c>
      <c r="BV49" s="18">
        <f t="shared" si="20"/>
        <v>0</v>
      </c>
      <c r="BW49" s="18">
        <f t="shared" si="20"/>
        <v>0</v>
      </c>
      <c r="BX49" s="18">
        <f t="shared" si="20"/>
        <v>0</v>
      </c>
      <c r="BY49" s="18">
        <f t="shared" si="20"/>
        <v>0</v>
      </c>
      <c r="BZ49" s="18">
        <f t="shared" si="20"/>
        <v>0</v>
      </c>
      <c r="CA49" s="18">
        <f t="shared" si="20"/>
        <v>0</v>
      </c>
      <c r="CB49" s="18">
        <f t="shared" si="20"/>
        <v>0</v>
      </c>
      <c r="CC49" s="18">
        <f t="shared" si="20"/>
        <v>0</v>
      </c>
      <c r="CD49" s="18">
        <f t="shared" si="20"/>
        <v>0</v>
      </c>
      <c r="CE49" s="18">
        <f t="shared" si="20"/>
        <v>0</v>
      </c>
      <c r="CF49" s="18">
        <f t="shared" si="20"/>
        <v>0</v>
      </c>
      <c r="CG49" s="18">
        <f t="shared" si="20"/>
        <v>0</v>
      </c>
      <c r="CH49" s="18">
        <f t="shared" si="20"/>
        <v>0</v>
      </c>
      <c r="CI49" s="18">
        <f t="shared" si="20"/>
        <v>0</v>
      </c>
      <c r="CJ49" s="18">
        <f t="shared" si="20"/>
        <v>0</v>
      </c>
      <c r="CK49" s="18">
        <f t="shared" si="20"/>
        <v>0</v>
      </c>
      <c r="CL49" s="18">
        <f t="shared" si="20"/>
        <v>0</v>
      </c>
      <c r="CM49" s="18">
        <f t="shared" si="20"/>
        <v>0</v>
      </c>
      <c r="CN49" s="18">
        <f t="shared" si="20"/>
        <v>0</v>
      </c>
      <c r="CO49" s="18">
        <f t="shared" si="20"/>
        <v>0</v>
      </c>
      <c r="CP49" s="18">
        <f t="shared" si="20"/>
        <v>0</v>
      </c>
      <c r="CQ49" s="18">
        <f t="shared" si="20"/>
        <v>0</v>
      </c>
      <c r="CR49" s="18">
        <f t="shared" si="20"/>
        <v>0</v>
      </c>
    </row>
    <row r="50" spans="1:96" x14ac:dyDescent="0.15">
      <c r="A50" s="9" t="s">
        <v>66</v>
      </c>
      <c r="B50" s="9">
        <f t="shared" ref="B50:AG50" si="21">B47-B48-B49</f>
        <v>56.764000000000003</v>
      </c>
      <c r="C50" s="9">
        <f t="shared" si="21"/>
        <v>56.764000000000003</v>
      </c>
      <c r="D50" s="9">
        <f t="shared" si="21"/>
        <v>54.097999999999999</v>
      </c>
      <c r="E50" s="9">
        <f t="shared" si="21"/>
        <v>54.097999999999999</v>
      </c>
      <c r="F50" s="9">
        <f t="shared" si="21"/>
        <v>52.624000000000002</v>
      </c>
      <c r="G50" s="9">
        <f t="shared" si="21"/>
        <v>52.624000000000002</v>
      </c>
      <c r="H50" s="9">
        <f t="shared" si="21"/>
        <v>56</v>
      </c>
      <c r="I50" s="9">
        <f t="shared" si="21"/>
        <v>56</v>
      </c>
      <c r="J50" s="9">
        <f t="shared" si="21"/>
        <v>0</v>
      </c>
      <c r="K50" s="9">
        <f t="shared" si="21"/>
        <v>0</v>
      </c>
      <c r="L50" s="9">
        <f t="shared" si="21"/>
        <v>0</v>
      </c>
      <c r="M50" s="9">
        <f t="shared" si="21"/>
        <v>0</v>
      </c>
      <c r="N50" s="9">
        <f t="shared" si="21"/>
        <v>0</v>
      </c>
      <c r="O50" s="9">
        <f t="shared" si="21"/>
        <v>0</v>
      </c>
      <c r="P50" s="9">
        <f t="shared" si="21"/>
        <v>0</v>
      </c>
      <c r="Q50" s="9">
        <f t="shared" si="21"/>
        <v>0</v>
      </c>
      <c r="R50" s="9">
        <f t="shared" si="21"/>
        <v>0</v>
      </c>
      <c r="S50" s="9">
        <f t="shared" si="21"/>
        <v>0</v>
      </c>
      <c r="T50" s="9">
        <f t="shared" si="21"/>
        <v>0</v>
      </c>
      <c r="U50" s="9">
        <f t="shared" si="21"/>
        <v>0</v>
      </c>
      <c r="V50" s="9">
        <f t="shared" si="21"/>
        <v>0</v>
      </c>
      <c r="W50" s="9">
        <f t="shared" si="21"/>
        <v>0</v>
      </c>
      <c r="X50" s="9">
        <f t="shared" si="21"/>
        <v>0</v>
      </c>
      <c r="Y50" s="9">
        <f t="shared" si="21"/>
        <v>0</v>
      </c>
      <c r="Z50" s="9">
        <f t="shared" si="21"/>
        <v>0</v>
      </c>
      <c r="AA50" s="9">
        <f t="shared" si="21"/>
        <v>0</v>
      </c>
      <c r="AB50" s="9">
        <f t="shared" si="21"/>
        <v>0</v>
      </c>
      <c r="AC50" s="9">
        <f t="shared" si="21"/>
        <v>0</v>
      </c>
      <c r="AD50" s="9">
        <f t="shared" si="21"/>
        <v>0</v>
      </c>
      <c r="AE50" s="9">
        <f t="shared" si="21"/>
        <v>0</v>
      </c>
      <c r="AF50" s="9">
        <f t="shared" si="21"/>
        <v>0</v>
      </c>
      <c r="AG50" s="9">
        <f t="shared" si="21"/>
        <v>0</v>
      </c>
      <c r="AH50" s="9">
        <f t="shared" ref="AH50:BM50" si="22">AH47-AH48-AH49</f>
        <v>0</v>
      </c>
      <c r="AI50" s="9">
        <f t="shared" si="22"/>
        <v>0</v>
      </c>
      <c r="AJ50" s="9">
        <f t="shared" si="22"/>
        <v>0</v>
      </c>
      <c r="AK50" s="9">
        <f t="shared" si="22"/>
        <v>0</v>
      </c>
      <c r="AL50" s="9">
        <f t="shared" si="22"/>
        <v>0</v>
      </c>
      <c r="AM50" s="9">
        <f t="shared" si="22"/>
        <v>0</v>
      </c>
      <c r="AN50" s="9">
        <f t="shared" si="22"/>
        <v>0</v>
      </c>
      <c r="AO50" s="9">
        <f t="shared" si="22"/>
        <v>0</v>
      </c>
      <c r="AP50" s="9">
        <f t="shared" si="22"/>
        <v>0</v>
      </c>
      <c r="AQ50" s="9">
        <f t="shared" si="22"/>
        <v>0</v>
      </c>
      <c r="AR50" s="9">
        <f t="shared" si="22"/>
        <v>0</v>
      </c>
      <c r="AS50" s="9">
        <f t="shared" si="22"/>
        <v>0</v>
      </c>
      <c r="AT50" s="9">
        <f t="shared" si="22"/>
        <v>0</v>
      </c>
      <c r="AU50" s="9">
        <f t="shared" si="22"/>
        <v>0</v>
      </c>
      <c r="AV50" s="9">
        <f t="shared" si="22"/>
        <v>0</v>
      </c>
      <c r="AW50" s="9">
        <f t="shared" si="22"/>
        <v>0</v>
      </c>
      <c r="AX50" s="9">
        <f t="shared" si="22"/>
        <v>0</v>
      </c>
      <c r="AY50" s="9">
        <f t="shared" si="22"/>
        <v>0</v>
      </c>
      <c r="AZ50" s="9">
        <f t="shared" si="22"/>
        <v>0</v>
      </c>
      <c r="BA50" s="9">
        <f t="shared" si="22"/>
        <v>0</v>
      </c>
      <c r="BB50" s="9">
        <f t="shared" si="22"/>
        <v>0</v>
      </c>
      <c r="BC50" s="9">
        <f t="shared" si="22"/>
        <v>0</v>
      </c>
      <c r="BD50" s="9">
        <f t="shared" si="22"/>
        <v>0</v>
      </c>
      <c r="BE50" s="9">
        <f t="shared" si="22"/>
        <v>0</v>
      </c>
      <c r="BF50" s="9">
        <f t="shared" si="22"/>
        <v>0</v>
      </c>
      <c r="BG50" s="9">
        <f t="shared" si="22"/>
        <v>0</v>
      </c>
      <c r="BH50" s="9">
        <f t="shared" si="22"/>
        <v>0</v>
      </c>
      <c r="BI50" s="9">
        <f t="shared" si="22"/>
        <v>0</v>
      </c>
      <c r="BJ50" s="9">
        <f t="shared" si="22"/>
        <v>0</v>
      </c>
      <c r="BK50" s="9">
        <f t="shared" si="22"/>
        <v>0</v>
      </c>
      <c r="BL50" s="9">
        <f t="shared" si="22"/>
        <v>0</v>
      </c>
      <c r="BM50" s="9">
        <f t="shared" si="22"/>
        <v>0</v>
      </c>
      <c r="BN50" s="9">
        <f t="shared" ref="BN50:CS50" si="23">BN47-BN48-BN49</f>
        <v>0</v>
      </c>
      <c r="BO50" s="9">
        <f t="shared" si="23"/>
        <v>0</v>
      </c>
      <c r="BP50" s="9">
        <f t="shared" si="23"/>
        <v>0</v>
      </c>
      <c r="BQ50" s="9">
        <f t="shared" si="23"/>
        <v>0</v>
      </c>
      <c r="BR50" s="9">
        <f t="shared" si="23"/>
        <v>0</v>
      </c>
      <c r="BS50" s="9">
        <f t="shared" si="23"/>
        <v>0</v>
      </c>
      <c r="BT50" s="9">
        <f t="shared" si="23"/>
        <v>0</v>
      </c>
      <c r="BU50" s="9">
        <f t="shared" si="23"/>
        <v>0</v>
      </c>
      <c r="BV50" s="9">
        <f t="shared" si="23"/>
        <v>0</v>
      </c>
      <c r="BW50" s="9">
        <f t="shared" si="23"/>
        <v>0</v>
      </c>
      <c r="BX50" s="9">
        <f t="shared" si="23"/>
        <v>0</v>
      </c>
      <c r="BY50" s="9">
        <f t="shared" si="23"/>
        <v>0</v>
      </c>
      <c r="BZ50" s="9">
        <f t="shared" si="23"/>
        <v>0</v>
      </c>
      <c r="CA50" s="9">
        <f t="shared" si="23"/>
        <v>0</v>
      </c>
      <c r="CB50" s="9">
        <f t="shared" si="23"/>
        <v>0</v>
      </c>
      <c r="CC50" s="9">
        <f t="shared" si="23"/>
        <v>0</v>
      </c>
      <c r="CD50" s="9">
        <f t="shared" si="23"/>
        <v>0</v>
      </c>
      <c r="CE50" s="9">
        <f t="shared" si="23"/>
        <v>0</v>
      </c>
      <c r="CF50" s="9">
        <f t="shared" si="23"/>
        <v>0</v>
      </c>
      <c r="CG50" s="9">
        <f t="shared" si="23"/>
        <v>0</v>
      </c>
      <c r="CH50" s="9">
        <f t="shared" si="23"/>
        <v>0</v>
      </c>
      <c r="CI50" s="9">
        <f t="shared" si="23"/>
        <v>0</v>
      </c>
      <c r="CJ50" s="9">
        <f t="shared" si="23"/>
        <v>0</v>
      </c>
      <c r="CK50" s="9">
        <f t="shared" si="23"/>
        <v>0</v>
      </c>
      <c r="CL50" s="9">
        <f t="shared" si="23"/>
        <v>0</v>
      </c>
      <c r="CM50" s="9">
        <f t="shared" si="23"/>
        <v>0</v>
      </c>
      <c r="CN50" s="9">
        <f t="shared" si="23"/>
        <v>0</v>
      </c>
      <c r="CO50" s="9">
        <f t="shared" si="23"/>
        <v>0</v>
      </c>
      <c r="CP50" s="9">
        <f t="shared" si="23"/>
        <v>0</v>
      </c>
      <c r="CQ50" s="9">
        <f t="shared" si="23"/>
        <v>0</v>
      </c>
      <c r="CR50" s="9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36"/>
  <sheetViews>
    <sheetView showGridLines="0" workbookViewId="0">
      <pane xSplit="1" topLeftCell="B1" activePane="topRight" state="frozen"/>
      <selection pane="topRight" activeCell="B1" sqref="B1"/>
    </sheetView>
  </sheetViews>
  <sheetFormatPr baseColWidth="10" defaultColWidth="8.75" defaultRowHeight="11" x14ac:dyDescent="0.15"/>
  <cols>
    <col min="1" max="1" width="44.25" style="9" customWidth="1"/>
    <col min="2" max="96" width="17" style="9" customWidth="1"/>
    <col min="97" max="97" width="9.25" style="9" customWidth="1"/>
  </cols>
  <sheetData>
    <row r="1" spans="1:96" ht="11.25" customHeight="1" x14ac:dyDescent="0.15">
      <c r="A1" s="19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</row>
    <row r="2" spans="1:96" ht="11.25" customHeight="1" x14ac:dyDescent="0.15"/>
    <row r="3" spans="1:96" ht="11.25" customHeight="1" x14ac:dyDescent="0.15"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</row>
    <row r="4" spans="1:96" ht="11.25" customHeight="1" x14ac:dyDescent="0.1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</row>
    <row r="5" spans="1:96" x14ac:dyDescent="0.15">
      <c r="A5" s="11" t="s">
        <v>27</v>
      </c>
      <c r="B5" s="11"/>
      <c r="C5" s="11"/>
      <c r="D5" s="11">
        <v>-1.333</v>
      </c>
      <c r="E5" s="11">
        <v>-1.333</v>
      </c>
      <c r="F5" s="11">
        <v>-0.73750000000000004</v>
      </c>
      <c r="G5" s="11">
        <v>-0.73750000000000004</v>
      </c>
      <c r="H5" s="11">
        <v>1.6884999999999999</v>
      </c>
      <c r="I5" s="11">
        <v>1.6884999999999999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 spans="1:96" ht="11.25" customHeight="1" x14ac:dyDescent="0.1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 spans="1:96" x14ac:dyDescent="0.15">
      <c r="A7" s="9" t="s">
        <v>68</v>
      </c>
    </row>
    <row r="8" spans="1:96" x14ac:dyDescent="0.15">
      <c r="A8" s="9" t="s">
        <v>69</v>
      </c>
      <c r="D8" s="9">
        <v>2.1999999999999999E-2</v>
      </c>
      <c r="E8" s="9">
        <v>2.1999999999999999E-2</v>
      </c>
      <c r="F8" s="9">
        <v>-2.5999999999999999E-2</v>
      </c>
      <c r="G8" s="9">
        <v>-2.5999999999999999E-2</v>
      </c>
      <c r="H8" s="9">
        <v>-2.5000000000000001E-2</v>
      </c>
      <c r="I8" s="9">
        <v>-2.5000000000000001E-2</v>
      </c>
    </row>
    <row r="9" spans="1:96" x14ac:dyDescent="0.15">
      <c r="A9" s="9" t="s">
        <v>70</v>
      </c>
    </row>
    <row r="10" spans="1:96" x14ac:dyDescent="0.15">
      <c r="A10" s="9" t="s">
        <v>71</v>
      </c>
      <c r="D10" s="9">
        <v>-1.5E-3</v>
      </c>
      <c r="E10" s="9">
        <v>-1.5E-3</v>
      </c>
      <c r="F10" s="9">
        <v>-2.9499999999999998E-2</v>
      </c>
      <c r="G10" s="9">
        <v>-2.9499999999999998E-2</v>
      </c>
      <c r="H10" s="9">
        <v>-1.2500000000000001E-2</v>
      </c>
      <c r="I10" s="9">
        <v>-1.2500000000000001E-2</v>
      </c>
    </row>
    <row r="11" spans="1:96" x14ac:dyDescent="0.15">
      <c r="A11" s="9" t="s">
        <v>72</v>
      </c>
      <c r="B11" s="13"/>
      <c r="C11" s="13"/>
      <c r="D11" s="13">
        <v>0.2505</v>
      </c>
      <c r="E11" s="13">
        <v>0.2505</v>
      </c>
      <c r="F11" s="13">
        <v>-0.46050000000000002</v>
      </c>
      <c r="G11" s="13">
        <v>-0.46050000000000002</v>
      </c>
      <c r="H11" s="13">
        <v>-4.1500000000000002E-2</v>
      </c>
      <c r="I11" s="13">
        <v>-4.1500000000000002E-2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6" x14ac:dyDescent="0.15">
      <c r="A12" s="9" t="s">
        <v>73</v>
      </c>
      <c r="D12" s="9">
        <v>0.27100000000000002</v>
      </c>
      <c r="E12" s="9">
        <v>0.27100000000000002</v>
      </c>
      <c r="F12" s="9">
        <v>-0.51600000000000001</v>
      </c>
      <c r="G12" s="9">
        <v>-0.51600000000000001</v>
      </c>
      <c r="H12" s="9">
        <v>-7.9000000000000001E-2</v>
      </c>
      <c r="I12" s="9">
        <v>-7.9000000000000001E-2</v>
      </c>
    </row>
    <row r="13" spans="1:96" x14ac:dyDescent="0.15">
      <c r="A13" s="9" t="s">
        <v>74</v>
      </c>
    </row>
    <row r="14" spans="1:96" x14ac:dyDescent="0.15">
      <c r="A14" s="9" t="s">
        <v>75</v>
      </c>
    </row>
    <row r="15" spans="1:96" x14ac:dyDescent="0.15">
      <c r="A15" s="9" t="s">
        <v>76</v>
      </c>
      <c r="B15" s="13"/>
      <c r="C15" s="13"/>
      <c r="D15" s="13">
        <v>-4.9509999999999996</v>
      </c>
      <c r="E15" s="13">
        <v>-4.9509999999999996</v>
      </c>
      <c r="F15" s="13">
        <v>1.3995</v>
      </c>
      <c r="G15" s="13">
        <v>1.3995</v>
      </c>
      <c r="H15" s="13">
        <v>-1.6094999999999999</v>
      </c>
      <c r="I15" s="13">
        <v>-1.6094999999999999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</row>
    <row r="16" spans="1:96" x14ac:dyDescent="0.15">
      <c r="A16" s="11" t="s">
        <v>77</v>
      </c>
      <c r="B16" s="11"/>
      <c r="C16" s="11"/>
      <c r="D16" s="11">
        <v>-6.0129999999999999</v>
      </c>
      <c r="E16" s="11">
        <v>-6.0129999999999999</v>
      </c>
      <c r="F16" s="11">
        <v>0.14599999999999999</v>
      </c>
      <c r="G16" s="11">
        <v>0.14599999999999999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</row>
    <row r="17" spans="1:96" ht="11.25" customHeight="1" x14ac:dyDescent="0.15"/>
    <row r="18" spans="1:96" x14ac:dyDescent="0.15">
      <c r="A18" s="9" t="s">
        <v>78</v>
      </c>
    </row>
    <row r="19" spans="1:96" x14ac:dyDescent="0.15">
      <c r="A19" s="9" t="s">
        <v>79</v>
      </c>
    </row>
    <row r="20" spans="1:96" x14ac:dyDescent="0.15">
      <c r="A20" s="9" t="s">
        <v>80</v>
      </c>
    </row>
    <row r="21" spans="1:96" x14ac:dyDescent="0.15">
      <c r="A21" s="9" t="s">
        <v>81</v>
      </c>
    </row>
    <row r="22" spans="1:96" x14ac:dyDescent="0.15">
      <c r="A22" s="9" t="s">
        <v>82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15">
      <c r="A23" s="11" t="s">
        <v>83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</row>
    <row r="25" spans="1:96" x14ac:dyDescent="0.15">
      <c r="A25" s="9" t="s">
        <v>84</v>
      </c>
    </row>
    <row r="26" spans="1:96" x14ac:dyDescent="0.15">
      <c r="A26" s="9" t="s">
        <v>85</v>
      </c>
    </row>
    <row r="27" spans="1:96" x14ac:dyDescent="0.15">
      <c r="A27" s="9" t="s">
        <v>86</v>
      </c>
    </row>
    <row r="28" spans="1:96" x14ac:dyDescent="0.15">
      <c r="A28" s="9" t="s">
        <v>87</v>
      </c>
    </row>
    <row r="29" spans="1:96" x14ac:dyDescent="0.15">
      <c r="A29" s="9" t="s">
        <v>88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15">
      <c r="A30" s="11" t="s">
        <v>89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2" spans="1:96" x14ac:dyDescent="0.15">
      <c r="A32" s="16"/>
    </row>
    <row r="33" spans="1:1" x14ac:dyDescent="0.15">
      <c r="A33" s="16"/>
    </row>
    <row r="34" spans="1:1" x14ac:dyDescent="0.15">
      <c r="A34" s="16"/>
    </row>
    <row r="35" spans="1:1" x14ac:dyDescent="0.15">
      <c r="A35" s="16"/>
    </row>
    <row r="36" spans="1:1" x14ac:dyDescent="0.15">
      <c r="A36" s="1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55"/>
  <sheetViews>
    <sheetView showGridLines="0" workbookViewId="0">
      <pane xSplit="1" topLeftCell="B1" activePane="topRight" state="frozen"/>
      <selection pane="topRight" activeCell="B1" sqref="B1"/>
    </sheetView>
  </sheetViews>
  <sheetFormatPr baseColWidth="10" defaultColWidth="8.75" defaultRowHeight="11" x14ac:dyDescent="0.15"/>
  <cols>
    <col min="1" max="1" width="36.25" style="9" customWidth="1"/>
    <col min="2" max="2" width="9.25" style="9" customWidth="1"/>
  </cols>
  <sheetData>
    <row r="1" spans="1:97" ht="11.25" customHeight="1" x14ac:dyDescent="0.15">
      <c r="A1" s="19" t="s">
        <v>90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7" ht="11.25" customHeight="1" x14ac:dyDescent="0.15"/>
    <row r="3" spans="1:97" ht="11.25" customHeight="1" x14ac:dyDescent="0.15"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</row>
    <row r="4" spans="1:97" ht="11.25" customHeight="1" x14ac:dyDescent="0.1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</row>
    <row r="5" spans="1:97" x14ac:dyDescent="0.15">
      <c r="A5" s="11" t="s">
        <v>91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9" t="s">
        <v>92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</row>
    <row r="7" spans="1:97" x14ac:dyDescent="0.15">
      <c r="A7" s="9" t="s">
        <v>93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</row>
    <row r="8" spans="1:97" ht="11.25" customHeight="1" x14ac:dyDescent="0.15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</row>
    <row r="9" spans="1:97" ht="11.25" customHeight="1" x14ac:dyDescent="0.15">
      <c r="A9" s="11" t="s">
        <v>94</v>
      </c>
    </row>
    <row r="10" spans="1:97" x14ac:dyDescent="0.15">
      <c r="A10" s="9" t="s">
        <v>95</v>
      </c>
      <c r="C10" s="20"/>
      <c r="D10" s="20"/>
      <c r="E10" s="20">
        <v>1.6630633627141001E-2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1.25" customHeight="1" x14ac:dyDescent="0.15"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x14ac:dyDescent="0.15">
      <c r="A12" s="11" t="s">
        <v>96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</row>
    <row r="13" spans="1:97" x14ac:dyDescent="0.15">
      <c r="A13" s="9" t="s">
        <v>97</v>
      </c>
      <c r="C13" s="21">
        <v>1.0900000000000001</v>
      </c>
      <c r="D13" s="21">
        <v>1.0900000000000001</v>
      </c>
      <c r="E13" s="21">
        <v>1.04</v>
      </c>
      <c r="F13" s="21">
        <v>1.04</v>
      </c>
      <c r="G13" s="21">
        <v>1.02</v>
      </c>
      <c r="H13" s="21">
        <v>1.02</v>
      </c>
      <c r="I13" s="21">
        <v>1.01</v>
      </c>
      <c r="J13" s="21">
        <v>1.01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</row>
    <row r="14" spans="1:97" x14ac:dyDescent="0.15">
      <c r="A14" s="9" t="s">
        <v>98</v>
      </c>
      <c r="C14" s="21">
        <v>0.92</v>
      </c>
      <c r="D14" s="21">
        <v>0.92</v>
      </c>
      <c r="E14" s="21">
        <v>0.96</v>
      </c>
      <c r="F14" s="21">
        <v>0.96</v>
      </c>
      <c r="G14" s="21">
        <v>0.98</v>
      </c>
      <c r="H14" s="21">
        <v>0.98</v>
      </c>
      <c r="I14" s="21">
        <v>0.99</v>
      </c>
      <c r="J14" s="21">
        <v>0.99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</row>
    <row r="15" spans="1:97" x14ac:dyDescent="0.15">
      <c r="A15" s="9" t="s">
        <v>99</v>
      </c>
      <c r="C15" s="21">
        <v>0.21</v>
      </c>
      <c r="D15" s="21">
        <v>0.21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 ht="11.25" customHeight="1" x14ac:dyDescent="0.15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</row>
    <row r="17" spans="1:97" ht="11.25" customHeight="1" x14ac:dyDescent="0.15">
      <c r="A17" s="11" t="s">
        <v>100</v>
      </c>
    </row>
    <row r="18" spans="1:97" x14ac:dyDescent="0.15">
      <c r="A18" s="9" t="s">
        <v>101</v>
      </c>
      <c r="C18" s="20"/>
      <c r="D18" s="20"/>
      <c r="E18" s="20">
        <v>-9.0401227503539003E-2</v>
      </c>
      <c r="F18" s="20">
        <v>-9.5083545838757E-2</v>
      </c>
      <c r="G18" s="20">
        <v>-6.2142250705227997E-2</v>
      </c>
      <c r="H18" s="20">
        <v>-7.7456885264300002E-2</v>
      </c>
      <c r="I18" s="20">
        <v>-2.0314470544471001E-2</v>
      </c>
      <c r="J18" s="20">
        <v>3.3512465862039001E-2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15">
      <c r="A19" s="9" t="s">
        <v>102</v>
      </c>
      <c r="C19" s="20"/>
      <c r="D19" s="20"/>
      <c r="E19" s="20">
        <v>-9.6191661705543996E-2</v>
      </c>
      <c r="F19" s="20">
        <v>-9.8561869200340005E-2</v>
      </c>
      <c r="G19" s="20">
        <v>-6.3782537808511994E-2</v>
      </c>
      <c r="H19" s="20">
        <v>-7.8690331407722997E-2</v>
      </c>
      <c r="I19" s="20">
        <v>-2.0612387685963001E-2</v>
      </c>
      <c r="J19" s="20">
        <v>3.3964285714286002E-2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1" spans="1:97" x14ac:dyDescent="0.15">
      <c r="A21" s="11" t="s">
        <v>103</v>
      </c>
    </row>
    <row r="22" spans="1:97" x14ac:dyDescent="0.15">
      <c r="A22" s="9" t="s">
        <v>104</v>
      </c>
      <c r="C22" s="23"/>
      <c r="D22" s="23"/>
      <c r="E22" s="23">
        <v>-0.09</v>
      </c>
      <c r="F22" s="23">
        <v>-0.09</v>
      </c>
      <c r="G22" s="23">
        <v>-0.03</v>
      </c>
      <c r="H22" s="23">
        <v>-0.03</v>
      </c>
      <c r="I22" s="23">
        <v>0.2</v>
      </c>
      <c r="J22" s="23">
        <v>0.2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x14ac:dyDescent="0.15">
      <c r="A23" s="9" t="s">
        <v>105</v>
      </c>
      <c r="C23" s="23"/>
      <c r="D23" s="23"/>
      <c r="E23" s="23">
        <v>-0.12</v>
      </c>
      <c r="F23" s="23">
        <v>-0.12</v>
      </c>
      <c r="G23" s="23">
        <v>-7.0000000000000007E-2</v>
      </c>
      <c r="H23" s="23">
        <v>-7.0000000000000007E-2</v>
      </c>
      <c r="I23" s="23">
        <v>0.16</v>
      </c>
      <c r="J23" s="23">
        <v>0.16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x14ac:dyDescent="0.15">
      <c r="A24" s="9" t="s">
        <v>106</v>
      </c>
      <c r="C24" s="23"/>
      <c r="D24" s="23"/>
      <c r="E24" s="23">
        <v>-0.12</v>
      </c>
      <c r="F24" s="23">
        <v>-0.12</v>
      </c>
      <c r="G24" s="23">
        <v>-7.0000000000000007E-2</v>
      </c>
      <c r="H24" s="23">
        <v>-7.0000000000000007E-2</v>
      </c>
      <c r="I24" s="23">
        <v>0.16</v>
      </c>
      <c r="J24" s="23">
        <v>0.16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x14ac:dyDescent="0.15">
      <c r="A25" s="9" t="s">
        <v>107</v>
      </c>
      <c r="C25" s="23">
        <v>5.2</v>
      </c>
      <c r="D25" s="23">
        <v>5.2</v>
      </c>
      <c r="E25" s="23">
        <v>4.96</v>
      </c>
      <c r="F25" s="23">
        <v>4.96</v>
      </c>
      <c r="G25" s="23">
        <v>4.84</v>
      </c>
      <c r="H25" s="23">
        <v>4.84</v>
      </c>
      <c r="I25" s="23">
        <v>5.14</v>
      </c>
      <c r="J25" s="23">
        <v>5.14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x14ac:dyDescent="0.15">
      <c r="A26" s="9" t="s">
        <v>108</v>
      </c>
      <c r="C26" s="23">
        <v>5.2</v>
      </c>
      <c r="D26" s="23">
        <v>5.2</v>
      </c>
      <c r="E26" s="23">
        <v>4.96</v>
      </c>
      <c r="F26" s="23">
        <v>4.96</v>
      </c>
      <c r="G26" s="23">
        <v>4.84</v>
      </c>
      <c r="H26" s="23">
        <v>4.84</v>
      </c>
      <c r="I26" s="23">
        <v>5.14</v>
      </c>
      <c r="J26" s="23">
        <v>5.14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</row>
    <row r="27" spans="1:97" ht="11.25" customHeight="1" x14ac:dyDescent="0.15"/>
    <row r="28" spans="1:97" ht="11.25" customHeight="1" x14ac:dyDescent="0.15">
      <c r="A28" s="11" t="s">
        <v>109</v>
      </c>
    </row>
    <row r="29" spans="1:97" x14ac:dyDescent="0.15">
      <c r="A29" s="9" t="s">
        <v>110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</row>
    <row r="30" spans="1:97" x14ac:dyDescent="0.15">
      <c r="A30" s="9" t="s">
        <v>111</v>
      </c>
      <c r="C30" s="22"/>
      <c r="D30" s="22"/>
      <c r="E30" s="22"/>
      <c r="F30" s="22"/>
      <c r="G30" s="22"/>
      <c r="H30" s="22"/>
      <c r="I30" s="22">
        <v>3.2289579158317001</v>
      </c>
      <c r="J30" s="22">
        <v>3.2289579158317001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</row>
    <row r="31" spans="1:97" x14ac:dyDescent="0.15">
      <c r="A31" s="9" t="s">
        <v>112</v>
      </c>
      <c r="C31" s="22"/>
      <c r="D31" s="22"/>
      <c r="E31" s="22"/>
      <c r="F31" s="22"/>
      <c r="G31" s="22"/>
      <c r="H31" s="22"/>
      <c r="I31" s="22">
        <v>2.2666916729182001</v>
      </c>
      <c r="J31" s="22">
        <v>2.2666916729182001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</row>
    <row r="32" spans="1:97" x14ac:dyDescent="0.15">
      <c r="A32" s="9" t="s">
        <v>113</v>
      </c>
      <c r="C32" s="22"/>
      <c r="D32" s="22"/>
      <c r="E32" s="22"/>
      <c r="F32" s="22"/>
      <c r="G32" s="22"/>
      <c r="H32" s="22"/>
      <c r="I32" s="22">
        <v>2.2666916729182001</v>
      </c>
      <c r="J32" s="22">
        <v>2.2666916729182001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</row>
    <row r="33" spans="1:97" x14ac:dyDescent="0.15">
      <c r="A33" s="9" t="s">
        <v>27</v>
      </c>
      <c r="C33" s="22"/>
      <c r="D33" s="22"/>
      <c r="E33" s="22"/>
      <c r="F33" s="22"/>
      <c r="G33" s="22"/>
      <c r="H33" s="22"/>
      <c r="I33" s="22">
        <v>2.2666916729182001</v>
      </c>
      <c r="J33" s="22">
        <v>2.2666916729182001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</row>
    <row r="34" spans="1:97" x14ac:dyDescent="0.15">
      <c r="A34" s="9" t="s">
        <v>6</v>
      </c>
      <c r="C34" s="22"/>
      <c r="D34" s="22"/>
      <c r="E34" s="22"/>
      <c r="F34" s="22"/>
      <c r="G34" s="22"/>
      <c r="H34" s="22"/>
      <c r="I34" s="22">
        <v>2.2653061224490001</v>
      </c>
      <c r="J34" s="22">
        <v>2.2653061224490001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</row>
    <row r="35" spans="1:97" x14ac:dyDescent="0.15">
      <c r="A35" s="9" t="s">
        <v>114</v>
      </c>
      <c r="C35" s="22"/>
      <c r="D35" s="22"/>
      <c r="E35" s="22"/>
      <c r="F35" s="22"/>
      <c r="G35" s="22">
        <v>-2.8411694620108E-3</v>
      </c>
      <c r="H35" s="22">
        <v>-2.8411694620108E-3</v>
      </c>
      <c r="I35" s="22">
        <v>-1.7413619283292001E-3</v>
      </c>
      <c r="J35" s="22">
        <v>-1.7413619283292001E-3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</row>
    <row r="36" spans="1:97" ht="11.25" customHeight="1" x14ac:dyDescent="0.15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</row>
    <row r="37" spans="1:97" x14ac:dyDescent="0.15">
      <c r="A37" s="9" t="s">
        <v>34</v>
      </c>
      <c r="C37" s="22"/>
      <c r="D37" s="22"/>
      <c r="E37" s="22">
        <v>-1</v>
      </c>
      <c r="F37" s="22"/>
      <c r="G37" s="22">
        <v>-1</v>
      </c>
      <c r="H37" s="22">
        <v>-1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</row>
    <row r="38" spans="1:97" x14ac:dyDescent="0.15">
      <c r="A38" s="9" t="s">
        <v>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</row>
    <row r="39" spans="1:97" x14ac:dyDescent="0.15">
      <c r="A39" s="9" t="s">
        <v>38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</row>
    <row r="40" spans="1:97" x14ac:dyDescent="0.15">
      <c r="A40" s="9" t="s">
        <v>43</v>
      </c>
      <c r="C40" s="22"/>
      <c r="D40" s="22"/>
      <c r="E40" s="22">
        <v>-9.3866140968878006E-2</v>
      </c>
      <c r="F40" s="22"/>
      <c r="G40" s="22">
        <v>-0.13612125521119001</v>
      </c>
      <c r="H40" s="22">
        <v>-0.13612125521119001</v>
      </c>
      <c r="I40" s="22">
        <v>1.2090518394351E-2</v>
      </c>
      <c r="J40" s="22">
        <v>1.2090518394351E-2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</row>
    <row r="41" spans="1:97" x14ac:dyDescent="0.15">
      <c r="A41" s="9" t="s">
        <v>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</row>
    <row r="42" spans="1:97" x14ac:dyDescent="0.15">
      <c r="A42" s="9" t="s">
        <v>115</v>
      </c>
      <c r="C42" s="22"/>
      <c r="D42" s="22"/>
      <c r="E42" s="22">
        <v>-4.6966387146783001E-2</v>
      </c>
      <c r="F42" s="22"/>
      <c r="G42" s="22">
        <v>-7.2933549432738998E-2</v>
      </c>
      <c r="H42" s="22">
        <v>-7.2933549432738998E-2</v>
      </c>
      <c r="I42" s="22">
        <v>3.5158416207623E-2</v>
      </c>
      <c r="J42" s="22">
        <v>3.5158416207623E-2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</row>
    <row r="43" spans="1:97" x14ac:dyDescent="0.15">
      <c r="A43" s="9" t="s">
        <v>4</v>
      </c>
      <c r="C43" s="22"/>
      <c r="D43" s="22"/>
      <c r="E43" s="22">
        <v>-1</v>
      </c>
      <c r="F43" s="22"/>
      <c r="G43" s="22">
        <v>-1</v>
      </c>
      <c r="H43" s="22">
        <v>-1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</row>
    <row r="44" spans="1:97" ht="11.25" customHeight="1" x14ac:dyDescent="0.15"/>
    <row r="45" spans="1:97" x14ac:dyDescent="0.15">
      <c r="A45" s="11" t="s">
        <v>116</v>
      </c>
    </row>
    <row r="46" spans="1:97" x14ac:dyDescent="0.15">
      <c r="A46" s="9" t="s">
        <v>117</v>
      </c>
      <c r="C46" s="23"/>
      <c r="D46" s="23"/>
      <c r="E46" s="23"/>
      <c r="F46" s="23"/>
      <c r="G46" s="23"/>
      <c r="H46" s="23"/>
      <c r="I46" s="23">
        <v>-147.91999999999999</v>
      </c>
      <c r="J46" s="23">
        <v>87.06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</row>
    <row r="47" spans="1:97" x14ac:dyDescent="0.15">
      <c r="A47" s="9" t="s">
        <v>118</v>
      </c>
      <c r="C47" s="23"/>
      <c r="D47" s="23"/>
      <c r="E47" s="23"/>
      <c r="F47" s="23"/>
      <c r="G47" s="23"/>
      <c r="H47" s="23"/>
      <c r="I47" s="23">
        <v>2.96</v>
      </c>
      <c r="J47" s="23">
        <v>2.96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</row>
    <row r="48" spans="1:97" x14ac:dyDescent="0.15">
      <c r="A48" s="9" t="s">
        <v>119</v>
      </c>
      <c r="C48" s="23"/>
      <c r="D48" s="23"/>
      <c r="E48" s="23"/>
      <c r="F48" s="23"/>
      <c r="G48" s="23"/>
      <c r="H48" s="23"/>
      <c r="I48" s="23">
        <v>328.23</v>
      </c>
      <c r="J48" s="23">
        <v>44.43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</row>
    <row r="49" spans="1:97" x14ac:dyDescent="0.15">
      <c r="A49" s="9" t="s">
        <v>120</v>
      </c>
      <c r="C49" s="23"/>
      <c r="D49" s="23"/>
      <c r="E49" s="23"/>
      <c r="F49" s="23"/>
      <c r="G49" s="23"/>
      <c r="H49" s="23"/>
      <c r="I49" s="23">
        <v>2.96</v>
      </c>
      <c r="J49" s="23">
        <v>2.96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</row>
    <row r="50" spans="1:97" x14ac:dyDescent="0.15">
      <c r="A50" s="9" t="s">
        <v>1</v>
      </c>
      <c r="I50">
        <v>165.59360000000001</v>
      </c>
      <c r="J50">
        <v>165.59360000000001</v>
      </c>
    </row>
    <row r="51" spans="1:97" x14ac:dyDescent="0.15">
      <c r="A51" s="9" t="s">
        <v>121</v>
      </c>
      <c r="C51" s="23"/>
      <c r="D51" s="23"/>
      <c r="E51" s="23"/>
      <c r="F51" s="23"/>
      <c r="G51" s="23"/>
      <c r="H51" s="23"/>
      <c r="I51" s="23">
        <v>15.22</v>
      </c>
      <c r="J51" s="23">
        <v>15.22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</row>
    <row r="53" spans="1:97" ht="11.25" customHeight="1" x14ac:dyDescent="0.15">
      <c r="A53" s="11" t="s">
        <v>122</v>
      </c>
    </row>
    <row r="54" spans="1:97" x14ac:dyDescent="0.15">
      <c r="A54" s="9" t="s">
        <v>123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</row>
    <row r="55" spans="1:97" ht="11.25" customHeight="1" x14ac:dyDescent="0.15">
      <c r="A55" s="9" t="s">
        <v>124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Balance Sheet</vt:lpstr>
      <vt:lpstr>Cash Flow Statement</vt:lpstr>
      <vt:lpstr>Ratios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Oliver Schüürmann</cp:lastModifiedBy>
  <dcterms:created xsi:type="dcterms:W3CDTF">2016-11-06T16:47:40Z</dcterms:created>
  <dcterms:modified xsi:type="dcterms:W3CDTF">2025-02-15T14:56:23Z</dcterms:modified>
  <cp:category/>
</cp:coreProperties>
</file>