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D7C7BB8F-EE75-4F3A-98AB-D94D858230E5}" xr6:coauthVersionLast="41" xr6:coauthVersionMax="41" xr10:uidLastSave="{00000000-0000-0000-0000-000000000000}"/>
  <bookViews>
    <workbookView xWindow="-108" yWindow="-108" windowWidth="23256" windowHeight="12600" activeTab="2" xr2:uid="{A5AA8802-A06A-47C3-A471-EB2F0168D772}"/>
  </bookViews>
  <sheets>
    <sheet name="Sheet1" sheetId="1" r:id="rId1"/>
    <sheet name="Sheet2" sheetId="2" r:id="rId2"/>
    <sheet name="Mandatforde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3" l="1"/>
  <c r="B87" i="3"/>
  <c r="B88" i="3"/>
  <c r="B89" i="3"/>
  <c r="B90" i="3"/>
  <c r="B91" i="3"/>
  <c r="B92" i="3"/>
  <c r="B93" i="3"/>
  <c r="B94" i="3"/>
  <c r="B95" i="3"/>
  <c r="B85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D75" i="3"/>
  <c r="D76" i="3"/>
  <c r="D77" i="3"/>
  <c r="D78" i="3"/>
  <c r="D79" i="3"/>
  <c r="D80" i="3"/>
  <c r="D81" i="3"/>
  <c r="D82" i="3"/>
  <c r="D69" i="3"/>
  <c r="D70" i="3"/>
  <c r="D71" i="3"/>
  <c r="D72" i="3"/>
  <c r="D73" i="3"/>
  <c r="D74" i="3"/>
  <c r="J65" i="3"/>
  <c r="K65" i="3"/>
  <c r="L65" i="3"/>
  <c r="M65" i="3"/>
  <c r="N65" i="3"/>
  <c r="O65" i="3"/>
  <c r="P65" i="3"/>
  <c r="Q65" i="3"/>
  <c r="I65" i="3"/>
  <c r="E65" i="3"/>
  <c r="F65" i="3"/>
  <c r="G65" i="3"/>
  <c r="H65" i="3"/>
  <c r="D65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D68" i="3"/>
  <c r="D67" i="3"/>
  <c r="F67" i="3"/>
  <c r="G67" i="3"/>
  <c r="H67" i="3"/>
  <c r="I67" i="3"/>
  <c r="J67" i="3"/>
  <c r="K67" i="3"/>
  <c r="L67" i="3"/>
  <c r="M67" i="3"/>
  <c r="N67" i="3"/>
  <c r="O67" i="3"/>
  <c r="P67" i="3"/>
  <c r="Q67" i="3"/>
  <c r="E67" i="3"/>
  <c r="H66" i="3"/>
  <c r="I66" i="3"/>
  <c r="J66" i="3"/>
  <c r="K66" i="3"/>
  <c r="L66" i="3"/>
  <c r="M66" i="3"/>
  <c r="N66" i="3"/>
  <c r="O66" i="3"/>
  <c r="P66" i="3"/>
  <c r="Q66" i="3"/>
  <c r="G66" i="3"/>
  <c r="F66" i="3"/>
  <c r="E66" i="3"/>
  <c r="D66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D62" i="3"/>
  <c r="R64" i="3"/>
  <c r="F16" i="2" l="1"/>
  <c r="E16" i="2"/>
  <c r="C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16" i="2"/>
  <c r="B16" i="2"/>
  <c r="C17" i="1"/>
  <c r="D45" i="1"/>
  <c r="E45" i="1"/>
  <c r="F45" i="1"/>
  <c r="C45" i="1"/>
  <c r="F44" i="1"/>
  <c r="F43" i="1"/>
  <c r="C36" i="1"/>
</calcChain>
</file>

<file path=xl/sharedStrings.xml><?xml version="1.0" encoding="utf-8"?>
<sst xmlns="http://schemas.openxmlformats.org/spreadsheetml/2006/main" count="147" uniqueCount="77">
  <si>
    <t>Mottatte forhåndstemmegivninger</t>
  </si>
  <si>
    <t>B1.1</t>
  </si>
  <si>
    <t>Forkastet</t>
  </si>
  <si>
    <t>Totalt</t>
  </si>
  <si>
    <t>B FORELØPIG OPPTELLING FORHÅNDSSTEMMER</t>
  </si>
  <si>
    <t>B2.1.1  Behandlede ordinære forhåndsstemmesedler</t>
  </si>
  <si>
    <t>Total antall behandlede forhåndsstemmesedler</t>
  </si>
  <si>
    <t>Totalt antall partifordelte stemmesedler</t>
  </si>
  <si>
    <t>B2.1.2 Partifordelte forhåndsstemmesedler</t>
  </si>
  <si>
    <t>B2.1 Startet senest 4 timer før valglokalene stenger</t>
  </si>
  <si>
    <t>B2 Foreløpig opptelling av forhåndsstemmesedler</t>
  </si>
  <si>
    <t>B2.2 Opptalt etter kl. 17.00 dagen etter valgdagen (lagt til side og sent innkomne)</t>
  </si>
  <si>
    <t>B2.2.1 Behandlede sent innkomne forhåndsstemmesedler</t>
  </si>
  <si>
    <t>Total antall sent innkomne forhåndsstemmesedler</t>
  </si>
  <si>
    <t>Godkjente</t>
  </si>
  <si>
    <t>B2.2.2 Partifordelte sent innkomne forhåndsstemmesedler</t>
  </si>
  <si>
    <t>Stemmer til venstre, foreløpig opptelling forhåndsstemmer</t>
  </si>
  <si>
    <t>D Endelig opptelling</t>
  </si>
  <si>
    <t>D1 Forhåndsstemmer</t>
  </si>
  <si>
    <t>D1.1 Opptalte forhåndsstemmesedler</t>
  </si>
  <si>
    <t>Total antall opptalte forhåndsstemmesedler</t>
  </si>
  <si>
    <t>Type</t>
  </si>
  <si>
    <t>Blanke</t>
  </si>
  <si>
    <t>Total</t>
  </si>
  <si>
    <t>Opptalt minst fire timer før valglokalet stenger</t>
  </si>
  <si>
    <t>Opptalt etter kl. 17.00 dagen etter valgdagen</t>
  </si>
  <si>
    <t>Totalt antall partifordelte forhåndstemmeselder,foreløpig opptelling:</t>
  </si>
  <si>
    <t>Godkjente forhåndsstemmegivninger (skal være lik sum av B2.1.1 og B2.2.1)</t>
  </si>
  <si>
    <t>Tvilsomme</t>
  </si>
  <si>
    <t>Helsepartiet 92</t>
  </si>
  <si>
    <t>Kristelig Folkeparti 209</t>
  </si>
  <si>
    <t>Demokratene 65</t>
  </si>
  <si>
    <t>Fremskrittspartiet 1 046</t>
  </si>
  <si>
    <t>Pensjonistpartiet 283</t>
  </si>
  <si>
    <t>Senterpartiet 1 101</t>
  </si>
  <si>
    <t>Miljøpartiet De Grønne 885</t>
  </si>
  <si>
    <t>Venstre 266</t>
  </si>
  <si>
    <t>Folkets Røst by og bygdeliste 540</t>
  </si>
  <si>
    <t>Arbeiderpartiet 3 300</t>
  </si>
  <si>
    <t>SV - Sosialistisk Venstreparti 623</t>
  </si>
  <si>
    <t>Liberalistene 25</t>
  </si>
  <si>
    <t>Rødt 340</t>
  </si>
  <si>
    <t>Høyre 1 991</t>
  </si>
  <si>
    <t xml:space="preserve">Parti </t>
  </si>
  <si>
    <t>Endelig</t>
  </si>
  <si>
    <t>Total, foreløpig opptelling forhåndsstemmer</t>
  </si>
  <si>
    <t>Foreløpig opptelling, ordinære forhåndsstemmer</t>
  </si>
  <si>
    <t>Foreløpig opptelling, sent inkomne forhåndstemmer</t>
  </si>
  <si>
    <t>Differanse endelig - foreløpig (D.1.4)</t>
  </si>
  <si>
    <t>Listestemmetall</t>
  </si>
  <si>
    <t>Helsepartiet</t>
  </si>
  <si>
    <t>Krf</t>
  </si>
  <si>
    <t>Demokratene</t>
  </si>
  <si>
    <t>FrP</t>
  </si>
  <si>
    <t>Pensjonistpartiet</t>
  </si>
  <si>
    <t>Senterpartiet</t>
  </si>
  <si>
    <t>Antall mandater</t>
  </si>
  <si>
    <t>MdG</t>
  </si>
  <si>
    <t>Venstre</t>
  </si>
  <si>
    <t>Folkets røst</t>
  </si>
  <si>
    <t>Ap</t>
  </si>
  <si>
    <t>Sv</t>
  </si>
  <si>
    <t>Liberalistene</t>
  </si>
  <si>
    <t>Rødt</t>
  </si>
  <si>
    <t>Høyre</t>
  </si>
  <si>
    <t>Divisor</t>
  </si>
  <si>
    <t>Første delingstall</t>
  </si>
  <si>
    <t>Mandat:</t>
  </si>
  <si>
    <t>Parti</t>
  </si>
  <si>
    <t>Sum</t>
  </si>
  <si>
    <t>Divisor #</t>
  </si>
  <si>
    <t>Delingstall</t>
  </si>
  <si>
    <t>Sp</t>
  </si>
  <si>
    <t>Frp</t>
  </si>
  <si>
    <t>Mdg</t>
  </si>
  <si>
    <t>Folkets Røst</t>
  </si>
  <si>
    <t>Mandater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</si>
</sst>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222222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  <xf numFmtId="0" fontId="4" fillId="5" borderId="0" xfId="0" applyFont="1" applyFill="1" applyAlignment="1">
      <alignment horizontal="center" vertical="center" wrapText="1"/>
    </xf>
    <xf numFmtId="0" fontId="3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81B3-D6D0-47A1-B0FF-C00C4598C9B6}">
  <dimension ref="A3:F45"/>
  <sheetViews>
    <sheetView topLeftCell="A23" workbookViewId="0">
      <selection activeCell="C45" sqref="C45"/>
    </sheetView>
  </sheetViews>
  <sheetFormatPr defaultRowHeight="14.4" x14ac:dyDescent="0.3"/>
  <cols>
    <col min="1" max="1" width="65.21875" customWidth="1"/>
    <col min="2" max="2" width="8.33203125" customWidth="1"/>
  </cols>
  <sheetData>
    <row r="3" spans="1:4" x14ac:dyDescent="0.3">
      <c r="A3" t="s">
        <v>4</v>
      </c>
    </row>
    <row r="5" spans="1:4" x14ac:dyDescent="0.3">
      <c r="A5" t="s">
        <v>1</v>
      </c>
    </row>
    <row r="6" spans="1:4" x14ac:dyDescent="0.3">
      <c r="A6" t="s">
        <v>0</v>
      </c>
    </row>
    <row r="7" spans="1:4" x14ac:dyDescent="0.3">
      <c r="A7" t="s">
        <v>2</v>
      </c>
      <c r="C7">
        <v>11</v>
      </c>
    </row>
    <row r="8" spans="1:4" x14ac:dyDescent="0.3">
      <c r="A8" s="6" t="s">
        <v>27</v>
      </c>
      <c r="B8" s="6"/>
      <c r="C8">
        <v>10956</v>
      </c>
      <c r="D8" s="1"/>
    </row>
    <row r="9" spans="1:4" x14ac:dyDescent="0.3">
      <c r="A9" t="s">
        <v>3</v>
      </c>
      <c r="C9">
        <v>10967</v>
      </c>
    </row>
    <row r="11" spans="1:4" x14ac:dyDescent="0.3">
      <c r="A11" s="2" t="s">
        <v>10</v>
      </c>
      <c r="B11" s="2"/>
    </row>
    <row r="12" spans="1:4" x14ac:dyDescent="0.3">
      <c r="A12" s="3" t="s">
        <v>9</v>
      </c>
      <c r="B12" s="3"/>
    </row>
    <row r="13" spans="1:4" x14ac:dyDescent="0.3">
      <c r="A13" t="s">
        <v>5</v>
      </c>
    </row>
    <row r="14" spans="1:4" x14ac:dyDescent="0.3">
      <c r="A14" t="s">
        <v>14</v>
      </c>
      <c r="C14" s="6">
        <v>10280</v>
      </c>
    </row>
    <row r="15" spans="1:4" x14ac:dyDescent="0.3">
      <c r="A15" t="s">
        <v>22</v>
      </c>
      <c r="C15">
        <v>49</v>
      </c>
    </row>
    <row r="16" spans="1:4" x14ac:dyDescent="0.3">
      <c r="A16" t="s">
        <v>28</v>
      </c>
      <c r="C16">
        <v>74</v>
      </c>
    </row>
    <row r="17" spans="1:3" x14ac:dyDescent="0.3">
      <c r="A17" t="s">
        <v>6</v>
      </c>
      <c r="C17" s="8">
        <f>SUM(C14:C16)</f>
        <v>10403</v>
      </c>
    </row>
    <row r="20" spans="1:3" x14ac:dyDescent="0.3">
      <c r="A20" t="s">
        <v>8</v>
      </c>
    </row>
    <row r="21" spans="1:3" x14ac:dyDescent="0.3">
      <c r="A21" t="s">
        <v>7</v>
      </c>
      <c r="C21">
        <v>10280</v>
      </c>
    </row>
    <row r="23" spans="1:3" x14ac:dyDescent="0.3">
      <c r="A23" s="3" t="s">
        <v>11</v>
      </c>
      <c r="B23" s="3"/>
    </row>
    <row r="25" spans="1:3" x14ac:dyDescent="0.3">
      <c r="A25" t="s">
        <v>12</v>
      </c>
    </row>
    <row r="27" spans="1:3" x14ac:dyDescent="0.3">
      <c r="A27" t="s">
        <v>13</v>
      </c>
      <c r="C27" s="7">
        <v>527</v>
      </c>
    </row>
    <row r="28" spans="1:3" x14ac:dyDescent="0.3">
      <c r="A28" t="s">
        <v>14</v>
      </c>
      <c r="C28" s="6">
        <v>496</v>
      </c>
    </row>
    <row r="31" spans="1:3" x14ac:dyDescent="0.3">
      <c r="A31" t="s">
        <v>15</v>
      </c>
    </row>
    <row r="32" spans="1:3" x14ac:dyDescent="0.3">
      <c r="A32" t="s">
        <v>7</v>
      </c>
      <c r="C32">
        <v>496</v>
      </c>
    </row>
    <row r="34" spans="1:6" x14ac:dyDescent="0.3">
      <c r="A34" t="s">
        <v>16</v>
      </c>
      <c r="C34">
        <v>233</v>
      </c>
    </row>
    <row r="36" spans="1:6" x14ac:dyDescent="0.3">
      <c r="A36" t="s">
        <v>26</v>
      </c>
      <c r="C36" s="4">
        <f>C21+C32</f>
        <v>10776</v>
      </c>
    </row>
    <row r="38" spans="1:6" x14ac:dyDescent="0.3">
      <c r="A38" t="s">
        <v>17</v>
      </c>
    </row>
    <row r="39" spans="1:6" x14ac:dyDescent="0.3">
      <c r="A39" t="s">
        <v>18</v>
      </c>
    </row>
    <row r="40" spans="1:6" x14ac:dyDescent="0.3">
      <c r="A40" t="s">
        <v>19</v>
      </c>
    </row>
    <row r="42" spans="1:6" x14ac:dyDescent="0.3">
      <c r="A42" t="s">
        <v>21</v>
      </c>
      <c r="C42" t="s">
        <v>14</v>
      </c>
      <c r="D42" t="s">
        <v>22</v>
      </c>
      <c r="E42" t="s">
        <v>2</v>
      </c>
      <c r="F42" t="s">
        <v>23</v>
      </c>
    </row>
    <row r="43" spans="1:6" x14ac:dyDescent="0.3">
      <c r="A43" t="s">
        <v>24</v>
      </c>
      <c r="C43" s="1">
        <v>10262</v>
      </c>
      <c r="D43">
        <v>49</v>
      </c>
      <c r="E43">
        <v>76</v>
      </c>
      <c r="F43" s="1">
        <f>SUM(C43:E43)</f>
        <v>10387</v>
      </c>
    </row>
    <row r="44" spans="1:6" x14ac:dyDescent="0.3">
      <c r="A44" t="s">
        <v>25</v>
      </c>
      <c r="C44">
        <v>504</v>
      </c>
      <c r="D44">
        <v>3</v>
      </c>
      <c r="E44">
        <v>34</v>
      </c>
      <c r="F44">
        <f>SUM(C44:E44)</f>
        <v>541</v>
      </c>
    </row>
    <row r="45" spans="1:6" x14ac:dyDescent="0.3">
      <c r="A45" t="s">
        <v>20</v>
      </c>
      <c r="C45" s="5">
        <f>SUM(C43:C44)</f>
        <v>10766</v>
      </c>
      <c r="D45" s="1">
        <f t="shared" ref="D45:F45" si="0">SUM(D43:D44)</f>
        <v>52</v>
      </c>
      <c r="E45" s="1">
        <f t="shared" si="0"/>
        <v>110</v>
      </c>
      <c r="F45" s="1">
        <f t="shared" si="0"/>
        <v>10928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24FF-A419-41A7-8D3F-FDA6C85603AF}">
  <dimension ref="A1:F16"/>
  <sheetViews>
    <sheetView workbookViewId="0">
      <selection activeCell="D16" sqref="D16"/>
    </sheetView>
  </sheetViews>
  <sheetFormatPr defaultRowHeight="14.4" x14ac:dyDescent="0.3"/>
  <cols>
    <col min="1" max="1" width="33.5546875" customWidth="1"/>
    <col min="2" max="2" width="10.109375" customWidth="1"/>
    <col min="3" max="3" width="39.33203125" customWidth="1"/>
    <col min="4" max="4" width="44.109375" customWidth="1"/>
    <col min="5" max="5" width="38.33203125" customWidth="1"/>
    <col min="6" max="6" width="31.6640625" customWidth="1"/>
  </cols>
  <sheetData>
    <row r="1" spans="1:6" x14ac:dyDescent="0.3">
      <c r="A1" t="s">
        <v>43</v>
      </c>
      <c r="B1" t="s">
        <v>44</v>
      </c>
      <c r="C1" t="s">
        <v>46</v>
      </c>
      <c r="D1" t="s">
        <v>47</v>
      </c>
      <c r="E1" t="s">
        <v>45</v>
      </c>
      <c r="F1" t="s">
        <v>48</v>
      </c>
    </row>
    <row r="2" spans="1:6" x14ac:dyDescent="0.3">
      <c r="A2" t="s">
        <v>29</v>
      </c>
      <c r="B2">
        <v>92</v>
      </c>
      <c r="C2">
        <v>90</v>
      </c>
      <c r="D2">
        <v>2</v>
      </c>
      <c r="E2">
        <f>SUM(C2:D2)</f>
        <v>92</v>
      </c>
      <c r="F2">
        <f>B2-E2</f>
        <v>0</v>
      </c>
    </row>
    <row r="3" spans="1:6" x14ac:dyDescent="0.3">
      <c r="A3" t="s">
        <v>30</v>
      </c>
      <c r="B3">
        <v>209</v>
      </c>
      <c r="C3">
        <v>199</v>
      </c>
      <c r="D3">
        <v>11</v>
      </c>
      <c r="E3">
        <f t="shared" ref="E3:E15" si="0">SUM(C3:D3)</f>
        <v>210</v>
      </c>
      <c r="F3">
        <f t="shared" ref="F3:F15" si="1">B3-E3</f>
        <v>-1</v>
      </c>
    </row>
    <row r="4" spans="1:6" x14ac:dyDescent="0.3">
      <c r="A4" t="s">
        <v>31</v>
      </c>
      <c r="B4">
        <v>65</v>
      </c>
      <c r="C4">
        <v>63</v>
      </c>
      <c r="D4">
        <v>2</v>
      </c>
      <c r="E4">
        <f t="shared" si="0"/>
        <v>65</v>
      </c>
      <c r="F4">
        <f t="shared" si="1"/>
        <v>0</v>
      </c>
    </row>
    <row r="5" spans="1:6" x14ac:dyDescent="0.3">
      <c r="A5" t="s">
        <v>32</v>
      </c>
      <c r="B5">
        <v>1046</v>
      </c>
      <c r="C5">
        <v>1015</v>
      </c>
      <c r="D5">
        <v>25</v>
      </c>
      <c r="E5">
        <f t="shared" si="0"/>
        <v>1040</v>
      </c>
      <c r="F5">
        <f t="shared" si="1"/>
        <v>6</v>
      </c>
    </row>
    <row r="6" spans="1:6" x14ac:dyDescent="0.3">
      <c r="A6" t="s">
        <v>33</v>
      </c>
      <c r="B6">
        <v>283</v>
      </c>
      <c r="C6">
        <v>274</v>
      </c>
      <c r="D6">
        <v>12</v>
      </c>
      <c r="E6">
        <f t="shared" si="0"/>
        <v>286</v>
      </c>
      <c r="F6">
        <f t="shared" si="1"/>
        <v>-3</v>
      </c>
    </row>
    <row r="7" spans="1:6" x14ac:dyDescent="0.3">
      <c r="A7" t="s">
        <v>34</v>
      </c>
      <c r="B7">
        <v>1101</v>
      </c>
      <c r="C7">
        <v>1061</v>
      </c>
      <c r="D7">
        <v>39</v>
      </c>
      <c r="E7">
        <f t="shared" si="0"/>
        <v>1100</v>
      </c>
      <c r="F7">
        <f t="shared" si="1"/>
        <v>1</v>
      </c>
    </row>
    <row r="8" spans="1:6" x14ac:dyDescent="0.3">
      <c r="A8" t="s">
        <v>35</v>
      </c>
      <c r="B8">
        <v>885</v>
      </c>
      <c r="C8">
        <v>798</v>
      </c>
      <c r="D8">
        <v>88</v>
      </c>
      <c r="E8">
        <f t="shared" si="0"/>
        <v>886</v>
      </c>
      <c r="F8">
        <f t="shared" si="1"/>
        <v>-1</v>
      </c>
    </row>
    <row r="9" spans="1:6" x14ac:dyDescent="0.3">
      <c r="A9" t="s">
        <v>36</v>
      </c>
      <c r="B9">
        <v>266</v>
      </c>
      <c r="C9">
        <v>233</v>
      </c>
      <c r="D9">
        <v>0</v>
      </c>
      <c r="E9">
        <f t="shared" si="0"/>
        <v>233</v>
      </c>
      <c r="F9">
        <f t="shared" si="1"/>
        <v>33</v>
      </c>
    </row>
    <row r="10" spans="1:6" x14ac:dyDescent="0.3">
      <c r="A10" t="s">
        <v>37</v>
      </c>
      <c r="B10">
        <v>540</v>
      </c>
      <c r="C10">
        <v>528</v>
      </c>
      <c r="D10">
        <v>33</v>
      </c>
      <c r="E10">
        <f t="shared" si="0"/>
        <v>561</v>
      </c>
      <c r="F10">
        <f t="shared" si="1"/>
        <v>-21</v>
      </c>
    </row>
    <row r="11" spans="1:6" x14ac:dyDescent="0.3">
      <c r="A11" t="s">
        <v>38</v>
      </c>
      <c r="B11">
        <v>3300</v>
      </c>
      <c r="C11">
        <v>3176</v>
      </c>
      <c r="D11">
        <v>126</v>
      </c>
      <c r="E11">
        <f t="shared" si="0"/>
        <v>3302</v>
      </c>
      <c r="F11">
        <f t="shared" si="1"/>
        <v>-2</v>
      </c>
    </row>
    <row r="12" spans="1:6" x14ac:dyDescent="0.3">
      <c r="A12" t="s">
        <v>39</v>
      </c>
      <c r="B12">
        <v>623</v>
      </c>
      <c r="C12">
        <v>574</v>
      </c>
      <c r="D12">
        <v>50</v>
      </c>
      <c r="E12">
        <f t="shared" si="0"/>
        <v>624</v>
      </c>
      <c r="F12">
        <f t="shared" si="1"/>
        <v>-1</v>
      </c>
    </row>
    <row r="13" spans="1:6" x14ac:dyDescent="0.3">
      <c r="A13" t="s">
        <v>40</v>
      </c>
      <c r="B13">
        <v>25</v>
      </c>
      <c r="C13">
        <v>22</v>
      </c>
      <c r="D13">
        <v>0</v>
      </c>
      <c r="E13">
        <f t="shared" si="0"/>
        <v>22</v>
      </c>
      <c r="F13">
        <f t="shared" si="1"/>
        <v>3</v>
      </c>
    </row>
    <row r="14" spans="1:6" x14ac:dyDescent="0.3">
      <c r="A14" t="s">
        <v>41</v>
      </c>
      <c r="B14">
        <v>340</v>
      </c>
      <c r="C14">
        <v>318</v>
      </c>
      <c r="D14">
        <v>22</v>
      </c>
      <c r="E14">
        <f t="shared" si="0"/>
        <v>340</v>
      </c>
      <c r="F14">
        <f t="shared" si="1"/>
        <v>0</v>
      </c>
    </row>
    <row r="15" spans="1:6" x14ac:dyDescent="0.3">
      <c r="A15" t="s">
        <v>42</v>
      </c>
      <c r="B15">
        <v>1991</v>
      </c>
      <c r="C15">
        <v>1929</v>
      </c>
      <c r="D15">
        <v>86</v>
      </c>
      <c r="E15">
        <f t="shared" si="0"/>
        <v>2015</v>
      </c>
      <c r="F15">
        <f t="shared" si="1"/>
        <v>-24</v>
      </c>
    </row>
    <row r="16" spans="1:6" x14ac:dyDescent="0.3">
      <c r="A16" t="s">
        <v>7</v>
      </c>
      <c r="B16">
        <f>SUM(B2:B15)</f>
        <v>10766</v>
      </c>
      <c r="C16">
        <f>SUM(C2:C15)</f>
        <v>10280</v>
      </c>
      <c r="D16">
        <f>SUM(D2:D15)</f>
        <v>496</v>
      </c>
      <c r="E16">
        <f>SUM(E2:E15)</f>
        <v>10776</v>
      </c>
      <c r="F16">
        <f>SUM(F2:F15)</f>
        <v>-10</v>
      </c>
    </row>
  </sheetData>
  <pageMargins left="0.7" right="0.7" top="0.75" bottom="0.75" header="0.3" footer="0.3"/>
  <pageSetup paperSize="9" orientation="portrait" r:id="rId1"/>
  <ignoredErrors>
    <ignoredError sqref="E2 E5 E3:E4 E6:E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3DFA-BBE1-474B-A1F8-0F3A1E625FD4}">
  <dimension ref="A1:R95"/>
  <sheetViews>
    <sheetView tabSelected="1" topLeftCell="A67" workbookViewId="0">
      <selection activeCell="A91" sqref="A91"/>
    </sheetView>
  </sheetViews>
  <sheetFormatPr defaultRowHeight="14.4" x14ac:dyDescent="0.3"/>
  <cols>
    <col min="1" max="1" width="30.77734375" customWidth="1"/>
    <col min="2" max="3" width="15.6640625" customWidth="1"/>
    <col min="4" max="4" width="13.77734375" customWidth="1"/>
    <col min="6" max="6" width="14.6640625" customWidth="1"/>
    <col min="7" max="7" width="12.5546875" customWidth="1"/>
    <col min="9" max="9" width="14.21875" customWidth="1"/>
    <col min="15" max="15" width="15.44140625" customWidth="1"/>
    <col min="16" max="16" width="12.44140625" customWidth="1"/>
  </cols>
  <sheetData>
    <row r="1" spans="1:5" x14ac:dyDescent="0.3">
      <c r="A1" t="s">
        <v>56</v>
      </c>
      <c r="B1">
        <v>55</v>
      </c>
    </row>
    <row r="2" spans="1:5" x14ac:dyDescent="0.3">
      <c r="A2" t="s">
        <v>66</v>
      </c>
      <c r="B2">
        <v>1.4</v>
      </c>
    </row>
    <row r="4" spans="1:5" x14ac:dyDescent="0.3">
      <c r="A4" t="s">
        <v>67</v>
      </c>
      <c r="B4" t="s">
        <v>68</v>
      </c>
      <c r="D4" t="s">
        <v>65</v>
      </c>
      <c r="E4" t="s">
        <v>70</v>
      </c>
    </row>
    <row r="5" spans="1:5" x14ac:dyDescent="0.3">
      <c r="A5">
        <v>1</v>
      </c>
      <c r="B5" t="s">
        <v>60</v>
      </c>
      <c r="D5" s="12">
        <v>463107.1428571429</v>
      </c>
      <c r="E5">
        <v>1</v>
      </c>
    </row>
    <row r="6" spans="1:5" x14ac:dyDescent="0.3">
      <c r="A6">
        <v>2</v>
      </c>
      <c r="B6" t="s">
        <v>64</v>
      </c>
      <c r="D6" s="12">
        <v>303436.42857142858</v>
      </c>
      <c r="E6">
        <v>1</v>
      </c>
    </row>
    <row r="7" spans="1:5" x14ac:dyDescent="0.3">
      <c r="A7">
        <v>3</v>
      </c>
      <c r="B7" t="s">
        <v>60</v>
      </c>
      <c r="D7" s="12">
        <v>216116.66666666666</v>
      </c>
      <c r="E7">
        <v>2</v>
      </c>
    </row>
    <row r="8" spans="1:5" x14ac:dyDescent="0.3">
      <c r="A8">
        <v>4</v>
      </c>
      <c r="B8" t="s">
        <v>72</v>
      </c>
      <c r="D8" s="12">
        <v>184517.14285714287</v>
      </c>
      <c r="E8">
        <v>1</v>
      </c>
    </row>
    <row r="9" spans="1:5" x14ac:dyDescent="0.3">
      <c r="A9">
        <v>5</v>
      </c>
      <c r="B9" t="s">
        <v>73</v>
      </c>
      <c r="D9" s="12">
        <v>164902.85714285716</v>
      </c>
      <c r="E9">
        <v>1</v>
      </c>
    </row>
    <row r="10" spans="1:5" x14ac:dyDescent="0.3">
      <c r="A10">
        <v>6</v>
      </c>
      <c r="B10" t="s">
        <v>64</v>
      </c>
      <c r="D10" s="10">
        <v>141603.66666666666</v>
      </c>
      <c r="E10">
        <v>2</v>
      </c>
    </row>
    <row r="11" spans="1:5" x14ac:dyDescent="0.3">
      <c r="A11">
        <v>7</v>
      </c>
      <c r="B11" t="s">
        <v>60</v>
      </c>
      <c r="D11" s="10">
        <v>129670</v>
      </c>
      <c r="E11">
        <v>3</v>
      </c>
    </row>
    <row r="12" spans="1:5" x14ac:dyDescent="0.3">
      <c r="A12">
        <v>8</v>
      </c>
      <c r="B12" t="s">
        <v>74</v>
      </c>
      <c r="D12" s="10">
        <v>99005.71428571429</v>
      </c>
      <c r="E12">
        <v>1</v>
      </c>
    </row>
    <row r="13" spans="1:5" x14ac:dyDescent="0.3">
      <c r="A13">
        <v>9</v>
      </c>
      <c r="B13" t="s">
        <v>60</v>
      </c>
      <c r="D13" s="10">
        <v>92621.428571428565</v>
      </c>
      <c r="E13">
        <v>4</v>
      </c>
    </row>
    <row r="14" spans="1:5" x14ac:dyDescent="0.3">
      <c r="A14">
        <v>10</v>
      </c>
      <c r="B14" t="s">
        <v>72</v>
      </c>
      <c r="D14" s="10">
        <v>86108</v>
      </c>
      <c r="E14">
        <v>2</v>
      </c>
    </row>
    <row r="15" spans="1:5" x14ac:dyDescent="0.3">
      <c r="A15">
        <v>11</v>
      </c>
      <c r="B15" t="s">
        <v>64</v>
      </c>
      <c r="D15" s="10">
        <v>84962.2</v>
      </c>
      <c r="E15">
        <v>3</v>
      </c>
    </row>
    <row r="16" spans="1:5" x14ac:dyDescent="0.3">
      <c r="A16">
        <v>12</v>
      </c>
      <c r="B16" t="s">
        <v>75</v>
      </c>
      <c r="D16" s="10">
        <v>78173.571428571435</v>
      </c>
      <c r="E16">
        <v>1</v>
      </c>
    </row>
    <row r="17" spans="1:5" x14ac:dyDescent="0.3">
      <c r="A17">
        <v>13</v>
      </c>
      <c r="B17" t="s">
        <v>73</v>
      </c>
      <c r="D17" s="10">
        <v>76954.666666666672</v>
      </c>
      <c r="E17">
        <v>2</v>
      </c>
    </row>
    <row r="18" spans="1:5" x14ac:dyDescent="0.3">
      <c r="A18">
        <v>14</v>
      </c>
      <c r="B18" t="s">
        <v>61</v>
      </c>
      <c r="D18" s="10">
        <v>76793.571428571435</v>
      </c>
      <c r="E18">
        <v>1</v>
      </c>
    </row>
    <row r="19" spans="1:5" x14ac:dyDescent="0.3">
      <c r="A19">
        <v>15</v>
      </c>
      <c r="B19" t="s">
        <v>60</v>
      </c>
      <c r="D19" s="10">
        <v>72038.888888888891</v>
      </c>
      <c r="E19">
        <v>5</v>
      </c>
    </row>
    <row r="20" spans="1:5" x14ac:dyDescent="0.3">
      <c r="A20">
        <v>16</v>
      </c>
      <c r="B20" t="s">
        <v>64</v>
      </c>
      <c r="D20" s="10">
        <v>60687.285714285717</v>
      </c>
      <c r="E20">
        <v>4</v>
      </c>
    </row>
    <row r="21" spans="1:5" x14ac:dyDescent="0.3">
      <c r="A21">
        <v>17</v>
      </c>
      <c r="B21" t="s">
        <v>60</v>
      </c>
      <c r="D21" s="12">
        <v>58940.909090909088</v>
      </c>
      <c r="E21">
        <v>6</v>
      </c>
    </row>
    <row r="22" spans="1:5" x14ac:dyDescent="0.3">
      <c r="A22">
        <v>18</v>
      </c>
      <c r="B22" t="s">
        <v>72</v>
      </c>
      <c r="D22" s="10">
        <v>51664.800000000003</v>
      </c>
      <c r="E22">
        <v>3</v>
      </c>
    </row>
    <row r="23" spans="1:5" x14ac:dyDescent="0.3">
      <c r="A23">
        <v>19</v>
      </c>
      <c r="B23" t="s">
        <v>60</v>
      </c>
      <c r="D23" s="10">
        <v>49873.076923076922</v>
      </c>
      <c r="E23">
        <v>7</v>
      </c>
    </row>
    <row r="24" spans="1:5" x14ac:dyDescent="0.3">
      <c r="A24">
        <v>20</v>
      </c>
      <c r="B24" t="s">
        <v>64</v>
      </c>
      <c r="D24" s="10">
        <v>47201.222222222219</v>
      </c>
      <c r="E24">
        <v>5</v>
      </c>
    </row>
    <row r="25" spans="1:5" x14ac:dyDescent="0.3">
      <c r="A25">
        <v>21</v>
      </c>
      <c r="B25" t="s">
        <v>74</v>
      </c>
      <c r="D25" s="10">
        <v>46202.666666666664</v>
      </c>
      <c r="E25">
        <v>2</v>
      </c>
    </row>
    <row r="26" spans="1:5" x14ac:dyDescent="0.3">
      <c r="A26">
        <v>22</v>
      </c>
      <c r="B26" t="s">
        <v>73</v>
      </c>
      <c r="D26" s="10">
        <v>46172.800000000003</v>
      </c>
      <c r="E26">
        <v>3</v>
      </c>
    </row>
    <row r="27" spans="1:5" x14ac:dyDescent="0.3">
      <c r="A27">
        <v>23</v>
      </c>
      <c r="B27" t="s">
        <v>58</v>
      </c>
      <c r="D27" s="10">
        <v>44680.71428571429</v>
      </c>
      <c r="E27">
        <v>1</v>
      </c>
    </row>
    <row r="28" spans="1:5" x14ac:dyDescent="0.3">
      <c r="A28">
        <v>24</v>
      </c>
      <c r="B28" t="s">
        <v>60</v>
      </c>
      <c r="D28" s="10">
        <v>43223.333333333336</v>
      </c>
      <c r="E28">
        <v>8</v>
      </c>
    </row>
    <row r="29" spans="1:5" x14ac:dyDescent="0.3">
      <c r="A29">
        <v>25</v>
      </c>
      <c r="B29" t="s">
        <v>63</v>
      </c>
      <c r="D29" s="10">
        <v>40081.428571428572</v>
      </c>
      <c r="E29">
        <v>1</v>
      </c>
    </row>
    <row r="30" spans="1:5" x14ac:dyDescent="0.3">
      <c r="A30">
        <v>26</v>
      </c>
      <c r="B30" t="s">
        <v>64</v>
      </c>
      <c r="D30" s="10">
        <v>38619.181818181816</v>
      </c>
      <c r="E30">
        <v>6</v>
      </c>
    </row>
    <row r="31" spans="1:5" x14ac:dyDescent="0.3">
      <c r="A31">
        <v>27</v>
      </c>
      <c r="B31" t="s">
        <v>60</v>
      </c>
      <c r="D31" s="10">
        <v>38138.23529411765</v>
      </c>
      <c r="E31">
        <v>9</v>
      </c>
    </row>
    <row r="32" spans="1:5" x14ac:dyDescent="0.3">
      <c r="A32">
        <v>28</v>
      </c>
      <c r="B32" t="s">
        <v>51</v>
      </c>
      <c r="D32" s="10">
        <v>37077.857142857145</v>
      </c>
      <c r="E32">
        <v>1</v>
      </c>
    </row>
    <row r="33" spans="1:5" x14ac:dyDescent="0.3">
      <c r="A33">
        <v>29</v>
      </c>
      <c r="B33" t="s">
        <v>72</v>
      </c>
      <c r="D33" s="10">
        <v>36903.428571428572</v>
      </c>
      <c r="E33">
        <v>4</v>
      </c>
    </row>
    <row r="34" spans="1:5" x14ac:dyDescent="0.3">
      <c r="A34">
        <v>30</v>
      </c>
      <c r="B34" t="s">
        <v>75</v>
      </c>
      <c r="D34" s="10">
        <v>36481</v>
      </c>
      <c r="E34">
        <v>2</v>
      </c>
    </row>
    <row r="35" spans="1:5" x14ac:dyDescent="0.3">
      <c r="A35">
        <v>31</v>
      </c>
      <c r="B35" t="s">
        <v>61</v>
      </c>
      <c r="D35" s="10">
        <v>35837</v>
      </c>
      <c r="E35">
        <v>2</v>
      </c>
    </row>
    <row r="36" spans="1:5" x14ac:dyDescent="0.3">
      <c r="A36">
        <v>32</v>
      </c>
      <c r="B36" t="s">
        <v>60</v>
      </c>
      <c r="D36" s="10">
        <v>34123.684210526313</v>
      </c>
      <c r="E36">
        <v>10</v>
      </c>
    </row>
    <row r="37" spans="1:5" x14ac:dyDescent="0.3">
      <c r="A37">
        <v>33</v>
      </c>
      <c r="B37" t="s">
        <v>73</v>
      </c>
      <c r="D37" s="10">
        <v>32980.571428571428</v>
      </c>
      <c r="E37">
        <v>4</v>
      </c>
    </row>
    <row r="38" spans="1:5" x14ac:dyDescent="0.3">
      <c r="A38">
        <v>34</v>
      </c>
      <c r="B38" t="s">
        <v>64</v>
      </c>
      <c r="D38" s="10">
        <v>32677.76923076923</v>
      </c>
      <c r="E38">
        <v>7</v>
      </c>
    </row>
    <row r="39" spans="1:5" x14ac:dyDescent="0.3">
      <c r="A39">
        <v>35</v>
      </c>
      <c r="B39" t="s">
        <v>60</v>
      </c>
      <c r="D39" s="10">
        <v>30873.809523809523</v>
      </c>
      <c r="E39">
        <v>11</v>
      </c>
    </row>
    <row r="40" spans="1:5" x14ac:dyDescent="0.3">
      <c r="A40">
        <v>36</v>
      </c>
      <c r="B40" t="s">
        <v>72</v>
      </c>
      <c r="D40" s="10">
        <v>28702.666666666668</v>
      </c>
      <c r="E40">
        <v>5</v>
      </c>
    </row>
    <row r="41" spans="1:5" x14ac:dyDescent="0.3">
      <c r="A41">
        <v>37</v>
      </c>
      <c r="B41" t="s">
        <v>64</v>
      </c>
      <c r="D41" s="10">
        <v>28320.733333333334</v>
      </c>
      <c r="E41">
        <v>8</v>
      </c>
    </row>
    <row r="42" spans="1:5" x14ac:dyDescent="0.3">
      <c r="A42">
        <v>38</v>
      </c>
      <c r="B42" t="s">
        <v>60</v>
      </c>
      <c r="D42" s="10">
        <v>28189.130434782608</v>
      </c>
      <c r="E42">
        <v>12</v>
      </c>
    </row>
    <row r="43" spans="1:5" x14ac:dyDescent="0.3">
      <c r="A43">
        <v>39</v>
      </c>
      <c r="B43" t="s">
        <v>74</v>
      </c>
      <c r="D43" s="10">
        <v>27721.599999999999</v>
      </c>
      <c r="E43">
        <v>3</v>
      </c>
    </row>
    <row r="44" spans="1:5" x14ac:dyDescent="0.3">
      <c r="A44">
        <v>40</v>
      </c>
      <c r="B44" t="s">
        <v>54</v>
      </c>
      <c r="D44" s="10">
        <v>26526.428571428572</v>
      </c>
      <c r="E44">
        <v>1</v>
      </c>
    </row>
    <row r="45" spans="1:5" x14ac:dyDescent="0.3">
      <c r="A45">
        <v>41</v>
      </c>
      <c r="B45" t="s">
        <v>60</v>
      </c>
      <c r="D45" s="10">
        <v>25934</v>
      </c>
      <c r="E45">
        <v>13</v>
      </c>
    </row>
    <row r="46" spans="1:5" x14ac:dyDescent="0.3">
      <c r="A46">
        <v>42</v>
      </c>
      <c r="B46" t="s">
        <v>73</v>
      </c>
      <c r="D46" s="10">
        <v>25651.555555555555</v>
      </c>
      <c r="E46">
        <v>5</v>
      </c>
    </row>
    <row r="47" spans="1:5" x14ac:dyDescent="0.3">
      <c r="A47">
        <v>43</v>
      </c>
      <c r="B47" t="s">
        <v>64</v>
      </c>
      <c r="D47" s="10">
        <v>24988.882352941175</v>
      </c>
      <c r="E47">
        <v>9</v>
      </c>
    </row>
    <row r="48" spans="1:5" x14ac:dyDescent="0.3">
      <c r="A48">
        <v>44</v>
      </c>
      <c r="B48" t="s">
        <v>60</v>
      </c>
      <c r="D48" s="10">
        <v>24012.962962962964</v>
      </c>
      <c r="E48">
        <v>14</v>
      </c>
    </row>
    <row r="49" spans="1:18" x14ac:dyDescent="0.3">
      <c r="A49">
        <v>45</v>
      </c>
      <c r="B49" t="s">
        <v>72</v>
      </c>
      <c r="D49" s="10">
        <v>23484</v>
      </c>
      <c r="E49">
        <v>6</v>
      </c>
    </row>
    <row r="50" spans="1:18" x14ac:dyDescent="0.3">
      <c r="A50">
        <v>46</v>
      </c>
      <c r="B50" t="s">
        <v>64</v>
      </c>
      <c r="D50" s="10">
        <v>22358.473684210527</v>
      </c>
      <c r="E50">
        <v>10</v>
      </c>
    </row>
    <row r="51" spans="1:18" x14ac:dyDescent="0.3">
      <c r="A51">
        <v>47</v>
      </c>
      <c r="B51" t="s">
        <v>60</v>
      </c>
      <c r="D51" s="10">
        <v>22356.896551724138</v>
      </c>
      <c r="E51">
        <v>15</v>
      </c>
    </row>
    <row r="52" spans="1:18" x14ac:dyDescent="0.3">
      <c r="A52">
        <v>48</v>
      </c>
      <c r="B52" t="s">
        <v>75</v>
      </c>
      <c r="D52" s="10">
        <v>21888.6</v>
      </c>
      <c r="E52">
        <v>3</v>
      </c>
    </row>
    <row r="53" spans="1:18" x14ac:dyDescent="0.3">
      <c r="A53">
        <v>49</v>
      </c>
      <c r="B53" t="s">
        <v>61</v>
      </c>
      <c r="D53" s="10">
        <v>21502.2</v>
      </c>
      <c r="E53">
        <v>3</v>
      </c>
    </row>
    <row r="54" spans="1:18" x14ac:dyDescent="0.3">
      <c r="A54">
        <v>50</v>
      </c>
      <c r="B54" t="s">
        <v>73</v>
      </c>
      <c r="D54" s="10">
        <v>20987.636363636364</v>
      </c>
      <c r="E54">
        <v>6</v>
      </c>
    </row>
    <row r="55" spans="1:18" x14ac:dyDescent="0.3">
      <c r="A55">
        <v>51</v>
      </c>
      <c r="B55" t="s">
        <v>60</v>
      </c>
      <c r="D55" s="10">
        <v>20914.516129032258</v>
      </c>
      <c r="E55">
        <v>16</v>
      </c>
    </row>
    <row r="56" spans="1:18" x14ac:dyDescent="0.3">
      <c r="A56">
        <v>52</v>
      </c>
      <c r="B56" t="s">
        <v>58</v>
      </c>
      <c r="D56" s="10">
        <v>20851</v>
      </c>
      <c r="E56">
        <v>2</v>
      </c>
    </row>
    <row r="57" spans="1:18" x14ac:dyDescent="0.3">
      <c r="A57">
        <v>53</v>
      </c>
      <c r="B57" t="s">
        <v>64</v>
      </c>
      <c r="D57" s="10">
        <v>20229.095238095237</v>
      </c>
      <c r="E57">
        <v>11</v>
      </c>
    </row>
    <row r="58" spans="1:18" x14ac:dyDescent="0.3">
      <c r="A58">
        <v>54</v>
      </c>
      <c r="B58" t="s">
        <v>72</v>
      </c>
      <c r="D58" s="10">
        <v>19871.076923076922</v>
      </c>
      <c r="E58">
        <v>7</v>
      </c>
    </row>
    <row r="59" spans="1:18" x14ac:dyDescent="0.3">
      <c r="A59">
        <v>55</v>
      </c>
      <c r="B59" t="s">
        <v>74</v>
      </c>
      <c r="D59" s="10">
        <v>19801.142857142859</v>
      </c>
      <c r="E59">
        <v>4</v>
      </c>
    </row>
    <row r="62" spans="1:18" x14ac:dyDescent="0.3">
      <c r="B62" t="s">
        <v>70</v>
      </c>
      <c r="C62" t="s">
        <v>71</v>
      </c>
      <c r="D62" s="11">
        <f>(D64/$R64)*100</f>
        <v>29.910892436583236</v>
      </c>
      <c r="E62" s="11">
        <f t="shared" ref="E62:Q62" si="0">(E64/$R64)*100</f>
        <v>19.598174021558357</v>
      </c>
      <c r="F62" s="11">
        <f t="shared" si="0"/>
        <v>11.917484966126208</v>
      </c>
      <c r="G62" s="11">
        <f t="shared" si="0"/>
        <v>10.650648988168971</v>
      </c>
      <c r="H62" s="11">
        <f t="shared" si="0"/>
        <v>6.394522987352401</v>
      </c>
      <c r="I62" s="11">
        <f t="shared" si="0"/>
        <v>5.049028766772544</v>
      </c>
      <c r="J62" s="11">
        <f t="shared" si="0"/>
        <v>4.9598981364224564</v>
      </c>
      <c r="K62" s="11">
        <f t="shared" si="0"/>
        <v>2.8858117599839455</v>
      </c>
      <c r="L62" s="11">
        <f t="shared" si="0"/>
        <v>2.5887557926836302</v>
      </c>
      <c r="M62" s="11">
        <f t="shared" si="0"/>
        <v>2.3947628834589327</v>
      </c>
      <c r="N62" s="11">
        <f t="shared" si="0"/>
        <v>1.7132734054405667</v>
      </c>
      <c r="O62" s="11">
        <f t="shared" si="0"/>
        <v>0.82030628274062845</v>
      </c>
      <c r="P62" s="11">
        <f t="shared" si="0"/>
        <v>0.64961097616955121</v>
      </c>
      <c r="Q62" s="11">
        <f t="shared" si="0"/>
        <v>0.46682859653857595</v>
      </c>
    </row>
    <row r="63" spans="1:18" ht="20.399999999999999" x14ac:dyDescent="0.3">
      <c r="D63" s="9" t="s">
        <v>60</v>
      </c>
      <c r="E63" s="9" t="s">
        <v>64</v>
      </c>
      <c r="F63" s="9" t="s">
        <v>55</v>
      </c>
      <c r="G63" s="9" t="s">
        <v>53</v>
      </c>
      <c r="H63" s="9" t="s">
        <v>57</v>
      </c>
      <c r="I63" s="9" t="s">
        <v>59</v>
      </c>
      <c r="J63" s="9" t="s">
        <v>61</v>
      </c>
      <c r="K63" s="9" t="s">
        <v>58</v>
      </c>
      <c r="L63" s="9" t="s">
        <v>63</v>
      </c>
      <c r="M63" s="9" t="s">
        <v>51</v>
      </c>
      <c r="N63" s="9" t="s">
        <v>54</v>
      </c>
      <c r="O63" s="9" t="s">
        <v>50</v>
      </c>
      <c r="P63" s="9" t="s">
        <v>52</v>
      </c>
      <c r="Q63" s="9" t="s">
        <v>62</v>
      </c>
      <c r="R63" s="9" t="s">
        <v>69</v>
      </c>
    </row>
    <row r="64" spans="1:18" x14ac:dyDescent="0.3">
      <c r="A64" t="s">
        <v>49</v>
      </c>
      <c r="D64">
        <v>648350</v>
      </c>
      <c r="E64">
        <v>424811</v>
      </c>
      <c r="F64">
        <v>258324</v>
      </c>
      <c r="G64">
        <v>230864</v>
      </c>
      <c r="H64">
        <v>138608</v>
      </c>
      <c r="I64">
        <v>109443</v>
      </c>
      <c r="J64">
        <v>107511</v>
      </c>
      <c r="K64">
        <v>62553</v>
      </c>
      <c r="L64">
        <v>56114</v>
      </c>
      <c r="M64">
        <v>51909</v>
      </c>
      <c r="N64">
        <v>37137</v>
      </c>
      <c r="O64">
        <v>17781</v>
      </c>
      <c r="P64">
        <v>14081</v>
      </c>
      <c r="Q64">
        <v>10119</v>
      </c>
      <c r="R64">
        <f>SUM(D64:Q64)</f>
        <v>2167605</v>
      </c>
    </row>
    <row r="65" spans="1:18" x14ac:dyDescent="0.3">
      <c r="A65" t="s">
        <v>65</v>
      </c>
      <c r="B65">
        <v>1</v>
      </c>
      <c r="C65">
        <v>1.4</v>
      </c>
      <c r="D65" s="12">
        <f>D64/$C65</f>
        <v>463107.1428571429</v>
      </c>
      <c r="E65" s="12">
        <f t="shared" ref="E65:H65" si="1">E64/$C65</f>
        <v>303436.42857142858</v>
      </c>
      <c r="F65" s="12">
        <f t="shared" si="1"/>
        <v>184517.14285714287</v>
      </c>
      <c r="G65" s="12">
        <f t="shared" si="1"/>
        <v>164902.85714285716</v>
      </c>
      <c r="H65" s="12">
        <f t="shared" si="1"/>
        <v>99005.71428571429</v>
      </c>
      <c r="I65" s="12">
        <f>I64/$C65</f>
        <v>78173.571428571435</v>
      </c>
      <c r="J65" s="12">
        <f t="shared" ref="J65:Q65" si="2">J64/$C65</f>
        <v>76793.571428571435</v>
      </c>
      <c r="K65" s="12">
        <f t="shared" si="2"/>
        <v>44680.71428571429</v>
      </c>
      <c r="L65" s="12">
        <f t="shared" si="2"/>
        <v>40081.428571428572</v>
      </c>
      <c r="M65" s="12">
        <f t="shared" si="2"/>
        <v>37077.857142857145</v>
      </c>
      <c r="N65" s="12">
        <f t="shared" si="2"/>
        <v>26526.428571428572</v>
      </c>
      <c r="O65" s="13">
        <f t="shared" si="2"/>
        <v>12700.714285714286</v>
      </c>
      <c r="P65" s="13">
        <f t="shared" si="2"/>
        <v>10057.857142857143</v>
      </c>
      <c r="Q65" s="13">
        <f t="shared" si="2"/>
        <v>7227.8571428571431</v>
      </c>
      <c r="R65" s="13"/>
    </row>
    <row r="66" spans="1:18" x14ac:dyDescent="0.3">
      <c r="B66">
        <v>2</v>
      </c>
      <c r="C66">
        <v>3</v>
      </c>
      <c r="D66" s="12">
        <f>D64/$C66</f>
        <v>216116.66666666666</v>
      </c>
      <c r="E66" s="12">
        <f>E64/$C66</f>
        <v>141603.66666666666</v>
      </c>
      <c r="F66" s="12">
        <f>F64/$C66</f>
        <v>86108</v>
      </c>
      <c r="G66" s="12">
        <f>G64/$C66</f>
        <v>76954.666666666672</v>
      </c>
      <c r="H66" s="12">
        <f t="shared" ref="H66:Q66" si="3">H64/$C66</f>
        <v>46202.666666666664</v>
      </c>
      <c r="I66" s="12">
        <f t="shared" si="3"/>
        <v>36481</v>
      </c>
      <c r="J66" s="12">
        <f t="shared" si="3"/>
        <v>35837</v>
      </c>
      <c r="K66" s="12">
        <f t="shared" si="3"/>
        <v>20851</v>
      </c>
      <c r="L66" s="14">
        <f t="shared" si="3"/>
        <v>18704.666666666668</v>
      </c>
      <c r="M66" s="14">
        <f t="shared" si="3"/>
        <v>17303</v>
      </c>
      <c r="N66" s="14">
        <f t="shared" si="3"/>
        <v>12379</v>
      </c>
      <c r="O66" s="14">
        <f t="shared" si="3"/>
        <v>5927</v>
      </c>
      <c r="P66" s="14">
        <f t="shared" si="3"/>
        <v>4693.666666666667</v>
      </c>
      <c r="Q66" s="14">
        <f t="shared" si="3"/>
        <v>3373</v>
      </c>
      <c r="R66" s="13"/>
    </row>
    <row r="67" spans="1:18" x14ac:dyDescent="0.3">
      <c r="B67">
        <v>3</v>
      </c>
      <c r="C67">
        <v>5</v>
      </c>
      <c r="D67" s="12">
        <f>D$64/$C67</f>
        <v>129670</v>
      </c>
      <c r="E67" s="12">
        <f>E64/$C67</f>
        <v>84962.2</v>
      </c>
      <c r="F67" s="12">
        <f t="shared" ref="F67:Q67" si="4">F64/$C67</f>
        <v>51664.800000000003</v>
      </c>
      <c r="G67" s="12">
        <f t="shared" si="4"/>
        <v>46172.800000000003</v>
      </c>
      <c r="H67" s="12">
        <f t="shared" si="4"/>
        <v>27721.599999999999</v>
      </c>
      <c r="I67" s="12">
        <f t="shared" si="4"/>
        <v>21888.6</v>
      </c>
      <c r="J67" s="12">
        <f t="shared" si="4"/>
        <v>21502.2</v>
      </c>
      <c r="K67" s="14">
        <f t="shared" si="4"/>
        <v>12510.6</v>
      </c>
      <c r="L67" s="14">
        <f t="shared" si="4"/>
        <v>11222.8</v>
      </c>
      <c r="M67" s="14">
        <f t="shared" si="4"/>
        <v>10381.799999999999</v>
      </c>
      <c r="N67" s="14">
        <f t="shared" si="4"/>
        <v>7427.4</v>
      </c>
      <c r="O67" s="14">
        <f t="shared" si="4"/>
        <v>3556.2</v>
      </c>
      <c r="P67" s="14">
        <f t="shared" si="4"/>
        <v>2816.2</v>
      </c>
      <c r="Q67" s="14">
        <f t="shared" si="4"/>
        <v>2023.8</v>
      </c>
      <c r="R67" s="13"/>
    </row>
    <row r="68" spans="1:18" x14ac:dyDescent="0.3">
      <c r="B68">
        <v>4</v>
      </c>
      <c r="C68">
        <v>7</v>
      </c>
      <c r="D68" s="12">
        <f>D$64/$C68</f>
        <v>92621.428571428565</v>
      </c>
      <c r="E68" s="12">
        <f t="shared" ref="E68:Q68" si="5">E$64/$C68</f>
        <v>60687.285714285717</v>
      </c>
      <c r="F68" s="12">
        <f t="shared" si="5"/>
        <v>36903.428571428572</v>
      </c>
      <c r="G68" s="12">
        <f t="shared" si="5"/>
        <v>32980.571428571428</v>
      </c>
      <c r="H68" s="12">
        <f t="shared" si="5"/>
        <v>19801.142857142859</v>
      </c>
      <c r="I68" s="14">
        <f t="shared" si="5"/>
        <v>15634.714285714286</v>
      </c>
      <c r="J68" s="14">
        <f t="shared" si="5"/>
        <v>15358.714285714286</v>
      </c>
      <c r="K68" s="14">
        <f t="shared" si="5"/>
        <v>8936.1428571428569</v>
      </c>
      <c r="L68" s="14">
        <f t="shared" si="5"/>
        <v>8016.2857142857147</v>
      </c>
      <c r="M68" s="14">
        <f t="shared" si="5"/>
        <v>7415.5714285714284</v>
      </c>
      <c r="N68" s="14">
        <f t="shared" si="5"/>
        <v>5305.2857142857147</v>
      </c>
      <c r="O68" s="14">
        <f t="shared" si="5"/>
        <v>2540.1428571428573</v>
      </c>
      <c r="P68" s="14">
        <f t="shared" si="5"/>
        <v>2011.5714285714287</v>
      </c>
      <c r="Q68" s="14">
        <f t="shared" si="5"/>
        <v>1445.5714285714287</v>
      </c>
    </row>
    <row r="69" spans="1:18" x14ac:dyDescent="0.3">
      <c r="B69">
        <v>5</v>
      </c>
      <c r="C69">
        <v>9</v>
      </c>
      <c r="D69" s="12">
        <f t="shared" ref="D69:Q82" si="6">D$64/$C69</f>
        <v>72038.888888888891</v>
      </c>
      <c r="E69" s="12">
        <f t="shared" si="6"/>
        <v>47201.222222222219</v>
      </c>
      <c r="F69" s="12">
        <f t="shared" si="6"/>
        <v>28702.666666666668</v>
      </c>
      <c r="G69" s="12">
        <f t="shared" si="6"/>
        <v>25651.555555555555</v>
      </c>
      <c r="H69" s="14">
        <f t="shared" si="6"/>
        <v>15400.888888888889</v>
      </c>
      <c r="I69" s="14">
        <f t="shared" si="6"/>
        <v>12160.333333333334</v>
      </c>
      <c r="J69" s="14">
        <f t="shared" si="6"/>
        <v>11945.666666666666</v>
      </c>
      <c r="K69" s="14">
        <f t="shared" si="6"/>
        <v>6950.333333333333</v>
      </c>
      <c r="L69" s="14">
        <f t="shared" si="6"/>
        <v>6234.8888888888887</v>
      </c>
      <c r="M69" s="14">
        <f t="shared" si="6"/>
        <v>5767.666666666667</v>
      </c>
      <c r="N69" s="14">
        <f t="shared" si="6"/>
        <v>4126.333333333333</v>
      </c>
      <c r="O69" s="14">
        <f t="shared" si="6"/>
        <v>1975.6666666666667</v>
      </c>
      <c r="P69" s="14">
        <f t="shared" si="6"/>
        <v>1564.5555555555557</v>
      </c>
      <c r="Q69" s="14">
        <f t="shared" si="6"/>
        <v>1124.3333333333333</v>
      </c>
    </row>
    <row r="70" spans="1:18" x14ac:dyDescent="0.3">
      <c r="B70">
        <v>6</v>
      </c>
      <c r="C70">
        <v>11</v>
      </c>
      <c r="D70" s="12">
        <f t="shared" si="6"/>
        <v>58940.909090909088</v>
      </c>
      <c r="E70" s="12">
        <f t="shared" si="6"/>
        <v>38619.181818181816</v>
      </c>
      <c r="F70" s="12">
        <f t="shared" si="6"/>
        <v>23484</v>
      </c>
      <c r="G70" s="12">
        <f t="shared" si="6"/>
        <v>20987.636363636364</v>
      </c>
      <c r="H70" s="14">
        <f t="shared" si="6"/>
        <v>12600.727272727272</v>
      </c>
      <c r="I70" s="14">
        <f t="shared" si="6"/>
        <v>9949.363636363636</v>
      </c>
      <c r="J70" s="14">
        <f t="shared" si="6"/>
        <v>9773.7272727272721</v>
      </c>
      <c r="K70" s="14">
        <f t="shared" si="6"/>
        <v>5686.636363636364</v>
      </c>
      <c r="L70" s="14">
        <f t="shared" si="6"/>
        <v>5101.272727272727</v>
      </c>
      <c r="M70" s="14">
        <f t="shared" si="6"/>
        <v>4719</v>
      </c>
      <c r="N70" s="14">
        <f t="shared" si="6"/>
        <v>3376.090909090909</v>
      </c>
      <c r="O70" s="14">
        <f t="shared" si="6"/>
        <v>1616.4545454545455</v>
      </c>
      <c r="P70" s="14">
        <f t="shared" si="6"/>
        <v>1280.090909090909</v>
      </c>
      <c r="Q70" s="14">
        <f t="shared" si="6"/>
        <v>919.90909090909088</v>
      </c>
    </row>
    <row r="71" spans="1:18" x14ac:dyDescent="0.3">
      <c r="B71">
        <v>7</v>
      </c>
      <c r="C71">
        <v>13</v>
      </c>
      <c r="D71" s="12">
        <f t="shared" si="6"/>
        <v>49873.076923076922</v>
      </c>
      <c r="E71" s="12">
        <f t="shared" si="6"/>
        <v>32677.76923076923</v>
      </c>
      <c r="F71" s="12">
        <f t="shared" si="6"/>
        <v>19871.076923076922</v>
      </c>
      <c r="G71" s="14">
        <f t="shared" si="6"/>
        <v>17758.76923076923</v>
      </c>
      <c r="H71" s="14">
        <f t="shared" si="6"/>
        <v>10662.153846153846</v>
      </c>
      <c r="I71" s="14">
        <f t="shared" si="6"/>
        <v>8418.6923076923085</v>
      </c>
      <c r="J71" s="14">
        <f t="shared" si="6"/>
        <v>8270.0769230769238</v>
      </c>
      <c r="K71" s="14">
        <f t="shared" si="6"/>
        <v>4811.7692307692305</v>
      </c>
      <c r="L71" s="14">
        <f t="shared" si="6"/>
        <v>4316.4615384615381</v>
      </c>
      <c r="M71" s="14">
        <f t="shared" si="6"/>
        <v>3993</v>
      </c>
      <c r="N71" s="14">
        <f t="shared" si="6"/>
        <v>2856.6923076923076</v>
      </c>
      <c r="O71" s="14">
        <f t="shared" si="6"/>
        <v>1367.7692307692307</v>
      </c>
      <c r="P71" s="14">
        <f t="shared" si="6"/>
        <v>1083.1538461538462</v>
      </c>
      <c r="Q71" s="14">
        <f t="shared" si="6"/>
        <v>778.38461538461536</v>
      </c>
    </row>
    <row r="72" spans="1:18" x14ac:dyDescent="0.3">
      <c r="B72">
        <v>8</v>
      </c>
      <c r="C72">
        <v>15</v>
      </c>
      <c r="D72" s="12">
        <f t="shared" si="6"/>
        <v>43223.333333333336</v>
      </c>
      <c r="E72" s="12">
        <f t="shared" si="6"/>
        <v>28320.733333333334</v>
      </c>
      <c r="F72" s="14">
        <f t="shared" si="6"/>
        <v>17221.599999999999</v>
      </c>
      <c r="G72" s="14">
        <f t="shared" si="6"/>
        <v>15390.933333333332</v>
      </c>
      <c r="H72" s="14">
        <f t="shared" si="6"/>
        <v>9240.5333333333328</v>
      </c>
      <c r="I72" s="14">
        <f t="shared" si="6"/>
        <v>7296.2</v>
      </c>
      <c r="J72" s="14">
        <f t="shared" si="6"/>
        <v>7167.4</v>
      </c>
      <c r="K72" s="14">
        <f t="shared" si="6"/>
        <v>4170.2</v>
      </c>
      <c r="L72" s="14">
        <f t="shared" si="6"/>
        <v>3740.9333333333334</v>
      </c>
      <c r="M72" s="14">
        <f t="shared" si="6"/>
        <v>3460.6</v>
      </c>
      <c r="N72" s="14">
        <f t="shared" si="6"/>
        <v>2475.8000000000002</v>
      </c>
      <c r="O72" s="14">
        <f t="shared" si="6"/>
        <v>1185.4000000000001</v>
      </c>
      <c r="P72" s="14">
        <f t="shared" si="6"/>
        <v>938.73333333333335</v>
      </c>
      <c r="Q72" s="14">
        <f t="shared" si="6"/>
        <v>674.6</v>
      </c>
    </row>
    <row r="73" spans="1:18" x14ac:dyDescent="0.3">
      <c r="B73">
        <v>9</v>
      </c>
      <c r="C73">
        <v>17</v>
      </c>
      <c r="D73" s="12">
        <f t="shared" si="6"/>
        <v>38138.23529411765</v>
      </c>
      <c r="E73" s="12">
        <f t="shared" si="6"/>
        <v>24988.882352941175</v>
      </c>
      <c r="F73" s="14">
        <f t="shared" si="6"/>
        <v>15195.529411764706</v>
      </c>
      <c r="G73" s="14">
        <f t="shared" si="6"/>
        <v>13580.235294117647</v>
      </c>
      <c r="H73" s="14">
        <f t="shared" si="6"/>
        <v>8153.411764705882</v>
      </c>
      <c r="I73" s="14">
        <f t="shared" si="6"/>
        <v>6437.8235294117649</v>
      </c>
      <c r="J73" s="14">
        <f t="shared" si="6"/>
        <v>6324.1764705882351</v>
      </c>
      <c r="K73" s="14">
        <f t="shared" si="6"/>
        <v>3679.5882352941176</v>
      </c>
      <c r="L73" s="14">
        <f t="shared" si="6"/>
        <v>3300.8235294117649</v>
      </c>
      <c r="M73" s="14">
        <f t="shared" si="6"/>
        <v>3053.4705882352941</v>
      </c>
      <c r="N73" s="14">
        <f t="shared" si="6"/>
        <v>2184.5294117647059</v>
      </c>
      <c r="O73" s="14">
        <f t="shared" si="6"/>
        <v>1045.9411764705883</v>
      </c>
      <c r="P73" s="14">
        <f t="shared" si="6"/>
        <v>828.29411764705878</v>
      </c>
      <c r="Q73" s="14">
        <f t="shared" si="6"/>
        <v>595.23529411764707</v>
      </c>
    </row>
    <row r="74" spans="1:18" x14ac:dyDescent="0.3">
      <c r="B74">
        <v>10</v>
      </c>
      <c r="C74">
        <v>19</v>
      </c>
      <c r="D74" s="12">
        <f t="shared" si="6"/>
        <v>34123.684210526313</v>
      </c>
      <c r="E74" s="12">
        <f t="shared" si="6"/>
        <v>22358.473684210527</v>
      </c>
      <c r="F74" s="14">
        <f t="shared" si="6"/>
        <v>13596</v>
      </c>
      <c r="G74" s="14">
        <f t="shared" si="6"/>
        <v>12150.736842105263</v>
      </c>
      <c r="H74" s="14">
        <f t="shared" si="6"/>
        <v>7295.1578947368425</v>
      </c>
      <c r="I74" s="14">
        <f t="shared" si="6"/>
        <v>5760.1578947368425</v>
      </c>
      <c r="J74" s="14">
        <f t="shared" si="6"/>
        <v>5658.4736842105267</v>
      </c>
      <c r="K74" s="14">
        <f t="shared" si="6"/>
        <v>3292.2631578947367</v>
      </c>
      <c r="L74" s="14">
        <f t="shared" si="6"/>
        <v>2953.3684210526317</v>
      </c>
      <c r="M74" s="14">
        <f t="shared" si="6"/>
        <v>2732.0526315789475</v>
      </c>
      <c r="N74" s="14">
        <f t="shared" si="6"/>
        <v>1954.578947368421</v>
      </c>
      <c r="O74" s="14">
        <f t="shared" si="6"/>
        <v>935.84210526315792</v>
      </c>
      <c r="P74" s="14">
        <f t="shared" si="6"/>
        <v>741.10526315789468</v>
      </c>
      <c r="Q74" s="14">
        <f t="shared" si="6"/>
        <v>532.57894736842104</v>
      </c>
    </row>
    <row r="75" spans="1:18" x14ac:dyDescent="0.3">
      <c r="B75">
        <v>11</v>
      </c>
      <c r="C75">
        <v>21</v>
      </c>
      <c r="D75" s="12">
        <f t="shared" si="6"/>
        <v>30873.809523809523</v>
      </c>
      <c r="E75" s="12">
        <f t="shared" si="6"/>
        <v>20229.095238095237</v>
      </c>
      <c r="F75" s="14">
        <f t="shared" si="6"/>
        <v>12301.142857142857</v>
      </c>
      <c r="G75" s="14">
        <f t="shared" si="6"/>
        <v>10993.523809523809</v>
      </c>
      <c r="H75" s="14">
        <f t="shared" si="6"/>
        <v>6600.3809523809523</v>
      </c>
      <c r="I75" s="14">
        <f t="shared" si="6"/>
        <v>5211.5714285714284</v>
      </c>
      <c r="J75" s="14">
        <f t="shared" si="6"/>
        <v>5119.5714285714284</v>
      </c>
      <c r="K75" s="14">
        <f t="shared" si="6"/>
        <v>2978.7142857142858</v>
      </c>
      <c r="L75" s="14">
        <f t="shared" si="6"/>
        <v>2672.0952380952381</v>
      </c>
      <c r="M75" s="14">
        <f t="shared" si="6"/>
        <v>2471.8571428571427</v>
      </c>
      <c r="N75" s="14">
        <f t="shared" si="6"/>
        <v>1768.4285714285713</v>
      </c>
      <c r="O75" s="14">
        <f t="shared" si="6"/>
        <v>846.71428571428567</v>
      </c>
      <c r="P75" s="14">
        <f t="shared" si="6"/>
        <v>670.52380952380952</v>
      </c>
      <c r="Q75" s="14">
        <f t="shared" si="6"/>
        <v>481.85714285714283</v>
      </c>
    </row>
    <row r="76" spans="1:18" x14ac:dyDescent="0.3">
      <c r="B76">
        <v>12</v>
      </c>
      <c r="C76">
        <v>23</v>
      </c>
      <c r="D76" s="12">
        <f t="shared" si="6"/>
        <v>28189.130434782608</v>
      </c>
      <c r="E76" s="14">
        <f t="shared" si="6"/>
        <v>18470.043478260868</v>
      </c>
      <c r="F76" s="14">
        <f t="shared" si="6"/>
        <v>11231.478260869566</v>
      </c>
      <c r="G76" s="14">
        <f t="shared" si="6"/>
        <v>10037.565217391304</v>
      </c>
      <c r="H76" s="14">
        <f t="shared" si="6"/>
        <v>6026.434782608696</v>
      </c>
      <c r="I76" s="14">
        <f t="shared" si="6"/>
        <v>4758.391304347826</v>
      </c>
      <c r="J76" s="14">
        <f t="shared" si="6"/>
        <v>4674.391304347826</v>
      </c>
      <c r="K76" s="14">
        <f t="shared" si="6"/>
        <v>2719.695652173913</v>
      </c>
      <c r="L76" s="14">
        <f t="shared" si="6"/>
        <v>2439.7391304347825</v>
      </c>
      <c r="M76" s="14">
        <f t="shared" si="6"/>
        <v>2256.913043478261</v>
      </c>
      <c r="N76" s="14">
        <f t="shared" si="6"/>
        <v>1614.6521739130435</v>
      </c>
      <c r="O76" s="14">
        <f t="shared" si="6"/>
        <v>773.08695652173913</v>
      </c>
      <c r="P76" s="14">
        <f t="shared" si="6"/>
        <v>612.21739130434787</v>
      </c>
      <c r="Q76" s="14">
        <f t="shared" si="6"/>
        <v>439.95652173913044</v>
      </c>
    </row>
    <row r="77" spans="1:18" x14ac:dyDescent="0.3">
      <c r="B77">
        <v>13</v>
      </c>
      <c r="C77">
        <v>25</v>
      </c>
      <c r="D77" s="12">
        <f t="shared" si="6"/>
        <v>25934</v>
      </c>
      <c r="E77" s="14">
        <f t="shared" si="6"/>
        <v>16992.439999999999</v>
      </c>
      <c r="F77" s="14">
        <f t="shared" si="6"/>
        <v>10332.959999999999</v>
      </c>
      <c r="G77" s="14">
        <f t="shared" si="6"/>
        <v>9234.56</v>
      </c>
      <c r="H77" s="14">
        <f t="shared" si="6"/>
        <v>5544.32</v>
      </c>
      <c r="I77" s="14">
        <f t="shared" si="6"/>
        <v>4377.72</v>
      </c>
      <c r="J77" s="14">
        <f t="shared" si="6"/>
        <v>4300.4399999999996</v>
      </c>
      <c r="K77" s="14">
        <f t="shared" si="6"/>
        <v>2502.12</v>
      </c>
      <c r="L77" s="14">
        <f t="shared" si="6"/>
        <v>2244.56</v>
      </c>
      <c r="M77" s="14">
        <f t="shared" si="6"/>
        <v>2076.36</v>
      </c>
      <c r="N77" s="14">
        <f t="shared" si="6"/>
        <v>1485.48</v>
      </c>
      <c r="O77" s="14">
        <f t="shared" si="6"/>
        <v>711.24</v>
      </c>
      <c r="P77" s="14">
        <f t="shared" si="6"/>
        <v>563.24</v>
      </c>
      <c r="Q77" s="14">
        <f t="shared" si="6"/>
        <v>404.76</v>
      </c>
    </row>
    <row r="78" spans="1:18" x14ac:dyDescent="0.3">
      <c r="B78">
        <v>14</v>
      </c>
      <c r="C78">
        <v>27</v>
      </c>
      <c r="D78" s="12">
        <f t="shared" si="6"/>
        <v>24012.962962962964</v>
      </c>
      <c r="E78" s="14">
        <f t="shared" si="6"/>
        <v>15733.740740740741</v>
      </c>
      <c r="F78" s="14">
        <f t="shared" si="6"/>
        <v>9567.5555555555547</v>
      </c>
      <c r="G78" s="14">
        <f t="shared" si="6"/>
        <v>8550.5185185185182</v>
      </c>
      <c r="H78" s="14">
        <f t="shared" si="6"/>
        <v>5133.6296296296296</v>
      </c>
      <c r="I78" s="14">
        <f t="shared" si="6"/>
        <v>4053.4444444444443</v>
      </c>
      <c r="J78" s="14">
        <f t="shared" si="6"/>
        <v>3981.8888888888887</v>
      </c>
      <c r="K78" s="14">
        <f t="shared" si="6"/>
        <v>2316.7777777777778</v>
      </c>
      <c r="L78" s="14">
        <f t="shared" si="6"/>
        <v>2078.2962962962961</v>
      </c>
      <c r="M78" s="14">
        <f t="shared" si="6"/>
        <v>1922.5555555555557</v>
      </c>
      <c r="N78" s="14">
        <f t="shared" si="6"/>
        <v>1375.4444444444443</v>
      </c>
      <c r="O78" s="14">
        <f t="shared" si="6"/>
        <v>658.55555555555554</v>
      </c>
      <c r="P78" s="14">
        <f t="shared" si="6"/>
        <v>521.51851851851848</v>
      </c>
      <c r="Q78" s="14">
        <f t="shared" si="6"/>
        <v>374.77777777777777</v>
      </c>
    </row>
    <row r="79" spans="1:18" x14ac:dyDescent="0.3">
      <c r="B79">
        <v>15</v>
      </c>
      <c r="C79">
        <v>29</v>
      </c>
      <c r="D79" s="12">
        <f t="shared" si="6"/>
        <v>22356.896551724138</v>
      </c>
      <c r="E79" s="14">
        <f t="shared" si="6"/>
        <v>14648.655172413793</v>
      </c>
      <c r="F79" s="14">
        <f t="shared" si="6"/>
        <v>8907.7241379310344</v>
      </c>
      <c r="G79" s="14">
        <f t="shared" si="6"/>
        <v>7960.8275862068967</v>
      </c>
      <c r="H79" s="14">
        <f t="shared" si="6"/>
        <v>4779.5862068965516</v>
      </c>
      <c r="I79" s="14">
        <f t="shared" si="6"/>
        <v>3773.8965517241381</v>
      </c>
      <c r="J79" s="14">
        <f t="shared" si="6"/>
        <v>3707.2758620689656</v>
      </c>
      <c r="K79" s="14">
        <f t="shared" si="6"/>
        <v>2157</v>
      </c>
      <c r="L79" s="14">
        <f t="shared" si="6"/>
        <v>1934.9655172413793</v>
      </c>
      <c r="M79" s="14">
        <f t="shared" si="6"/>
        <v>1789.9655172413793</v>
      </c>
      <c r="N79" s="14">
        <f t="shared" si="6"/>
        <v>1280.5862068965516</v>
      </c>
      <c r="O79" s="14">
        <f t="shared" si="6"/>
        <v>613.13793103448279</v>
      </c>
      <c r="P79" s="14">
        <f t="shared" si="6"/>
        <v>485.55172413793105</v>
      </c>
      <c r="Q79" s="14">
        <f t="shared" si="6"/>
        <v>348.93103448275861</v>
      </c>
    </row>
    <row r="80" spans="1:18" x14ac:dyDescent="0.3">
      <c r="B80">
        <v>16</v>
      </c>
      <c r="C80">
        <v>31</v>
      </c>
      <c r="D80" s="12">
        <f t="shared" si="6"/>
        <v>20914.516129032258</v>
      </c>
      <c r="E80" s="14">
        <f t="shared" si="6"/>
        <v>13703.58064516129</v>
      </c>
      <c r="F80" s="14">
        <f t="shared" si="6"/>
        <v>8333.032258064517</v>
      </c>
      <c r="G80" s="14">
        <f t="shared" si="6"/>
        <v>7447.2258064516127</v>
      </c>
      <c r="H80" s="14">
        <f t="shared" si="6"/>
        <v>4471.2258064516127</v>
      </c>
      <c r="I80" s="14">
        <f t="shared" si="6"/>
        <v>3530.4193548387098</v>
      </c>
      <c r="J80" s="14">
        <f t="shared" si="6"/>
        <v>3468.0967741935483</v>
      </c>
      <c r="K80" s="14">
        <f t="shared" si="6"/>
        <v>2017.8387096774193</v>
      </c>
      <c r="L80" s="14">
        <f t="shared" si="6"/>
        <v>1810.1290322580646</v>
      </c>
      <c r="M80" s="14">
        <f t="shared" si="6"/>
        <v>1674.483870967742</v>
      </c>
      <c r="N80" s="14">
        <f t="shared" si="6"/>
        <v>1197.9677419354839</v>
      </c>
      <c r="O80" s="14">
        <f t="shared" si="6"/>
        <v>573.58064516129036</v>
      </c>
      <c r="P80" s="14">
        <f t="shared" si="6"/>
        <v>454.22580645161293</v>
      </c>
      <c r="Q80" s="14">
        <f t="shared" si="6"/>
        <v>326.41935483870969</v>
      </c>
    </row>
    <row r="81" spans="1:17" x14ac:dyDescent="0.3">
      <c r="B81">
        <v>17</v>
      </c>
      <c r="C81">
        <v>33</v>
      </c>
      <c r="D81" s="14">
        <f t="shared" si="6"/>
        <v>19646.969696969696</v>
      </c>
      <c r="E81" s="14">
        <f t="shared" si="6"/>
        <v>12873.060606060606</v>
      </c>
      <c r="F81" s="14">
        <f t="shared" si="6"/>
        <v>7828</v>
      </c>
      <c r="G81" s="14">
        <f t="shared" si="6"/>
        <v>6995.878787878788</v>
      </c>
      <c r="H81" s="14">
        <f t="shared" si="6"/>
        <v>4200.242424242424</v>
      </c>
      <c r="I81" s="14">
        <f t="shared" si="6"/>
        <v>3316.4545454545455</v>
      </c>
      <c r="J81" s="14">
        <f t="shared" si="6"/>
        <v>3257.909090909091</v>
      </c>
      <c r="K81" s="14">
        <f t="shared" si="6"/>
        <v>1895.5454545454545</v>
      </c>
      <c r="L81" s="14">
        <f t="shared" si="6"/>
        <v>1700.4242424242425</v>
      </c>
      <c r="M81" s="14">
        <f t="shared" si="6"/>
        <v>1573</v>
      </c>
      <c r="N81" s="14">
        <f t="shared" si="6"/>
        <v>1125.3636363636363</v>
      </c>
      <c r="O81" s="14">
        <f t="shared" si="6"/>
        <v>538.81818181818187</v>
      </c>
      <c r="P81" s="14">
        <f t="shared" si="6"/>
        <v>426.69696969696969</v>
      </c>
      <c r="Q81" s="14">
        <f t="shared" si="6"/>
        <v>306.63636363636363</v>
      </c>
    </row>
    <row r="82" spans="1:17" x14ac:dyDescent="0.3">
      <c r="B82">
        <v>18</v>
      </c>
      <c r="C82">
        <v>35</v>
      </c>
      <c r="D82" s="14">
        <f t="shared" si="6"/>
        <v>18524.285714285714</v>
      </c>
    </row>
    <row r="84" spans="1:17" x14ac:dyDescent="0.3">
      <c r="A84" t="s">
        <v>76</v>
      </c>
    </row>
    <row r="85" spans="1:17" x14ac:dyDescent="0.3">
      <c r="A85" t="s">
        <v>60</v>
      </c>
      <c r="B85">
        <f>COUNTIF(B5:B59,A85)</f>
        <v>16</v>
      </c>
    </row>
    <row r="86" spans="1:17" x14ac:dyDescent="0.3">
      <c r="A86" t="s">
        <v>64</v>
      </c>
      <c r="B86">
        <f t="shared" ref="B86:B95" si="7">COUNTIF(B6:B60,A86)</f>
        <v>11</v>
      </c>
    </row>
    <row r="87" spans="1:17" x14ac:dyDescent="0.3">
      <c r="A87" t="s">
        <v>72</v>
      </c>
      <c r="B87">
        <f t="shared" si="7"/>
        <v>7</v>
      </c>
    </row>
    <row r="88" spans="1:17" x14ac:dyDescent="0.3">
      <c r="A88" t="s">
        <v>73</v>
      </c>
      <c r="B88">
        <f t="shared" si="7"/>
        <v>6</v>
      </c>
    </row>
    <row r="89" spans="1:17" x14ac:dyDescent="0.3">
      <c r="A89" t="s">
        <v>74</v>
      </c>
      <c r="B89">
        <f t="shared" si="7"/>
        <v>4</v>
      </c>
    </row>
    <row r="90" spans="1:17" x14ac:dyDescent="0.3">
      <c r="A90" t="s">
        <v>75</v>
      </c>
      <c r="B90">
        <f t="shared" si="7"/>
        <v>3</v>
      </c>
    </row>
    <row r="91" spans="1:17" x14ac:dyDescent="0.3">
      <c r="A91" t="s">
        <v>61</v>
      </c>
      <c r="B91">
        <f t="shared" si="7"/>
        <v>3</v>
      </c>
    </row>
    <row r="92" spans="1:17" x14ac:dyDescent="0.3">
      <c r="A92" t="s">
        <v>58</v>
      </c>
      <c r="B92">
        <f t="shared" si="7"/>
        <v>2</v>
      </c>
    </row>
    <row r="93" spans="1:17" x14ac:dyDescent="0.3">
      <c r="A93" t="s">
        <v>63</v>
      </c>
      <c r="B93">
        <f t="shared" si="7"/>
        <v>1</v>
      </c>
    </row>
    <row r="94" spans="1:17" x14ac:dyDescent="0.3">
      <c r="A94" t="s">
        <v>51</v>
      </c>
      <c r="B94">
        <f t="shared" si="7"/>
        <v>1</v>
      </c>
    </row>
    <row r="95" spans="1:17" x14ac:dyDescent="0.3">
      <c r="A95" t="s">
        <v>54</v>
      </c>
      <c r="B95">
        <f t="shared" si="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Mandatfordeling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2019-09-22T11:47:37Z</dcterms:created>
  <dcterms:modified xsi:type="dcterms:W3CDTF">2019-09-22T11:47:55Z</dcterms:modified>
</cp:coreProperties>
</file>