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 (WORK BREAKDOWN STRUCTURE)" sheetId="1" r:id="rId4"/>
    <sheet state="visible" name="CBS (COST BREAKDOWN STRUCTURE)" sheetId="2" r:id="rId5"/>
  </sheets>
  <definedNames/>
  <calcPr/>
  <extLst>
    <ext uri="GoogleSheetsCustomDataVersion1">
      <go:sheetsCustomData xmlns:go="http://customooxmlschemas.google.com/" r:id="rId6" roundtripDataSignature="AMtx7mjqjsdqAqNVrlwAhnNZRlzNChgFiQ=="/>
    </ext>
  </extLst>
</workbook>
</file>

<file path=xl/sharedStrings.xml><?xml version="1.0" encoding="utf-8"?>
<sst xmlns="http://schemas.openxmlformats.org/spreadsheetml/2006/main" count="70" uniqueCount="53">
  <si>
    <t>ID</t>
  </si>
  <si>
    <t>Entregables</t>
  </si>
  <si>
    <t>Duracion (Dias)</t>
  </si>
  <si>
    <t>Recurso</t>
  </si>
  <si>
    <t>Analisis / Diseño del Software</t>
  </si>
  <si>
    <t>4 dias</t>
  </si>
  <si>
    <t>2 PERSONAS</t>
  </si>
  <si>
    <t>Diseños de Pantallas</t>
  </si>
  <si>
    <t>VRC,HO</t>
  </si>
  <si>
    <t>Diagramas de Infraestructura/Capas</t>
  </si>
  <si>
    <t>RA,LJM</t>
  </si>
  <si>
    <t>Desarrollo del Software</t>
  </si>
  <si>
    <t>20 dias</t>
  </si>
  <si>
    <t>6 PERSONAS</t>
  </si>
  <si>
    <t>Desarrollo del frontEnd</t>
  </si>
  <si>
    <t>VRC,HO,GM,RA,LJM,AMM</t>
  </si>
  <si>
    <t>Desarrollo del Backend</t>
  </si>
  <si>
    <t>Capacitación</t>
  </si>
  <si>
    <t>RECURSOS HUMANOS</t>
  </si>
  <si>
    <t>Miembros</t>
  </si>
  <si>
    <t xml:space="preserve">Matriculas </t>
  </si>
  <si>
    <t>Documentación de Usuario</t>
  </si>
  <si>
    <t>GM</t>
  </si>
  <si>
    <t>DESCRIPCION</t>
  </si>
  <si>
    <t>TARIFA X DIAS (RD$)</t>
  </si>
  <si>
    <t>CODIGO</t>
  </si>
  <si>
    <t>VICTORIA RAMIREZ CHARLES</t>
  </si>
  <si>
    <t>2016-3843</t>
  </si>
  <si>
    <t>VRC</t>
  </si>
  <si>
    <t>HANS OTAÑO</t>
  </si>
  <si>
    <t>2017-5794</t>
  </si>
  <si>
    <t>HO</t>
  </si>
  <si>
    <t>GENESIS MEJIA</t>
  </si>
  <si>
    <t>2013-2075</t>
  </si>
  <si>
    <t>RAUL ALBERTO</t>
  </si>
  <si>
    <t>2018-5833</t>
  </si>
  <si>
    <t>RA</t>
  </si>
  <si>
    <t>LUIS JUNIOR MARIA</t>
  </si>
  <si>
    <t>2017-5634</t>
  </si>
  <si>
    <t>LJM</t>
  </si>
  <si>
    <t>ANDY MARTINEZ MERCEDES</t>
  </si>
  <si>
    <t>2018-6891</t>
  </si>
  <si>
    <t>AMM</t>
  </si>
  <si>
    <t>COSTOS DIRECTOS</t>
  </si>
  <si>
    <t>MANO DE OBRA</t>
  </si>
  <si>
    <t>COSTOS</t>
  </si>
  <si>
    <t>SERVIDORES</t>
  </si>
  <si>
    <t xml:space="preserve">AZURE </t>
  </si>
  <si>
    <t>COSTOS ESTIMADOS</t>
  </si>
  <si>
    <t>CONTINGENCIA (5%)</t>
  </si>
  <si>
    <t>TOTAL</t>
  </si>
  <si>
    <t>RD$</t>
  </si>
  <si>
    <t>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</si>
</sst>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9">
    <font>
      <sz val="11.0"/>
      <color theme="1"/>
      <name val="Arial"/>
    </font>
    <font>
      <b/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  <font>
      <b/>
      <sz val="11.0"/>
      <color theme="1"/>
    </font>
    <font>
      <sz val="11.0"/>
      <color theme="0"/>
      <name val="Calibri"/>
    </font>
    <font>
      <u/>
      <sz val="11.0"/>
      <color theme="1"/>
    </font>
    <font/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1" numFmtId="0" xfId="0" applyFont="1"/>
    <xf borderId="1" fillId="0" fontId="2" numFmtId="0" xfId="0" applyAlignment="1" applyBorder="1" applyFont="1">
      <alignment horizontal="left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1" fillId="2" fontId="6" numFmtId="0" xfId="0" applyBorder="1" applyFont="1"/>
    <xf borderId="0" fillId="0" fontId="3" numFmtId="0" xfId="0" applyAlignment="1" applyFont="1">
      <alignment horizontal="left"/>
    </xf>
    <xf borderId="1" fillId="0" fontId="3" numFmtId="164" xfId="0" applyAlignment="1" applyBorder="1" applyFont="1" applyNumberFormat="1">
      <alignment readingOrder="0"/>
    </xf>
    <xf borderId="1" fillId="0" fontId="7" numFmtId="0" xfId="0" applyBorder="1" applyFont="1"/>
    <xf borderId="2" fillId="2" fontId="6" numFmtId="0" xfId="0" applyAlignment="1" applyBorder="1" applyFont="1">
      <alignment horizontal="center"/>
    </xf>
    <xf borderId="3" fillId="0" fontId="8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1" fillId="0" fontId="3" numFmtId="165" xfId="0" applyBorder="1" applyFont="1" applyNumberFormat="1"/>
    <xf borderId="1" fillId="0" fontId="3" numFmtId="0" xfId="0" applyAlignment="1" applyBorder="1" applyFont="1">
      <alignment horizontal="right" readingOrder="0"/>
    </xf>
    <xf borderId="1" fillId="0" fontId="3" numFmtId="165" xfId="0" applyAlignment="1" applyBorder="1" applyFont="1" applyNumberFormat="1">
      <alignment readingOrder="0"/>
    </xf>
    <xf borderId="1" fillId="0" fontId="4" numFmtId="0" xfId="0" applyAlignment="1" applyBorder="1" applyFont="1">
      <alignment horizontal="right" readingOrder="0" shrinkToFit="0" wrapText="0"/>
    </xf>
    <xf borderId="1" fillId="0" fontId="5" numFmtId="0" xfId="0" applyAlignment="1" applyBorder="1" applyFont="1">
      <alignment horizontal="center"/>
    </xf>
    <xf borderId="1" fillId="0" fontId="4" numFmtId="165" xfId="0" applyAlignment="1" applyBorder="1" applyFont="1" applyNumberFormat="1">
      <alignment readingOrder="0"/>
    </xf>
    <xf borderId="1" fillId="0" fontId="5" numFmtId="0" xfId="0" applyBorder="1" applyFont="1"/>
    <xf borderId="1" fillId="0" fontId="2" numFmtId="165" xfId="0" applyBorder="1" applyFont="1" applyNumberFormat="1"/>
    <xf borderId="0" fillId="0" fontId="3" numFmtId="165" xfId="0" applyFont="1" applyNumberFormat="1"/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%3201%37%35%3794@i%74%6c%61%2e%65%64u%2e%64%6f" TargetMode="External"/><Relationship Id="rId2" Type="http://schemas.openxmlformats.org/officeDocument/2006/relationships/hyperlink" Target="mailto:%320%31%33%32%30%37%35@%69%74l%61%2ee%64%75%2ed%6f" TargetMode="External"/><Relationship Id="rId3" Type="http://schemas.openxmlformats.org/officeDocument/2006/relationships/hyperlink" Target="mailto:2%30%31%385%38%33%33@i%74l%61.%65d%75%2e%64o" TargetMode="External"/><Relationship Id="rId4" Type="http://schemas.openxmlformats.org/officeDocument/2006/relationships/hyperlink" Target="mailto:%32%3017%3563%34@i%74%6c%61%2e%65%64%75%2e%64%6f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7.75"/>
    <col customWidth="1" min="3" max="3" width="15.5"/>
    <col customWidth="1" min="4" max="4" width="22.0"/>
    <col customWidth="1" min="5" max="5" width="8.0"/>
    <col customWidth="1" min="6" max="6" width="22.88"/>
    <col customWidth="1" min="7" max="7" width="17.5"/>
    <col customWidth="1" min="8" max="9" width="8.0"/>
    <col customWidth="1" min="10" max="10" width="23.13"/>
    <col customWidth="1" min="11" max="11" width="9.38"/>
    <col customWidth="1" min="12" max="26" width="8.0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F3" s="2"/>
      <c r="G3" s="2"/>
    </row>
    <row r="4">
      <c r="A4" s="3">
        <v>1.0</v>
      </c>
      <c r="B4" s="4" t="s">
        <v>4</v>
      </c>
      <c r="C4" s="4" t="s">
        <v>5</v>
      </c>
      <c r="D4" s="5" t="s">
        <v>6</v>
      </c>
      <c r="F4" s="6"/>
      <c r="G4" s="6"/>
    </row>
    <row r="5">
      <c r="A5" s="7">
        <v>1.1</v>
      </c>
      <c r="B5" s="8" t="s">
        <v>7</v>
      </c>
      <c r="C5" s="7">
        <v>2.0</v>
      </c>
      <c r="D5" s="9" t="s">
        <v>8</v>
      </c>
      <c r="F5" s="6"/>
      <c r="G5" s="6"/>
    </row>
    <row r="6">
      <c r="A6" s="7">
        <v>1.2</v>
      </c>
      <c r="B6" s="10" t="s">
        <v>9</v>
      </c>
      <c r="C6" s="9">
        <v>1.0</v>
      </c>
      <c r="D6" s="9" t="s">
        <v>10</v>
      </c>
      <c r="F6" s="6"/>
      <c r="G6" s="6"/>
    </row>
    <row r="7">
      <c r="A7" s="3">
        <v>2.0</v>
      </c>
      <c r="B7" s="4" t="s">
        <v>11</v>
      </c>
      <c r="C7" s="5" t="s">
        <v>12</v>
      </c>
      <c r="D7" s="11" t="s">
        <v>13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>
        <v>2.1</v>
      </c>
      <c r="B8" s="8" t="s">
        <v>14</v>
      </c>
      <c r="C8" s="9">
        <v>10.0</v>
      </c>
      <c r="D8" s="12" t="s">
        <v>15</v>
      </c>
      <c r="F8" s="6"/>
      <c r="G8" s="6"/>
    </row>
    <row r="9">
      <c r="A9" s="7">
        <v>2.2</v>
      </c>
      <c r="B9" s="8" t="s">
        <v>16</v>
      </c>
      <c r="C9" s="9">
        <v>10.0</v>
      </c>
      <c r="D9" s="12" t="s">
        <v>15</v>
      </c>
    </row>
    <row r="10">
      <c r="A10" s="3">
        <v>3.0</v>
      </c>
      <c r="B10" s="4" t="s">
        <v>17</v>
      </c>
      <c r="C10" s="4" t="s">
        <v>5</v>
      </c>
      <c r="D10" s="11" t="s">
        <v>13</v>
      </c>
      <c r="E10" s="6"/>
      <c r="F10" s="13" t="s">
        <v>18</v>
      </c>
      <c r="G10" s="13"/>
      <c r="H10" s="13"/>
      <c r="I10" s="6"/>
      <c r="J10" s="1" t="s">
        <v>19</v>
      </c>
      <c r="K10" s="1" t="s">
        <v>20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3.1</v>
      </c>
      <c r="B11" s="8" t="s">
        <v>21</v>
      </c>
      <c r="C11" s="7">
        <v>1.5</v>
      </c>
      <c r="D11" s="9" t="s">
        <v>22</v>
      </c>
      <c r="F11" s="14" t="s">
        <v>23</v>
      </c>
      <c r="G11" s="14" t="s">
        <v>24</v>
      </c>
      <c r="H11" s="14" t="s">
        <v>25</v>
      </c>
      <c r="J11" s="7" t="s">
        <v>26</v>
      </c>
      <c r="K11" s="7" t="s">
        <v>27</v>
      </c>
    </row>
    <row r="12">
      <c r="A12" s="6"/>
      <c r="B12" s="15"/>
      <c r="C12" s="6"/>
      <c r="D12" s="6"/>
      <c r="F12" s="7" t="s">
        <v>26</v>
      </c>
      <c r="G12" s="16">
        <v>800.0</v>
      </c>
      <c r="H12" s="7" t="s">
        <v>28</v>
      </c>
      <c r="J12" s="7" t="s">
        <v>29</v>
      </c>
      <c r="K12" s="17" t="s">
        <v>30</v>
      </c>
    </row>
    <row r="13">
      <c r="F13" s="7" t="s">
        <v>29</v>
      </c>
      <c r="G13" s="16">
        <v>800.0</v>
      </c>
      <c r="H13" s="7" t="s">
        <v>31</v>
      </c>
      <c r="J13" s="7" t="s">
        <v>32</v>
      </c>
      <c r="K13" s="17" t="s">
        <v>33</v>
      </c>
    </row>
    <row r="14">
      <c r="F14" s="7" t="s">
        <v>32</v>
      </c>
      <c r="G14" s="16">
        <v>800.0</v>
      </c>
      <c r="H14" s="7" t="s">
        <v>22</v>
      </c>
      <c r="J14" s="7" t="s">
        <v>34</v>
      </c>
      <c r="K14" s="17" t="s">
        <v>35</v>
      </c>
    </row>
    <row r="15">
      <c r="F15" s="7" t="s">
        <v>34</v>
      </c>
      <c r="G15" s="16">
        <v>800.0</v>
      </c>
      <c r="H15" s="7" t="s">
        <v>36</v>
      </c>
      <c r="J15" s="7" t="s">
        <v>37</v>
      </c>
      <c r="K15" s="17" t="s">
        <v>38</v>
      </c>
    </row>
    <row r="16">
      <c r="F16" s="7" t="s">
        <v>37</v>
      </c>
      <c r="G16" s="16">
        <v>800.0</v>
      </c>
      <c r="H16" s="7" t="s">
        <v>39</v>
      </c>
      <c r="J16" s="12" t="s">
        <v>40</v>
      </c>
      <c r="K16" s="9" t="s">
        <v>41</v>
      </c>
    </row>
    <row r="17">
      <c r="F17" s="12" t="s">
        <v>40</v>
      </c>
      <c r="G17" s="16">
        <v>800.0</v>
      </c>
      <c r="H17" s="9" t="s">
        <v>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12"/>
    <hyperlink r:id="rId2" ref="K13"/>
    <hyperlink r:id="rId3" ref="K14"/>
    <hyperlink r:id="rId4" ref="K15"/>
  </hyperlinks>
  <printOptions/>
  <pageMargins bottom="0.75" footer="0.0" header="0.0" left="0.7" right="0.7" top="0.75"/>
  <pageSetup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2.88"/>
    <col customWidth="1" min="3" max="3" width="12.75"/>
    <col customWidth="1" min="4" max="26" width="8.0"/>
  </cols>
  <sheetData>
    <row r="3">
      <c r="A3" s="18" t="s">
        <v>43</v>
      </c>
      <c r="B3" s="19"/>
    </row>
    <row r="4">
      <c r="A4" s="20" t="s">
        <v>44</v>
      </c>
      <c r="B4" s="20" t="s">
        <v>45</v>
      </c>
    </row>
    <row r="5">
      <c r="A5" s="21" t="s">
        <v>28</v>
      </c>
      <c r="B5" s="22">
        <f>'WBS (WORK BREAKDOWN STRUCTURE)'!C5*'WBS (WORK BREAKDOWN STRUCTURE)'!G12*'WBS (WORK BREAKDOWN STRUCTURE)'!C9*'WBS (WORK BREAKDOWN STRUCTURE)'!C8</f>
        <v>160000</v>
      </c>
    </row>
    <row r="6">
      <c r="A6" s="21" t="s">
        <v>31</v>
      </c>
      <c r="B6" s="22">
        <f>'WBS (WORK BREAKDOWN STRUCTURE)'!C5*'WBS (WORK BREAKDOWN STRUCTURE)'!G13*'WBS (WORK BREAKDOWN STRUCTURE)'!C9*'WBS (WORK BREAKDOWN STRUCTURE)'!C8</f>
        <v>160000</v>
      </c>
    </row>
    <row r="7">
      <c r="A7" s="21" t="s">
        <v>22</v>
      </c>
      <c r="B7" s="22">
        <f>'WBS (WORK BREAKDOWN STRUCTURE)'!G14*'WBS (WORK BREAKDOWN STRUCTURE)'!C9*'WBS (WORK BREAKDOWN STRUCTURE)'!C8*'WBS (WORK BREAKDOWN STRUCTURE)'!C11</f>
        <v>120000</v>
      </c>
    </row>
    <row r="8">
      <c r="A8" s="21" t="s">
        <v>36</v>
      </c>
      <c r="B8" s="22">
        <f>'WBS (WORK BREAKDOWN STRUCTURE)'!G13*'WBS (WORK BREAKDOWN STRUCTURE)'!C9*'WBS (WORK BREAKDOWN STRUCTURE)'!C8*'WBS (WORK BREAKDOWN STRUCTURE)'!C6</f>
        <v>80000</v>
      </c>
    </row>
    <row r="9">
      <c r="A9" s="23" t="s">
        <v>39</v>
      </c>
      <c r="B9" s="24">
        <f>'WBS (WORK BREAKDOWN STRUCTURE)'!G13*'WBS (WORK BREAKDOWN STRUCTURE)'!C9*'WBS (WORK BREAKDOWN STRUCTURE)'!C8*'WBS (WORK BREAKDOWN STRUCTURE)'!C6</f>
        <v>80000</v>
      </c>
    </row>
    <row r="10">
      <c r="A10" s="25" t="s">
        <v>42</v>
      </c>
      <c r="B10" s="24">
        <f>'WBS (WORK BREAKDOWN STRUCTURE)'!G17*'WBS (WORK BREAKDOWN STRUCTURE)'!C9*'WBS (WORK BREAKDOWN STRUCTURE)'!C8*'WBS (WORK BREAKDOWN STRUCTURE)'!C6</f>
        <v>80000</v>
      </c>
    </row>
    <row r="11">
      <c r="A11" s="26"/>
      <c r="B11" s="26"/>
    </row>
    <row r="12">
      <c r="A12" s="26" t="s">
        <v>46</v>
      </c>
      <c r="B12" s="26" t="s">
        <v>45</v>
      </c>
    </row>
    <row r="13">
      <c r="A13" s="12" t="s">
        <v>47</v>
      </c>
      <c r="B13" s="27">
        <v>145000.0</v>
      </c>
    </row>
    <row r="14">
      <c r="B14" s="20"/>
    </row>
    <row r="15">
      <c r="A15" s="28" t="s">
        <v>48</v>
      </c>
      <c r="B15" s="29">
        <f>SUM(B5:B13)</f>
        <v>825000</v>
      </c>
    </row>
    <row r="16">
      <c r="A16" s="28" t="s">
        <v>49</v>
      </c>
      <c r="B16" s="22">
        <f>C16*0.05</f>
        <v>26000</v>
      </c>
      <c r="C16" s="30">
        <f>SUM(B5:B8)</f>
        <v>520000</v>
      </c>
    </row>
    <row r="17">
      <c r="A17" s="4" t="s">
        <v>50</v>
      </c>
      <c r="B17" s="29">
        <f>B15+B16</f>
        <v>851000</v>
      </c>
      <c r="C17" s="31" t="s">
        <v>51</v>
      </c>
    </row>
    <row r="18">
      <c r="B18" s="29">
        <f>B17/54.7</f>
        <v>15557.58684</v>
      </c>
      <c r="C18" s="7" t="s">
        <v>52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2020-05-15T22:08:04Z</dcterms:created>
  <dc:creator>Lider Desarrollo</dc:creator>
</cp:coreProperties>
</file>