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7560" tabRatio="917" activeTab="1"/>
  </bookViews>
  <sheets>
    <sheet name="Sheet1" sheetId="1" r:id="rId1"/>
    <sheet name="ops-table" sheetId="2" r:id="rId2"/>
    <sheet name="ops-1" sheetId="3" r:id="rId3"/>
    <sheet name="ops-2" sheetId="4" r:id="rId4"/>
    <sheet name="ops-3" sheetId="5" r:id="rId5"/>
    <sheet name="ops-4" sheetId="6" r:id="rId6"/>
    <sheet name="ops-5" sheetId="7" r:id="rId7"/>
    <sheet name="ops-6" sheetId="8" r:id="rId8"/>
    <sheet name="ops-7" sheetId="9" r:id="rId9"/>
    <sheet name="ops-8" sheetId="10" r:id="rId10"/>
    <sheet name="ops-9" sheetId="11" r:id="rId11"/>
    <sheet name="ops-10" sheetId="12" r:id="rId12"/>
    <sheet name="ops-11" sheetId="13" r:id="rId13"/>
    <sheet name="ops-12" sheetId="14" r:id="rId14"/>
    <sheet name="ops-13" sheetId="15" r:id="rId15"/>
    <sheet name="ops-14" sheetId="16" r:id="rId16"/>
    <sheet name="ops-15" sheetId="17" r:id="rId17"/>
    <sheet name="ops-16" sheetId="18" r:id="rId18"/>
    <sheet name="ops-17" sheetId="19" r:id="rId19"/>
    <sheet name="ops-18" sheetId="20" r:id="rId20"/>
    <sheet name="ops-19" sheetId="21" r:id="rId21"/>
    <sheet name="ops-20" sheetId="22" r:id="rId22"/>
    <sheet name="ops-21" sheetId="23" r:id="rId23"/>
    <sheet name="ops-22" sheetId="24" r:id="rId2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62" i="2" l="1"/>
  <c r="N62" i="2"/>
  <c r="AB62" i="2"/>
  <c r="AC62" i="2"/>
  <c r="Y63" i="2"/>
  <c r="AB63" i="2"/>
  <c r="AC63" i="2"/>
  <c r="Y64" i="2"/>
  <c r="AB64" i="2"/>
  <c r="AC64" i="2"/>
  <c r="Y65" i="2"/>
  <c r="AB65" i="2"/>
  <c r="AC65" i="2"/>
  <c r="Y66" i="2"/>
  <c r="AB66" i="2"/>
  <c r="AC66" i="2"/>
  <c r="Y67" i="2"/>
  <c r="AB67" i="2"/>
  <c r="AC67" i="2"/>
  <c r="Y68" i="2"/>
  <c r="AB68" i="2"/>
  <c r="AC68" i="2"/>
  <c r="Y69" i="2"/>
  <c r="AB69" i="2"/>
  <c r="AC69" i="2"/>
  <c r="Y70" i="2"/>
  <c r="AB70" i="2"/>
  <c r="AC70" i="2"/>
  <c r="Y71" i="2"/>
  <c r="AB71" i="2"/>
  <c r="AC71" i="2"/>
  <c r="Y72" i="2"/>
  <c r="AB72" i="2"/>
  <c r="AC72" i="2"/>
  <c r="Y73" i="2"/>
  <c r="AB73" i="2"/>
  <c r="AC73" i="2"/>
  <c r="Y74" i="2"/>
  <c r="AB74" i="2"/>
  <c r="AC74" i="2"/>
  <c r="Y75" i="2"/>
  <c r="AB75" i="2"/>
  <c r="AC75" i="2"/>
  <c r="Y76" i="2"/>
  <c r="AB76" i="2"/>
  <c r="AC76" i="2"/>
  <c r="Y77" i="2"/>
  <c r="AB77" i="2"/>
  <c r="AC77" i="2"/>
  <c r="Y78" i="2"/>
  <c r="AB78" i="2"/>
  <c r="AC78" i="2"/>
  <c r="Y79" i="2"/>
  <c r="AB79" i="2"/>
  <c r="AC79" i="2"/>
  <c r="Y80" i="2"/>
  <c r="AB80" i="2"/>
  <c r="AC80" i="2"/>
  <c r="Y32" i="2"/>
  <c r="AB32" i="2"/>
  <c r="AC32" i="2"/>
  <c r="Y33" i="2"/>
  <c r="AB33" i="2"/>
  <c r="AC33" i="2"/>
  <c r="Y34" i="2"/>
  <c r="AB34" i="2"/>
  <c r="AC34" i="2"/>
  <c r="Y35" i="2"/>
  <c r="AB35" i="2"/>
  <c r="AC35" i="2"/>
  <c r="Y36" i="2"/>
  <c r="AB36" i="2"/>
  <c r="AC36" i="2"/>
  <c r="Y37" i="2"/>
  <c r="AB37" i="2"/>
  <c r="AC37" i="2"/>
  <c r="Y38" i="2"/>
  <c r="AB38" i="2"/>
  <c r="AC38" i="2"/>
  <c r="Y39" i="2"/>
  <c r="AB39" i="2"/>
  <c r="AC39" i="2"/>
  <c r="Y40" i="2"/>
  <c r="AB40" i="2"/>
  <c r="AC40" i="2"/>
  <c r="Y41" i="2"/>
  <c r="N41" i="2"/>
  <c r="AB41" i="2"/>
  <c r="B41" i="2"/>
  <c r="C41" i="2"/>
  <c r="D41" i="2"/>
  <c r="E41" i="2"/>
  <c r="F41" i="2"/>
  <c r="G41" i="2"/>
  <c r="H41" i="2"/>
  <c r="I41" i="2"/>
  <c r="J41" i="2"/>
  <c r="K41" i="2"/>
  <c r="L41" i="2"/>
  <c r="M41" i="2"/>
  <c r="O41" i="2"/>
  <c r="P41" i="2"/>
  <c r="Q41" i="2"/>
  <c r="R41" i="2"/>
  <c r="S41" i="2"/>
  <c r="T41" i="2"/>
  <c r="U41" i="2"/>
  <c r="V41" i="2"/>
  <c r="W41" i="2"/>
  <c r="X41" i="2"/>
  <c r="AC41" i="2"/>
  <c r="Y42" i="2"/>
  <c r="AB42" i="2"/>
  <c r="AC42" i="2"/>
  <c r="Y43" i="2"/>
  <c r="AB43" i="2"/>
  <c r="AC43" i="2"/>
  <c r="Y44" i="2"/>
  <c r="AB44" i="2"/>
  <c r="AC44" i="2"/>
  <c r="Y45" i="2"/>
  <c r="AB45" i="2"/>
  <c r="AC45" i="2"/>
  <c r="Y46" i="2"/>
  <c r="AB46" i="2"/>
  <c r="AC46" i="2"/>
  <c r="Y47" i="2"/>
  <c r="AB47" i="2"/>
  <c r="AC47" i="2"/>
  <c r="Y48" i="2"/>
  <c r="N48" i="2"/>
  <c r="AB48" i="2"/>
  <c r="B48" i="2"/>
  <c r="C48" i="2"/>
  <c r="D48" i="2"/>
  <c r="E48" i="2"/>
  <c r="F48" i="2"/>
  <c r="G48" i="2"/>
  <c r="H48" i="2"/>
  <c r="I48" i="2"/>
  <c r="J48" i="2"/>
  <c r="K48" i="2"/>
  <c r="L48" i="2"/>
  <c r="M48" i="2"/>
  <c r="O48" i="2"/>
  <c r="P48" i="2"/>
  <c r="Q48" i="2"/>
  <c r="R48" i="2"/>
  <c r="S48" i="2"/>
  <c r="T48" i="2"/>
  <c r="U48" i="2"/>
  <c r="V48" i="2"/>
  <c r="W48" i="2"/>
  <c r="X48" i="2"/>
  <c r="AC48" i="2"/>
  <c r="Y49" i="2"/>
  <c r="AB49" i="2"/>
  <c r="AC49" i="2"/>
  <c r="Y50" i="2"/>
  <c r="AB50" i="2"/>
  <c r="AC50" i="2"/>
  <c r="Y51" i="2"/>
  <c r="AB51" i="2"/>
  <c r="AC51" i="2"/>
  <c r="Y52" i="2"/>
  <c r="AB52" i="2"/>
  <c r="AC52" i="2"/>
  <c r="Y53" i="2"/>
  <c r="AB53" i="2"/>
  <c r="AC53" i="2"/>
  <c r="Y54" i="2"/>
  <c r="N54" i="2"/>
  <c r="AB54" i="2"/>
  <c r="AC54" i="2"/>
  <c r="Y55" i="2"/>
  <c r="AB55" i="2"/>
  <c r="AC55" i="2"/>
  <c r="Y56" i="2"/>
  <c r="AB56" i="2"/>
  <c r="AC56" i="2"/>
  <c r="Y57" i="2"/>
  <c r="AB57" i="2"/>
  <c r="AC57" i="2"/>
  <c r="Y58" i="2"/>
  <c r="AB58" i="2"/>
  <c r="AC58" i="2"/>
  <c r="Y59" i="2"/>
  <c r="AB59" i="2"/>
  <c r="AC59" i="2"/>
  <c r="Y60" i="2"/>
  <c r="AB60" i="2"/>
  <c r="AC60" i="2"/>
  <c r="Y61" i="2"/>
  <c r="N61" i="2"/>
  <c r="AB61" i="2"/>
  <c r="AC61" i="2"/>
  <c r="Y3" i="2"/>
  <c r="N3" i="2"/>
  <c r="AB3" i="2"/>
  <c r="AC3" i="2"/>
  <c r="Y4" i="2"/>
  <c r="AB4" i="2"/>
  <c r="AC4" i="2"/>
  <c r="Y5" i="2"/>
  <c r="AB5" i="2"/>
  <c r="AC5" i="2"/>
  <c r="Y6" i="2"/>
  <c r="AB6" i="2"/>
  <c r="AC6" i="2"/>
  <c r="Y7" i="2"/>
  <c r="AB7" i="2"/>
  <c r="AC7" i="2"/>
  <c r="Y8" i="2"/>
  <c r="AB8" i="2"/>
  <c r="AC8" i="2"/>
  <c r="Y9" i="2"/>
  <c r="AB9" i="2"/>
  <c r="AC9" i="2"/>
  <c r="Y10" i="2"/>
  <c r="AB10" i="2"/>
  <c r="AC10" i="2"/>
  <c r="Y11" i="2"/>
  <c r="AB11" i="2"/>
  <c r="AC11" i="2"/>
  <c r="Y12" i="2"/>
  <c r="N12" i="2"/>
  <c r="AB12" i="2"/>
  <c r="AC12" i="2"/>
  <c r="Y13" i="2"/>
  <c r="AB13" i="2"/>
  <c r="AC13" i="2"/>
  <c r="Y14" i="2"/>
  <c r="N14" i="2"/>
  <c r="AB14" i="2"/>
  <c r="AC14" i="2"/>
  <c r="Y15" i="2"/>
  <c r="AB15" i="2"/>
  <c r="AC15" i="2"/>
  <c r="Y16" i="2"/>
  <c r="AB16" i="2"/>
  <c r="AC16" i="2"/>
  <c r="Y17" i="2"/>
  <c r="AB17" i="2"/>
  <c r="AC17" i="2"/>
  <c r="Y18" i="2"/>
  <c r="AB18" i="2"/>
  <c r="AC18" i="2"/>
  <c r="Y19" i="2"/>
  <c r="AB19" i="2"/>
  <c r="AC19" i="2"/>
  <c r="Y20" i="2"/>
  <c r="AB20" i="2"/>
  <c r="AC20" i="2"/>
  <c r="Y21" i="2"/>
  <c r="AB21" i="2"/>
  <c r="AC21" i="2"/>
  <c r="Y22" i="2"/>
  <c r="AB22" i="2"/>
  <c r="AC22" i="2"/>
  <c r="Y23" i="2"/>
  <c r="AB23" i="2"/>
  <c r="AC23" i="2"/>
  <c r="Y24" i="2"/>
  <c r="AB24" i="2"/>
  <c r="AC24" i="2"/>
  <c r="Y25" i="2"/>
  <c r="AB25" i="2"/>
  <c r="AC25" i="2"/>
  <c r="Y26" i="2"/>
  <c r="AB26" i="2"/>
  <c r="AC26" i="2"/>
  <c r="Y27" i="2"/>
  <c r="AB27" i="2"/>
  <c r="AC27" i="2"/>
  <c r="Y28" i="2"/>
  <c r="AB28" i="2"/>
  <c r="AC28" i="2"/>
  <c r="Y29" i="2"/>
  <c r="AB29" i="2"/>
  <c r="AC29" i="2"/>
  <c r="Y30" i="2"/>
  <c r="N30" i="2"/>
  <c r="AB30" i="2"/>
  <c r="B30" i="2"/>
  <c r="C30" i="2"/>
  <c r="D30" i="2"/>
  <c r="E30" i="2"/>
  <c r="F30" i="2"/>
  <c r="G30" i="2"/>
  <c r="H30" i="2"/>
  <c r="I30" i="2"/>
  <c r="J30" i="2"/>
  <c r="K30" i="2"/>
  <c r="L30" i="2"/>
  <c r="M30" i="2"/>
  <c r="O30" i="2"/>
  <c r="P30" i="2"/>
  <c r="Q30" i="2"/>
  <c r="R30" i="2"/>
  <c r="S30" i="2"/>
  <c r="T30" i="2"/>
  <c r="U30" i="2"/>
  <c r="V30" i="2"/>
  <c r="W30" i="2"/>
  <c r="X30" i="2"/>
  <c r="AC30" i="2"/>
  <c r="Y31" i="2"/>
  <c r="AB31" i="2"/>
  <c r="AC31" i="2"/>
  <c r="Y2" i="2"/>
  <c r="AC2" i="2"/>
  <c r="AB2" i="2"/>
  <c r="B46" i="2"/>
  <c r="B54" i="2"/>
  <c r="B61" i="2"/>
  <c r="B62" i="2"/>
  <c r="B3" i="2"/>
  <c r="B8" i="2"/>
  <c r="B12" i="2"/>
  <c r="B14" i="2"/>
  <c r="U33" i="2"/>
  <c r="U43" i="2"/>
  <c r="U46" i="2"/>
  <c r="U54" i="2"/>
  <c r="U61" i="2"/>
  <c r="U62" i="2"/>
  <c r="U3" i="2"/>
  <c r="U8" i="2"/>
  <c r="U10" i="2"/>
  <c r="U12" i="2"/>
  <c r="U14" i="2"/>
  <c r="U28" i="2"/>
  <c r="AA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AA68" i="2"/>
  <c r="AA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AA70" i="2"/>
  <c r="AA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AA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AA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AA74" i="2"/>
  <c r="AA75" i="2"/>
  <c r="AA76" i="2"/>
  <c r="AA77" i="2"/>
  <c r="AA78" i="2"/>
  <c r="AA79" i="2"/>
  <c r="AA80" i="2"/>
  <c r="AA39" i="2"/>
  <c r="AA40" i="2"/>
  <c r="AA41" i="2"/>
  <c r="AA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V43" i="2"/>
  <c r="W43" i="2"/>
  <c r="X43" i="2"/>
  <c r="AA43" i="2"/>
  <c r="AA44" i="2"/>
  <c r="AA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V46" i="2"/>
  <c r="W46" i="2"/>
  <c r="X46" i="2"/>
  <c r="AA46" i="2"/>
  <c r="AA47" i="2"/>
  <c r="AA48" i="2"/>
  <c r="AA49" i="2"/>
  <c r="AA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AA51" i="2"/>
  <c r="AA52" i="2"/>
  <c r="AA53" i="2"/>
  <c r="C54" i="2"/>
  <c r="D54" i="2"/>
  <c r="E54" i="2"/>
  <c r="F54" i="2"/>
  <c r="G54" i="2"/>
  <c r="H54" i="2"/>
  <c r="I54" i="2"/>
  <c r="J54" i="2"/>
  <c r="K54" i="2"/>
  <c r="L54" i="2"/>
  <c r="M54" i="2"/>
  <c r="O54" i="2"/>
  <c r="P54" i="2"/>
  <c r="Q54" i="2"/>
  <c r="R54" i="2"/>
  <c r="S54" i="2"/>
  <c r="T54" i="2"/>
  <c r="V54" i="2"/>
  <c r="W54" i="2"/>
  <c r="X54" i="2"/>
  <c r="AA54" i="2"/>
  <c r="AA55" i="2"/>
  <c r="AA56" i="2"/>
  <c r="AA57" i="2"/>
  <c r="AA58" i="2"/>
  <c r="AA59" i="2"/>
  <c r="AA60" i="2"/>
  <c r="C61" i="2"/>
  <c r="D61" i="2"/>
  <c r="E61" i="2"/>
  <c r="F61" i="2"/>
  <c r="G61" i="2"/>
  <c r="H61" i="2"/>
  <c r="I61" i="2"/>
  <c r="J61" i="2"/>
  <c r="K61" i="2"/>
  <c r="L61" i="2"/>
  <c r="M61" i="2"/>
  <c r="O61" i="2"/>
  <c r="P61" i="2"/>
  <c r="Q61" i="2"/>
  <c r="R61" i="2"/>
  <c r="S61" i="2"/>
  <c r="T61" i="2"/>
  <c r="V61" i="2"/>
  <c r="W61" i="2"/>
  <c r="X61" i="2"/>
  <c r="AA61" i="2"/>
  <c r="C62" i="2"/>
  <c r="D62" i="2"/>
  <c r="E62" i="2"/>
  <c r="F62" i="2"/>
  <c r="G62" i="2"/>
  <c r="H62" i="2"/>
  <c r="I62" i="2"/>
  <c r="J62" i="2"/>
  <c r="K62" i="2"/>
  <c r="L62" i="2"/>
  <c r="M62" i="2"/>
  <c r="O62" i="2"/>
  <c r="P62" i="2"/>
  <c r="Q62" i="2"/>
  <c r="R62" i="2"/>
  <c r="S62" i="2"/>
  <c r="T62" i="2"/>
  <c r="V62" i="2"/>
  <c r="W62" i="2"/>
  <c r="X62" i="2"/>
  <c r="AA62" i="2"/>
  <c r="AA63" i="2"/>
  <c r="AA64" i="2"/>
  <c r="AA65" i="2"/>
  <c r="AA66" i="2"/>
  <c r="AA4" i="2"/>
  <c r="AA5" i="2"/>
  <c r="AA6" i="2"/>
  <c r="AA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V8" i="2"/>
  <c r="W8" i="2"/>
  <c r="X8" i="2"/>
  <c r="AA8" i="2"/>
  <c r="AA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V10" i="2"/>
  <c r="W10" i="2"/>
  <c r="X10" i="2"/>
  <c r="AA10" i="2"/>
  <c r="AA11" i="2"/>
  <c r="C12" i="2"/>
  <c r="D12" i="2"/>
  <c r="E12" i="2"/>
  <c r="F12" i="2"/>
  <c r="G12" i="2"/>
  <c r="H12" i="2"/>
  <c r="I12" i="2"/>
  <c r="J12" i="2"/>
  <c r="K12" i="2"/>
  <c r="L12" i="2"/>
  <c r="M12" i="2"/>
  <c r="O12" i="2"/>
  <c r="P12" i="2"/>
  <c r="Q12" i="2"/>
  <c r="R12" i="2"/>
  <c r="S12" i="2"/>
  <c r="T12" i="2"/>
  <c r="V12" i="2"/>
  <c r="W12" i="2"/>
  <c r="X12" i="2"/>
  <c r="AA12" i="2"/>
  <c r="AA13" i="2"/>
  <c r="C14" i="2"/>
  <c r="D14" i="2"/>
  <c r="E14" i="2"/>
  <c r="F14" i="2"/>
  <c r="G14" i="2"/>
  <c r="H14" i="2"/>
  <c r="I14" i="2"/>
  <c r="J14" i="2"/>
  <c r="K14" i="2"/>
  <c r="L14" i="2"/>
  <c r="M14" i="2"/>
  <c r="O14" i="2"/>
  <c r="P14" i="2"/>
  <c r="Q14" i="2"/>
  <c r="R14" i="2"/>
  <c r="S14" i="2"/>
  <c r="T14" i="2"/>
  <c r="V14" i="2"/>
  <c r="W14" i="2"/>
  <c r="X14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V28" i="2"/>
  <c r="W28" i="2"/>
  <c r="X28" i="2"/>
  <c r="AA28" i="2"/>
  <c r="AA29" i="2"/>
  <c r="AA30" i="2"/>
  <c r="AA31" i="2"/>
  <c r="AA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V33" i="2"/>
  <c r="W33" i="2"/>
  <c r="X33" i="2"/>
  <c r="AA33" i="2"/>
  <c r="AA34" i="2"/>
  <c r="AA35" i="2"/>
  <c r="AA36" i="2"/>
  <c r="AA37" i="2"/>
  <c r="AA38" i="2"/>
  <c r="C3" i="2"/>
  <c r="D3" i="2"/>
  <c r="E3" i="2"/>
  <c r="F3" i="2"/>
  <c r="G3" i="2"/>
  <c r="H3" i="2"/>
  <c r="I3" i="2"/>
  <c r="J3" i="2"/>
  <c r="K3" i="2"/>
  <c r="L3" i="2"/>
  <c r="M3" i="2"/>
  <c r="O3" i="2"/>
  <c r="P3" i="2"/>
  <c r="Q3" i="2"/>
  <c r="R3" i="2"/>
  <c r="S3" i="2"/>
  <c r="T3" i="2"/>
  <c r="V3" i="2"/>
  <c r="W3" i="2"/>
  <c r="X3" i="2"/>
  <c r="AA3" i="2"/>
  <c r="AA2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2" i="2"/>
  <c r="B2" i="2"/>
  <c r="Y81" i="2"/>
  <c r="Y82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7" i="1"/>
  <c r="E26" i="1"/>
  <c r="E25" i="1"/>
  <c r="E24" i="1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C5" i="2"/>
  <c r="C6" i="2"/>
  <c r="C7" i="2"/>
  <c r="C9" i="2"/>
  <c r="C11" i="2"/>
  <c r="C15" i="2"/>
  <c r="C18" i="2"/>
  <c r="C20" i="2"/>
  <c r="C21" i="2"/>
  <c r="C22" i="2"/>
  <c r="C31" i="2"/>
  <c r="C34" i="2"/>
  <c r="C35" i="2"/>
  <c r="C39" i="2"/>
  <c r="C40" i="2"/>
  <c r="C42" i="2"/>
  <c r="C44" i="2"/>
  <c r="C47" i="2"/>
  <c r="C52" i="2"/>
  <c r="C53" i="2"/>
  <c r="C55" i="2"/>
  <c r="C58" i="2"/>
  <c r="C60" i="2"/>
  <c r="C69" i="2"/>
  <c r="C77" i="2"/>
  <c r="C78" i="2"/>
  <c r="C79" i="2"/>
  <c r="C80" i="2"/>
  <c r="C82" i="2"/>
  <c r="D5" i="2"/>
  <c r="D6" i="2"/>
  <c r="D7" i="2"/>
  <c r="D9" i="2"/>
  <c r="D11" i="2"/>
  <c r="D15" i="2"/>
  <c r="D18" i="2"/>
  <c r="D20" i="2"/>
  <c r="D21" i="2"/>
  <c r="D22" i="2"/>
  <c r="D31" i="2"/>
  <c r="D34" i="2"/>
  <c r="D35" i="2"/>
  <c r="D39" i="2"/>
  <c r="D40" i="2"/>
  <c r="D42" i="2"/>
  <c r="D44" i="2"/>
  <c r="D47" i="2"/>
  <c r="D52" i="2"/>
  <c r="D53" i="2"/>
  <c r="D55" i="2"/>
  <c r="D58" i="2"/>
  <c r="D60" i="2"/>
  <c r="D69" i="2"/>
  <c r="D77" i="2"/>
  <c r="D78" i="2"/>
  <c r="D79" i="2"/>
  <c r="D80" i="2"/>
  <c r="D82" i="2"/>
  <c r="E5" i="2"/>
  <c r="E6" i="2"/>
  <c r="E7" i="2"/>
  <c r="E9" i="2"/>
  <c r="E11" i="2"/>
  <c r="E15" i="2"/>
  <c r="E18" i="2"/>
  <c r="E20" i="2"/>
  <c r="E21" i="2"/>
  <c r="E22" i="2"/>
  <c r="E31" i="2"/>
  <c r="E34" i="2"/>
  <c r="E35" i="2"/>
  <c r="E39" i="2"/>
  <c r="E40" i="2"/>
  <c r="E42" i="2"/>
  <c r="E44" i="2"/>
  <c r="E47" i="2"/>
  <c r="E52" i="2"/>
  <c r="E53" i="2"/>
  <c r="E55" i="2"/>
  <c r="E58" i="2"/>
  <c r="E60" i="2"/>
  <c r="E69" i="2"/>
  <c r="E77" i="2"/>
  <c r="E78" i="2"/>
  <c r="E79" i="2"/>
  <c r="E80" i="2"/>
  <c r="E82" i="2"/>
  <c r="F5" i="2"/>
  <c r="F6" i="2"/>
  <c r="F7" i="2"/>
  <c r="F9" i="2"/>
  <c r="F11" i="2"/>
  <c r="F15" i="2"/>
  <c r="F18" i="2"/>
  <c r="F20" i="2"/>
  <c r="F21" i="2"/>
  <c r="F22" i="2"/>
  <c r="F31" i="2"/>
  <c r="F34" i="2"/>
  <c r="F35" i="2"/>
  <c r="F39" i="2"/>
  <c r="F40" i="2"/>
  <c r="F42" i="2"/>
  <c r="F44" i="2"/>
  <c r="F47" i="2"/>
  <c r="F52" i="2"/>
  <c r="F53" i="2"/>
  <c r="F55" i="2"/>
  <c r="F58" i="2"/>
  <c r="F60" i="2"/>
  <c r="F69" i="2"/>
  <c r="F77" i="2"/>
  <c r="F78" i="2"/>
  <c r="F79" i="2"/>
  <c r="F80" i="2"/>
  <c r="F82" i="2"/>
  <c r="G5" i="2"/>
  <c r="G6" i="2"/>
  <c r="G7" i="2"/>
  <c r="G9" i="2"/>
  <c r="G11" i="2"/>
  <c r="G15" i="2"/>
  <c r="G18" i="2"/>
  <c r="G20" i="2"/>
  <c r="G21" i="2"/>
  <c r="G22" i="2"/>
  <c r="G31" i="2"/>
  <c r="G34" i="2"/>
  <c r="G35" i="2"/>
  <c r="G39" i="2"/>
  <c r="G40" i="2"/>
  <c r="G42" i="2"/>
  <c r="G44" i="2"/>
  <c r="G47" i="2"/>
  <c r="G52" i="2"/>
  <c r="G53" i="2"/>
  <c r="G55" i="2"/>
  <c r="G58" i="2"/>
  <c r="G60" i="2"/>
  <c r="G69" i="2"/>
  <c r="G77" i="2"/>
  <c r="G78" i="2"/>
  <c r="G79" i="2"/>
  <c r="G80" i="2"/>
  <c r="G82" i="2"/>
  <c r="H5" i="2"/>
  <c r="H6" i="2"/>
  <c r="H7" i="2"/>
  <c r="H9" i="2"/>
  <c r="H11" i="2"/>
  <c r="H15" i="2"/>
  <c r="H18" i="2"/>
  <c r="H20" i="2"/>
  <c r="H21" i="2"/>
  <c r="H22" i="2"/>
  <c r="H31" i="2"/>
  <c r="H34" i="2"/>
  <c r="H35" i="2"/>
  <c r="H39" i="2"/>
  <c r="H40" i="2"/>
  <c r="H42" i="2"/>
  <c r="H44" i="2"/>
  <c r="H47" i="2"/>
  <c r="H52" i="2"/>
  <c r="H53" i="2"/>
  <c r="H55" i="2"/>
  <c r="H58" i="2"/>
  <c r="H60" i="2"/>
  <c r="H69" i="2"/>
  <c r="H77" i="2"/>
  <c r="H78" i="2"/>
  <c r="H79" i="2"/>
  <c r="H80" i="2"/>
  <c r="H82" i="2"/>
  <c r="I5" i="2"/>
  <c r="I6" i="2"/>
  <c r="I7" i="2"/>
  <c r="I9" i="2"/>
  <c r="I11" i="2"/>
  <c r="I15" i="2"/>
  <c r="I18" i="2"/>
  <c r="I20" i="2"/>
  <c r="I21" i="2"/>
  <c r="I22" i="2"/>
  <c r="I31" i="2"/>
  <c r="I34" i="2"/>
  <c r="I35" i="2"/>
  <c r="I39" i="2"/>
  <c r="I40" i="2"/>
  <c r="I42" i="2"/>
  <c r="I44" i="2"/>
  <c r="I47" i="2"/>
  <c r="I52" i="2"/>
  <c r="I53" i="2"/>
  <c r="I55" i="2"/>
  <c r="I58" i="2"/>
  <c r="I60" i="2"/>
  <c r="I69" i="2"/>
  <c r="I77" i="2"/>
  <c r="I78" i="2"/>
  <c r="I79" i="2"/>
  <c r="I80" i="2"/>
  <c r="I82" i="2"/>
  <c r="J5" i="2"/>
  <c r="J6" i="2"/>
  <c r="J7" i="2"/>
  <c r="J9" i="2"/>
  <c r="J11" i="2"/>
  <c r="J15" i="2"/>
  <c r="J18" i="2"/>
  <c r="J20" i="2"/>
  <c r="J21" i="2"/>
  <c r="J22" i="2"/>
  <c r="J31" i="2"/>
  <c r="J34" i="2"/>
  <c r="J35" i="2"/>
  <c r="J39" i="2"/>
  <c r="J40" i="2"/>
  <c r="J42" i="2"/>
  <c r="J44" i="2"/>
  <c r="J47" i="2"/>
  <c r="J52" i="2"/>
  <c r="J53" i="2"/>
  <c r="J55" i="2"/>
  <c r="J58" i="2"/>
  <c r="J60" i="2"/>
  <c r="J69" i="2"/>
  <c r="J77" i="2"/>
  <c r="J78" i="2"/>
  <c r="J79" i="2"/>
  <c r="J80" i="2"/>
  <c r="J82" i="2"/>
  <c r="K5" i="2"/>
  <c r="K6" i="2"/>
  <c r="K7" i="2"/>
  <c r="K9" i="2"/>
  <c r="K11" i="2"/>
  <c r="K15" i="2"/>
  <c r="K18" i="2"/>
  <c r="K20" i="2"/>
  <c r="K21" i="2"/>
  <c r="K22" i="2"/>
  <c r="K31" i="2"/>
  <c r="K34" i="2"/>
  <c r="K35" i="2"/>
  <c r="K39" i="2"/>
  <c r="K40" i="2"/>
  <c r="K42" i="2"/>
  <c r="K44" i="2"/>
  <c r="K47" i="2"/>
  <c r="K52" i="2"/>
  <c r="K53" i="2"/>
  <c r="K55" i="2"/>
  <c r="K58" i="2"/>
  <c r="K60" i="2"/>
  <c r="K69" i="2"/>
  <c r="K77" i="2"/>
  <c r="K78" i="2"/>
  <c r="K79" i="2"/>
  <c r="K80" i="2"/>
  <c r="K82" i="2"/>
  <c r="L5" i="2"/>
  <c r="L6" i="2"/>
  <c r="L7" i="2"/>
  <c r="L9" i="2"/>
  <c r="L11" i="2"/>
  <c r="L15" i="2"/>
  <c r="L18" i="2"/>
  <c r="L20" i="2"/>
  <c r="L21" i="2"/>
  <c r="L22" i="2"/>
  <c r="L31" i="2"/>
  <c r="L34" i="2"/>
  <c r="L35" i="2"/>
  <c r="L39" i="2"/>
  <c r="L40" i="2"/>
  <c r="L42" i="2"/>
  <c r="L44" i="2"/>
  <c r="L47" i="2"/>
  <c r="L52" i="2"/>
  <c r="L53" i="2"/>
  <c r="L55" i="2"/>
  <c r="L58" i="2"/>
  <c r="L60" i="2"/>
  <c r="L69" i="2"/>
  <c r="L77" i="2"/>
  <c r="L78" i="2"/>
  <c r="L79" i="2"/>
  <c r="L80" i="2"/>
  <c r="L82" i="2"/>
  <c r="M5" i="2"/>
  <c r="M6" i="2"/>
  <c r="M7" i="2"/>
  <c r="M9" i="2"/>
  <c r="M11" i="2"/>
  <c r="M15" i="2"/>
  <c r="M18" i="2"/>
  <c r="M20" i="2"/>
  <c r="M21" i="2"/>
  <c r="M22" i="2"/>
  <c r="M31" i="2"/>
  <c r="M34" i="2"/>
  <c r="M35" i="2"/>
  <c r="M39" i="2"/>
  <c r="M40" i="2"/>
  <c r="M42" i="2"/>
  <c r="M44" i="2"/>
  <c r="M47" i="2"/>
  <c r="M52" i="2"/>
  <c r="M53" i="2"/>
  <c r="M55" i="2"/>
  <c r="M58" i="2"/>
  <c r="M60" i="2"/>
  <c r="M69" i="2"/>
  <c r="M77" i="2"/>
  <c r="M78" i="2"/>
  <c r="M79" i="2"/>
  <c r="M80" i="2"/>
  <c r="M82" i="2"/>
  <c r="N5" i="2"/>
  <c r="N6" i="2"/>
  <c r="N7" i="2"/>
  <c r="N9" i="2"/>
  <c r="N11" i="2"/>
  <c r="N15" i="2"/>
  <c r="N18" i="2"/>
  <c r="N20" i="2"/>
  <c r="N21" i="2"/>
  <c r="N22" i="2"/>
  <c r="N31" i="2"/>
  <c r="N34" i="2"/>
  <c r="N35" i="2"/>
  <c r="N39" i="2"/>
  <c r="N40" i="2"/>
  <c r="N42" i="2"/>
  <c r="N44" i="2"/>
  <c r="N47" i="2"/>
  <c r="N52" i="2"/>
  <c r="N53" i="2"/>
  <c r="N55" i="2"/>
  <c r="N58" i="2"/>
  <c r="N60" i="2"/>
  <c r="N69" i="2"/>
  <c r="N77" i="2"/>
  <c r="N78" i="2"/>
  <c r="N79" i="2"/>
  <c r="N80" i="2"/>
  <c r="N82" i="2"/>
  <c r="O5" i="2"/>
  <c r="O6" i="2"/>
  <c r="O7" i="2"/>
  <c r="O9" i="2"/>
  <c r="O11" i="2"/>
  <c r="O15" i="2"/>
  <c r="O18" i="2"/>
  <c r="O20" i="2"/>
  <c r="O21" i="2"/>
  <c r="O22" i="2"/>
  <c r="O31" i="2"/>
  <c r="O34" i="2"/>
  <c r="O35" i="2"/>
  <c r="O39" i="2"/>
  <c r="O40" i="2"/>
  <c r="O42" i="2"/>
  <c r="O44" i="2"/>
  <c r="O47" i="2"/>
  <c r="O52" i="2"/>
  <c r="O53" i="2"/>
  <c r="O55" i="2"/>
  <c r="O58" i="2"/>
  <c r="O60" i="2"/>
  <c r="O69" i="2"/>
  <c r="O77" i="2"/>
  <c r="O78" i="2"/>
  <c r="O79" i="2"/>
  <c r="O80" i="2"/>
  <c r="O82" i="2"/>
  <c r="P5" i="2"/>
  <c r="P6" i="2"/>
  <c r="P7" i="2"/>
  <c r="P9" i="2"/>
  <c r="P11" i="2"/>
  <c r="P15" i="2"/>
  <c r="P18" i="2"/>
  <c r="P20" i="2"/>
  <c r="P21" i="2"/>
  <c r="P22" i="2"/>
  <c r="P31" i="2"/>
  <c r="P34" i="2"/>
  <c r="P35" i="2"/>
  <c r="P39" i="2"/>
  <c r="P40" i="2"/>
  <c r="P42" i="2"/>
  <c r="P44" i="2"/>
  <c r="P47" i="2"/>
  <c r="P52" i="2"/>
  <c r="P53" i="2"/>
  <c r="P55" i="2"/>
  <c r="P58" i="2"/>
  <c r="P60" i="2"/>
  <c r="P69" i="2"/>
  <c r="P77" i="2"/>
  <c r="P78" i="2"/>
  <c r="P79" i="2"/>
  <c r="P80" i="2"/>
  <c r="P82" i="2"/>
  <c r="Q5" i="2"/>
  <c r="Q6" i="2"/>
  <c r="Q7" i="2"/>
  <c r="Q9" i="2"/>
  <c r="Q11" i="2"/>
  <c r="Q15" i="2"/>
  <c r="Q18" i="2"/>
  <c r="Q20" i="2"/>
  <c r="Q21" i="2"/>
  <c r="Q22" i="2"/>
  <c r="Q31" i="2"/>
  <c r="Q34" i="2"/>
  <c r="Q35" i="2"/>
  <c r="Q39" i="2"/>
  <c r="Q40" i="2"/>
  <c r="Q42" i="2"/>
  <c r="Q44" i="2"/>
  <c r="Q47" i="2"/>
  <c r="Q52" i="2"/>
  <c r="Q53" i="2"/>
  <c r="Q55" i="2"/>
  <c r="Q58" i="2"/>
  <c r="Q60" i="2"/>
  <c r="Q69" i="2"/>
  <c r="Q77" i="2"/>
  <c r="Q78" i="2"/>
  <c r="Q79" i="2"/>
  <c r="Q80" i="2"/>
  <c r="Q82" i="2"/>
  <c r="R5" i="2"/>
  <c r="R6" i="2"/>
  <c r="R7" i="2"/>
  <c r="R9" i="2"/>
  <c r="R11" i="2"/>
  <c r="R15" i="2"/>
  <c r="R18" i="2"/>
  <c r="R20" i="2"/>
  <c r="R21" i="2"/>
  <c r="R22" i="2"/>
  <c r="R31" i="2"/>
  <c r="R34" i="2"/>
  <c r="R35" i="2"/>
  <c r="R39" i="2"/>
  <c r="R40" i="2"/>
  <c r="R42" i="2"/>
  <c r="R44" i="2"/>
  <c r="R47" i="2"/>
  <c r="R52" i="2"/>
  <c r="R53" i="2"/>
  <c r="R55" i="2"/>
  <c r="R58" i="2"/>
  <c r="R60" i="2"/>
  <c r="R69" i="2"/>
  <c r="R77" i="2"/>
  <c r="R78" i="2"/>
  <c r="R79" i="2"/>
  <c r="R80" i="2"/>
  <c r="R82" i="2"/>
  <c r="S5" i="2"/>
  <c r="S6" i="2"/>
  <c r="S7" i="2"/>
  <c r="S9" i="2"/>
  <c r="S11" i="2"/>
  <c r="S15" i="2"/>
  <c r="S18" i="2"/>
  <c r="S20" i="2"/>
  <c r="S21" i="2"/>
  <c r="S22" i="2"/>
  <c r="S31" i="2"/>
  <c r="S34" i="2"/>
  <c r="S35" i="2"/>
  <c r="S39" i="2"/>
  <c r="S40" i="2"/>
  <c r="S42" i="2"/>
  <c r="S44" i="2"/>
  <c r="S47" i="2"/>
  <c r="S52" i="2"/>
  <c r="S53" i="2"/>
  <c r="S55" i="2"/>
  <c r="S58" i="2"/>
  <c r="S60" i="2"/>
  <c r="S69" i="2"/>
  <c r="S77" i="2"/>
  <c r="S78" i="2"/>
  <c r="S79" i="2"/>
  <c r="S80" i="2"/>
  <c r="S82" i="2"/>
  <c r="T5" i="2"/>
  <c r="T6" i="2"/>
  <c r="T7" i="2"/>
  <c r="T9" i="2"/>
  <c r="T11" i="2"/>
  <c r="T15" i="2"/>
  <c r="T18" i="2"/>
  <c r="T20" i="2"/>
  <c r="T21" i="2"/>
  <c r="T22" i="2"/>
  <c r="T31" i="2"/>
  <c r="T34" i="2"/>
  <c r="T35" i="2"/>
  <c r="T39" i="2"/>
  <c r="T40" i="2"/>
  <c r="T42" i="2"/>
  <c r="T44" i="2"/>
  <c r="T47" i="2"/>
  <c r="T52" i="2"/>
  <c r="T53" i="2"/>
  <c r="T55" i="2"/>
  <c r="T58" i="2"/>
  <c r="T60" i="2"/>
  <c r="T69" i="2"/>
  <c r="T77" i="2"/>
  <c r="T78" i="2"/>
  <c r="T79" i="2"/>
  <c r="T80" i="2"/>
  <c r="T82" i="2"/>
  <c r="U5" i="2"/>
  <c r="U6" i="2"/>
  <c r="U7" i="2"/>
  <c r="U9" i="2"/>
  <c r="U11" i="2"/>
  <c r="U15" i="2"/>
  <c r="U18" i="2"/>
  <c r="U20" i="2"/>
  <c r="U21" i="2"/>
  <c r="U22" i="2"/>
  <c r="U31" i="2"/>
  <c r="U34" i="2"/>
  <c r="U35" i="2"/>
  <c r="U39" i="2"/>
  <c r="U40" i="2"/>
  <c r="U42" i="2"/>
  <c r="U44" i="2"/>
  <c r="U47" i="2"/>
  <c r="U52" i="2"/>
  <c r="U53" i="2"/>
  <c r="U55" i="2"/>
  <c r="U58" i="2"/>
  <c r="U60" i="2"/>
  <c r="U69" i="2"/>
  <c r="U77" i="2"/>
  <c r="U78" i="2"/>
  <c r="U79" i="2"/>
  <c r="U80" i="2"/>
  <c r="U82" i="2"/>
  <c r="V5" i="2"/>
  <c r="V6" i="2"/>
  <c r="V7" i="2"/>
  <c r="V9" i="2"/>
  <c r="V11" i="2"/>
  <c r="V15" i="2"/>
  <c r="V18" i="2"/>
  <c r="V20" i="2"/>
  <c r="V21" i="2"/>
  <c r="V22" i="2"/>
  <c r="V31" i="2"/>
  <c r="V34" i="2"/>
  <c r="V35" i="2"/>
  <c r="V39" i="2"/>
  <c r="V40" i="2"/>
  <c r="V42" i="2"/>
  <c r="V44" i="2"/>
  <c r="V47" i="2"/>
  <c r="V52" i="2"/>
  <c r="V53" i="2"/>
  <c r="V55" i="2"/>
  <c r="V58" i="2"/>
  <c r="V60" i="2"/>
  <c r="V69" i="2"/>
  <c r="V77" i="2"/>
  <c r="V78" i="2"/>
  <c r="V79" i="2"/>
  <c r="V80" i="2"/>
  <c r="V82" i="2"/>
  <c r="W5" i="2"/>
  <c r="W6" i="2"/>
  <c r="W7" i="2"/>
  <c r="W9" i="2"/>
  <c r="W11" i="2"/>
  <c r="W15" i="2"/>
  <c r="W18" i="2"/>
  <c r="W20" i="2"/>
  <c r="W21" i="2"/>
  <c r="W22" i="2"/>
  <c r="W31" i="2"/>
  <c r="W34" i="2"/>
  <c r="W35" i="2"/>
  <c r="W39" i="2"/>
  <c r="W40" i="2"/>
  <c r="W42" i="2"/>
  <c r="W44" i="2"/>
  <c r="W47" i="2"/>
  <c r="W52" i="2"/>
  <c r="W53" i="2"/>
  <c r="W55" i="2"/>
  <c r="W58" i="2"/>
  <c r="W60" i="2"/>
  <c r="W69" i="2"/>
  <c r="W77" i="2"/>
  <c r="W78" i="2"/>
  <c r="W79" i="2"/>
  <c r="W80" i="2"/>
  <c r="W82" i="2"/>
  <c r="B5" i="2"/>
  <c r="B6" i="2"/>
  <c r="B7" i="2"/>
  <c r="B9" i="2"/>
  <c r="B11" i="2"/>
  <c r="B15" i="2"/>
  <c r="B18" i="2"/>
  <c r="B20" i="2"/>
  <c r="B21" i="2"/>
  <c r="B22" i="2"/>
  <c r="B31" i="2"/>
  <c r="B34" i="2"/>
  <c r="B35" i="2"/>
  <c r="B39" i="2"/>
  <c r="B40" i="2"/>
  <c r="B42" i="2"/>
  <c r="B44" i="2"/>
  <c r="B47" i="2"/>
  <c r="B52" i="2"/>
  <c r="B53" i="2"/>
  <c r="B55" i="2"/>
  <c r="B58" i="2"/>
  <c r="B60" i="2"/>
  <c r="B69" i="2"/>
  <c r="B77" i="2"/>
  <c r="B78" i="2"/>
  <c r="B79" i="2"/>
  <c r="B80" i="2"/>
  <c r="B82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B81" i="2"/>
  <c r="X52" i="2"/>
  <c r="X53" i="2"/>
  <c r="X55" i="2"/>
  <c r="X58" i="2"/>
  <c r="X60" i="2"/>
  <c r="X69" i="2"/>
  <c r="X77" i="2"/>
  <c r="X78" i="2"/>
  <c r="X79" i="2"/>
  <c r="X80" i="2"/>
  <c r="X20" i="2"/>
  <c r="X21" i="2"/>
  <c r="X22" i="2"/>
  <c r="X31" i="2"/>
  <c r="X34" i="2"/>
  <c r="X35" i="2"/>
  <c r="X39" i="2"/>
  <c r="X40" i="2"/>
  <c r="X42" i="2"/>
  <c r="X44" i="2"/>
  <c r="X47" i="2"/>
  <c r="X5" i="2"/>
  <c r="X6" i="2"/>
  <c r="X7" i="2"/>
  <c r="X9" i="2"/>
  <c r="X11" i="2"/>
  <c r="X15" i="2"/>
  <c r="X18" i="2"/>
</calcChain>
</file>

<file path=xl/sharedStrings.xml><?xml version="1.0" encoding="utf-8"?>
<sst xmlns="http://schemas.openxmlformats.org/spreadsheetml/2006/main" count="1227" uniqueCount="111">
  <si>
    <t>Unique opcodes</t>
  </si>
  <si>
    <t>Not implemented</t>
  </si>
  <si>
    <t>Query</t>
  </si>
  <si>
    <t>Add</t>
  </si>
  <si>
    <t>AddImm</t>
  </si>
  <si>
    <t>Affinity</t>
  </si>
  <si>
    <t>AggFinal</t>
  </si>
  <si>
    <t>AggStep</t>
  </si>
  <si>
    <t>Close</t>
  </si>
  <si>
    <t>CollSeq</t>
  </si>
  <si>
    <t>Column</t>
  </si>
  <si>
    <t>Compare</t>
  </si>
  <si>
    <t>Copy</t>
  </si>
  <si>
    <t>Delete</t>
  </si>
  <si>
    <t>Divide</t>
  </si>
  <si>
    <t>DropTable</t>
  </si>
  <si>
    <t>Eq</t>
  </si>
  <si>
    <t>Found</t>
  </si>
  <si>
    <t>Function</t>
  </si>
  <si>
    <t>Ge</t>
  </si>
  <si>
    <t>Gosub</t>
  </si>
  <si>
    <t>Goto</t>
  </si>
  <si>
    <t>Gt</t>
  </si>
  <si>
    <t>Halt</t>
  </si>
  <si>
    <t>IdxGE</t>
  </si>
  <si>
    <t>IdxInsert</t>
  </si>
  <si>
    <t>IdxRowid</t>
  </si>
  <si>
    <t>If</t>
  </si>
  <si>
    <t>IfNot</t>
  </si>
  <si>
    <t>IfPos</t>
  </si>
  <si>
    <t>IfZero</t>
  </si>
  <si>
    <t>Insert</t>
  </si>
  <si>
    <t>Integer</t>
  </si>
  <si>
    <t>IsNull</t>
  </si>
  <si>
    <t>Jump</t>
  </si>
  <si>
    <t>Le</t>
  </si>
  <si>
    <t>Lt</t>
  </si>
  <si>
    <t>MakeRecord</t>
  </si>
  <si>
    <t>Move</t>
  </si>
  <si>
    <t>Multiply</t>
  </si>
  <si>
    <t>MustBeInt</t>
  </si>
  <si>
    <t>Ne</t>
  </si>
  <si>
    <t>NewRowid</t>
  </si>
  <si>
    <t>Next</t>
  </si>
  <si>
    <t>Noop</t>
  </si>
  <si>
    <t>NotExists</t>
  </si>
  <si>
    <t>NotFound</t>
  </si>
  <si>
    <t>NotNull</t>
  </si>
  <si>
    <t>Null</t>
  </si>
  <si>
    <t>NullRow</t>
  </si>
  <si>
    <t>Once</t>
  </si>
  <si>
    <t>OpenEphemeral</t>
  </si>
  <si>
    <t>OpenPseudo</t>
  </si>
  <si>
    <t>OpenRead</t>
  </si>
  <si>
    <t>OpenWrite</t>
  </si>
  <si>
    <t>ParseSchema</t>
  </si>
  <si>
    <t>ReadCookie</t>
  </si>
  <si>
    <t>Real</t>
  </si>
  <si>
    <t>RealAffinity</t>
  </si>
  <si>
    <t>ResultRow</t>
  </si>
  <si>
    <t>Return</t>
  </si>
  <si>
    <t>Rewind</t>
  </si>
  <si>
    <t>RowSetAdd</t>
  </si>
  <si>
    <t>RowSetRead</t>
  </si>
  <si>
    <t>RowSetTest</t>
  </si>
  <si>
    <t>Rowid</t>
  </si>
  <si>
    <t>SCopy</t>
  </si>
  <si>
    <t>Seek</t>
  </si>
  <si>
    <t>SeekGe</t>
  </si>
  <si>
    <t>Sequence</t>
  </si>
  <si>
    <t>SetCookie</t>
  </si>
  <si>
    <t>SorterData</t>
  </si>
  <si>
    <t>SorterInsert</t>
  </si>
  <si>
    <t>SorterNext</t>
  </si>
  <si>
    <t>SorterOpen</t>
  </si>
  <si>
    <t>SorterSort</t>
  </si>
  <si>
    <t>String8</t>
  </si>
  <si>
    <t>Subtract</t>
  </si>
  <si>
    <t>TableLock</t>
  </si>
  <si>
    <t>Trace</t>
  </si>
  <si>
    <t>Transaction</t>
  </si>
  <si>
    <t>VerifyCookie</t>
  </si>
  <si>
    <t>Utility</t>
  </si>
  <si>
    <t>Implemented</t>
  </si>
  <si>
    <t>No implementation:</t>
  </si>
  <si>
    <t>Not impld</t>
  </si>
  <si>
    <t>To Implement</t>
  </si>
  <si>
    <t>% Impld</t>
  </si>
  <si>
    <t>% Not impld</t>
  </si>
  <si>
    <t>Max</t>
  </si>
  <si>
    <t>Min</t>
  </si>
  <si>
    <t>Avg</t>
  </si>
  <si>
    <t>Median</t>
  </si>
  <si>
    <t>All:</t>
  </si>
  <si>
    <t>Remainder</t>
  </si>
  <si>
    <t>Total opcodes</t>
  </si>
  <si>
    <t>Impld</t>
  </si>
  <si>
    <t>IdxGT</t>
  </si>
  <si>
    <t>IdxLE</t>
  </si>
  <si>
    <t>IdxLT</t>
  </si>
  <si>
    <t>NoConflict</t>
  </si>
  <si>
    <t>OpenAutoindex</t>
  </si>
  <si>
    <t>SeekGE</t>
  </si>
  <si>
    <t>SeekGT</t>
  </si>
  <si>
    <t>SeekLE</t>
  </si>
  <si>
    <t>SeekLT</t>
  </si>
  <si>
    <t>String</t>
  </si>
  <si>
    <t>Init</t>
  </si>
  <si>
    <t>NextIfOpen</t>
  </si>
  <si>
    <t>Sort</t>
  </si>
  <si>
    <t>Explain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</si>
</sst>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scheme val="minor"/>
    </font>
    <font>
      <i/>
      <sz val="12"/>
      <color theme="1"/>
      <name val="Calibri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Font="1" applyAlignment="1"/>
    <xf numFmtId="0" fontId="2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6" fillId="2" borderId="0" xfId="0" applyFont="1" applyFill="1"/>
    <xf numFmtId="0" fontId="0" fillId="2" borderId="0" xfId="0" applyFont="1" applyFill="1" applyAlignment="1"/>
    <xf numFmtId="9" fontId="0" fillId="0" borderId="0" xfId="1" applyFont="1"/>
    <xf numFmtId="9" fontId="2" fillId="0" borderId="0" xfId="0" applyNumberFormat="1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8" fillId="0" borderId="0" xfId="0" applyFont="1"/>
  </cellXfs>
  <cellStyles count="9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topLeftCell="A71" workbookViewId="0">
      <selection activeCell="C73" sqref="C73"/>
    </sheetView>
  </sheetViews>
  <sheetFormatPr baseColWidth="10" defaultRowHeight="15" x14ac:dyDescent="0"/>
  <cols>
    <col min="1" max="1" width="12.1640625" bestFit="1" customWidth="1"/>
    <col min="2" max="2" width="14.5" bestFit="1" customWidth="1"/>
    <col min="3" max="3" width="15.6640625" bestFit="1" customWidth="1"/>
  </cols>
  <sheetData>
    <row r="1" spans="1:5" s="2" customFormat="1">
      <c r="A1" s="2" t="s">
        <v>2</v>
      </c>
      <c r="B1" s="2" t="s">
        <v>0</v>
      </c>
      <c r="C1" s="2" t="s">
        <v>1</v>
      </c>
      <c r="D1" s="2" t="s">
        <v>87</v>
      </c>
      <c r="E1" s="2" t="s">
        <v>88</v>
      </c>
    </row>
    <row r="2" spans="1:5">
      <c r="A2" s="2">
        <v>1</v>
      </c>
      <c r="B2">
        <v>38</v>
      </c>
      <c r="C2">
        <v>9</v>
      </c>
      <c r="D2" s="8">
        <f>(B2-C2)/B2</f>
        <v>0.76315789473684215</v>
      </c>
      <c r="E2" s="8">
        <f>C2/B2</f>
        <v>0.23684210526315788</v>
      </c>
    </row>
    <row r="3" spans="1:5">
      <c r="A3" s="2">
        <v>2</v>
      </c>
      <c r="B3">
        <v>41</v>
      </c>
      <c r="C3">
        <v>7</v>
      </c>
      <c r="D3" s="8">
        <f t="shared" ref="D3:D23" si="0">(B3-C3)/B3</f>
        <v>0.82926829268292679</v>
      </c>
      <c r="E3" s="8">
        <f t="shared" ref="E3:E23" si="1">C3/B3</f>
        <v>0.17073170731707318</v>
      </c>
    </row>
    <row r="4" spans="1:5">
      <c r="A4" s="2">
        <v>3</v>
      </c>
      <c r="B4">
        <v>46</v>
      </c>
      <c r="C4">
        <v>9</v>
      </c>
      <c r="D4" s="8">
        <f t="shared" si="0"/>
        <v>0.80434782608695654</v>
      </c>
      <c r="E4" s="8">
        <f t="shared" si="1"/>
        <v>0.19565217391304349</v>
      </c>
    </row>
    <row r="5" spans="1:5">
      <c r="A5" s="2">
        <v>4</v>
      </c>
      <c r="B5">
        <v>40</v>
      </c>
      <c r="C5">
        <v>9</v>
      </c>
      <c r="D5" s="8">
        <f t="shared" si="0"/>
        <v>0.77500000000000002</v>
      </c>
      <c r="E5" s="8">
        <f t="shared" si="1"/>
        <v>0.22500000000000001</v>
      </c>
    </row>
    <row r="6" spans="1:5">
      <c r="A6" s="2">
        <v>5</v>
      </c>
      <c r="B6">
        <v>45</v>
      </c>
      <c r="C6">
        <v>9</v>
      </c>
      <c r="D6" s="8">
        <f t="shared" si="0"/>
        <v>0.8</v>
      </c>
      <c r="E6" s="8">
        <f t="shared" si="1"/>
        <v>0.2</v>
      </c>
    </row>
    <row r="7" spans="1:5">
      <c r="A7" s="2">
        <v>6</v>
      </c>
      <c r="B7">
        <v>25</v>
      </c>
      <c r="C7">
        <v>0</v>
      </c>
      <c r="D7" s="8">
        <f t="shared" si="0"/>
        <v>1</v>
      </c>
      <c r="E7" s="8">
        <f t="shared" si="1"/>
        <v>0</v>
      </c>
    </row>
    <row r="8" spans="1:5">
      <c r="A8" s="2">
        <v>7</v>
      </c>
      <c r="B8">
        <v>42</v>
      </c>
      <c r="C8">
        <v>9</v>
      </c>
      <c r="D8" s="8">
        <f t="shared" si="0"/>
        <v>0.7857142857142857</v>
      </c>
      <c r="E8" s="8">
        <f t="shared" si="1"/>
        <v>0.21428571428571427</v>
      </c>
    </row>
    <row r="9" spans="1:5">
      <c r="A9" s="2">
        <v>8</v>
      </c>
      <c r="B9">
        <v>44</v>
      </c>
      <c r="C9">
        <v>9</v>
      </c>
      <c r="D9" s="8">
        <f t="shared" si="0"/>
        <v>0.79545454545454541</v>
      </c>
      <c r="E9" s="8">
        <f t="shared" si="1"/>
        <v>0.20454545454545456</v>
      </c>
    </row>
    <row r="10" spans="1:5">
      <c r="A10" s="2">
        <v>9</v>
      </c>
      <c r="B10">
        <v>47</v>
      </c>
      <c r="C10">
        <v>9</v>
      </c>
      <c r="D10" s="8">
        <f t="shared" si="0"/>
        <v>0.80851063829787229</v>
      </c>
      <c r="E10" s="8">
        <f t="shared" si="1"/>
        <v>0.19148936170212766</v>
      </c>
    </row>
    <row r="11" spans="1:5">
      <c r="A11" s="2">
        <v>10</v>
      </c>
      <c r="B11">
        <v>45</v>
      </c>
      <c r="C11">
        <v>9</v>
      </c>
      <c r="D11" s="8">
        <f t="shared" si="0"/>
        <v>0.8</v>
      </c>
      <c r="E11" s="8">
        <f t="shared" si="1"/>
        <v>0.2</v>
      </c>
    </row>
    <row r="12" spans="1:5">
      <c r="A12" s="2">
        <v>11</v>
      </c>
      <c r="B12">
        <v>49</v>
      </c>
      <c r="C12">
        <v>10</v>
      </c>
      <c r="D12" s="8">
        <f t="shared" si="0"/>
        <v>0.79591836734693877</v>
      </c>
      <c r="E12" s="8">
        <f t="shared" si="1"/>
        <v>0.20408163265306123</v>
      </c>
    </row>
    <row r="13" spans="1:5">
      <c r="A13" s="2">
        <v>12</v>
      </c>
      <c r="B13">
        <v>45</v>
      </c>
      <c r="C13">
        <v>9</v>
      </c>
      <c r="D13" s="8">
        <f t="shared" si="0"/>
        <v>0.8</v>
      </c>
      <c r="E13" s="8">
        <f t="shared" si="1"/>
        <v>0.2</v>
      </c>
    </row>
    <row r="14" spans="1:5">
      <c r="A14" s="2">
        <v>13</v>
      </c>
      <c r="B14">
        <v>47</v>
      </c>
      <c r="C14">
        <v>13</v>
      </c>
      <c r="D14" s="8">
        <f t="shared" si="0"/>
        <v>0.72340425531914898</v>
      </c>
      <c r="E14" s="8">
        <f t="shared" si="1"/>
        <v>0.27659574468085107</v>
      </c>
    </row>
    <row r="15" spans="1:5">
      <c r="A15" s="2">
        <v>14</v>
      </c>
      <c r="B15">
        <v>28</v>
      </c>
      <c r="C15">
        <v>0</v>
      </c>
      <c r="D15" s="8">
        <f t="shared" si="0"/>
        <v>1</v>
      </c>
      <c r="E15" s="8">
        <f t="shared" si="1"/>
        <v>0</v>
      </c>
    </row>
    <row r="16" spans="1:5">
      <c r="A16" s="2">
        <v>15</v>
      </c>
      <c r="B16">
        <v>63</v>
      </c>
      <c r="C16">
        <v>19</v>
      </c>
      <c r="D16" s="8">
        <f t="shared" si="0"/>
        <v>0.69841269841269837</v>
      </c>
      <c r="E16" s="8">
        <f t="shared" si="1"/>
        <v>0.30158730158730157</v>
      </c>
    </row>
    <row r="17" spans="1:6">
      <c r="A17" s="2">
        <v>16</v>
      </c>
      <c r="B17">
        <v>49</v>
      </c>
      <c r="C17">
        <v>11</v>
      </c>
      <c r="D17" s="8">
        <f t="shared" si="0"/>
        <v>0.77551020408163263</v>
      </c>
      <c r="E17" s="8">
        <f t="shared" si="1"/>
        <v>0.22448979591836735</v>
      </c>
    </row>
    <row r="18" spans="1:6">
      <c r="A18" s="2">
        <v>17</v>
      </c>
      <c r="B18">
        <v>31</v>
      </c>
      <c r="C18">
        <v>0</v>
      </c>
      <c r="D18" s="8">
        <f t="shared" si="0"/>
        <v>1</v>
      </c>
      <c r="E18" s="8">
        <f t="shared" si="1"/>
        <v>0</v>
      </c>
    </row>
    <row r="19" spans="1:6">
      <c r="A19" s="2">
        <v>18</v>
      </c>
      <c r="B19">
        <v>46</v>
      </c>
      <c r="C19">
        <v>10</v>
      </c>
      <c r="D19" s="8">
        <f t="shared" si="0"/>
        <v>0.78260869565217395</v>
      </c>
      <c r="E19" s="8">
        <f t="shared" si="1"/>
        <v>0.21739130434782608</v>
      </c>
    </row>
    <row r="20" spans="1:6">
      <c r="A20" s="2">
        <v>19</v>
      </c>
      <c r="B20">
        <v>37</v>
      </c>
      <c r="C20">
        <v>0</v>
      </c>
      <c r="D20" s="8">
        <f t="shared" si="0"/>
        <v>1</v>
      </c>
      <c r="E20" s="8">
        <f t="shared" si="1"/>
        <v>0</v>
      </c>
    </row>
    <row r="21" spans="1:6">
      <c r="A21" s="2">
        <v>20</v>
      </c>
      <c r="B21">
        <v>47</v>
      </c>
      <c r="C21">
        <v>6</v>
      </c>
      <c r="D21" s="8">
        <f t="shared" si="0"/>
        <v>0.87234042553191493</v>
      </c>
      <c r="E21" s="8">
        <f t="shared" si="1"/>
        <v>0.1276595744680851</v>
      </c>
    </row>
    <row r="22" spans="1:6">
      <c r="A22" s="2">
        <v>21</v>
      </c>
      <c r="B22">
        <v>48</v>
      </c>
      <c r="C22">
        <v>9</v>
      </c>
      <c r="D22" s="8">
        <f t="shared" si="0"/>
        <v>0.8125</v>
      </c>
      <c r="E22" s="8">
        <f t="shared" si="1"/>
        <v>0.1875</v>
      </c>
    </row>
    <row r="23" spans="1:6">
      <c r="A23" s="2">
        <v>22</v>
      </c>
      <c r="B23">
        <v>50</v>
      </c>
      <c r="C23">
        <v>9</v>
      </c>
      <c r="D23" s="8">
        <f t="shared" si="0"/>
        <v>0.82</v>
      </c>
      <c r="E23" s="8">
        <f t="shared" si="1"/>
        <v>0.18</v>
      </c>
    </row>
    <row r="24" spans="1:6">
      <c r="D24" s="9">
        <f>MAX(D2:D23)</f>
        <v>1</v>
      </c>
      <c r="E24" s="9">
        <f>MAX(E2:E23)</f>
        <v>0.30158730158730157</v>
      </c>
      <c r="F24" s="2" t="s">
        <v>89</v>
      </c>
    </row>
    <row r="25" spans="1:6">
      <c r="A25" s="2" t="s">
        <v>83</v>
      </c>
      <c r="B25" s="2" t="s">
        <v>84</v>
      </c>
      <c r="C25" s="2" t="s">
        <v>93</v>
      </c>
      <c r="D25" s="9">
        <f>MIN(D2:D23)</f>
        <v>0.69841269841269837</v>
      </c>
      <c r="E25" s="9">
        <f>MIN(E2:E23)</f>
        <v>0</v>
      </c>
      <c r="F25" s="2" t="s">
        <v>90</v>
      </c>
    </row>
    <row r="26" spans="1:6">
      <c r="A26" t="s">
        <v>3</v>
      </c>
      <c r="B26" t="s">
        <v>79</v>
      </c>
      <c r="C26" t="s">
        <v>3</v>
      </c>
      <c r="D26" s="9">
        <f>AVERAGE(D2:D23)</f>
        <v>0.82918855133263347</v>
      </c>
      <c r="E26" s="9">
        <f>AVERAGE(E2:E23)</f>
        <v>0.17081144866736653</v>
      </c>
      <c r="F26" s="2" t="s">
        <v>91</v>
      </c>
    </row>
    <row r="27" spans="1:6">
      <c r="A27" t="s">
        <v>5</v>
      </c>
      <c r="B27" t="s">
        <v>56</v>
      </c>
      <c r="C27" t="s">
        <v>5</v>
      </c>
      <c r="D27" s="9">
        <f>MEDIAN(D2:D23)</f>
        <v>0.8</v>
      </c>
      <c r="E27" s="9">
        <f>MEDIAN(E2:E23)</f>
        <v>0.2</v>
      </c>
      <c r="F27" s="2" t="s">
        <v>92</v>
      </c>
    </row>
    <row r="28" spans="1:6">
      <c r="A28" t="s">
        <v>6</v>
      </c>
      <c r="B28" t="s">
        <v>70</v>
      </c>
      <c r="C28" t="s">
        <v>6</v>
      </c>
    </row>
    <row r="29" spans="1:6">
      <c r="A29" t="s">
        <v>7</v>
      </c>
      <c r="B29" t="s">
        <v>81</v>
      </c>
      <c r="C29" t="s">
        <v>7</v>
      </c>
    </row>
    <row r="30" spans="1:6">
      <c r="A30" t="s">
        <v>8</v>
      </c>
      <c r="C30" t="s">
        <v>8</v>
      </c>
    </row>
    <row r="31" spans="1:6">
      <c r="A31" t="s">
        <v>9</v>
      </c>
      <c r="C31" t="s">
        <v>9</v>
      </c>
    </row>
    <row r="32" spans="1:6">
      <c r="A32" t="s">
        <v>10</v>
      </c>
      <c r="C32" t="s">
        <v>10</v>
      </c>
    </row>
    <row r="33" spans="1:3">
      <c r="A33" t="s">
        <v>11</v>
      </c>
      <c r="C33" t="s">
        <v>11</v>
      </c>
    </row>
    <row r="34" spans="1:3">
      <c r="A34" t="s">
        <v>12</v>
      </c>
      <c r="C34" t="s">
        <v>12</v>
      </c>
    </row>
    <row r="35" spans="1:3">
      <c r="A35" t="s">
        <v>14</v>
      </c>
      <c r="C35" t="s">
        <v>14</v>
      </c>
    </row>
    <row r="36" spans="1:3">
      <c r="A36" t="s">
        <v>16</v>
      </c>
      <c r="C36" t="s">
        <v>16</v>
      </c>
    </row>
    <row r="37" spans="1:3">
      <c r="A37" t="s">
        <v>110</v>
      </c>
      <c r="C37" t="s">
        <v>110</v>
      </c>
    </row>
    <row r="38" spans="1:3">
      <c r="A38" t="s">
        <v>17</v>
      </c>
      <c r="C38" t="s">
        <v>17</v>
      </c>
    </row>
    <row r="39" spans="1:3">
      <c r="A39" t="s">
        <v>18</v>
      </c>
      <c r="C39" t="s">
        <v>18</v>
      </c>
    </row>
    <row r="40" spans="1:3">
      <c r="A40" s="3" t="s">
        <v>19</v>
      </c>
      <c r="C40" s="3" t="s">
        <v>19</v>
      </c>
    </row>
    <row r="41" spans="1:3">
      <c r="A41" s="3" t="s">
        <v>20</v>
      </c>
      <c r="C41" s="3" t="s">
        <v>20</v>
      </c>
    </row>
    <row r="42" spans="1:3">
      <c r="A42" t="s">
        <v>21</v>
      </c>
      <c r="C42" t="s">
        <v>21</v>
      </c>
    </row>
    <row r="43" spans="1:3">
      <c r="A43" t="s">
        <v>22</v>
      </c>
      <c r="C43" t="s">
        <v>22</v>
      </c>
    </row>
    <row r="44" spans="1:3">
      <c r="A44" t="s">
        <v>23</v>
      </c>
      <c r="C44" t="s">
        <v>23</v>
      </c>
    </row>
    <row r="45" spans="1:3">
      <c r="A45" t="s">
        <v>24</v>
      </c>
      <c r="C45" t="s">
        <v>24</v>
      </c>
    </row>
    <row r="46" spans="1:3">
      <c r="A46" t="s">
        <v>97</v>
      </c>
      <c r="C46" t="s">
        <v>97</v>
      </c>
    </row>
    <row r="47" spans="1:3">
      <c r="A47" t="s">
        <v>25</v>
      </c>
      <c r="C47" t="s">
        <v>25</v>
      </c>
    </row>
    <row r="48" spans="1:3">
      <c r="A48" t="s">
        <v>98</v>
      </c>
      <c r="C48" t="s">
        <v>98</v>
      </c>
    </row>
    <row r="49" spans="1:3">
      <c r="A49" t="s">
        <v>99</v>
      </c>
      <c r="C49" t="s">
        <v>99</v>
      </c>
    </row>
    <row r="50" spans="1:3">
      <c r="A50" t="s">
        <v>26</v>
      </c>
      <c r="C50" t="s">
        <v>26</v>
      </c>
    </row>
    <row r="51" spans="1:3">
      <c r="A51" t="s">
        <v>27</v>
      </c>
      <c r="C51" t="s">
        <v>27</v>
      </c>
    </row>
    <row r="52" spans="1:3">
      <c r="A52" t="s">
        <v>28</v>
      </c>
      <c r="C52" t="s">
        <v>28</v>
      </c>
    </row>
    <row r="53" spans="1:3">
      <c r="A53" t="s">
        <v>29</v>
      </c>
      <c r="C53" t="s">
        <v>29</v>
      </c>
    </row>
    <row r="54" spans="1:3">
      <c r="A54" t="s">
        <v>30</v>
      </c>
      <c r="C54" t="s">
        <v>30</v>
      </c>
    </row>
    <row r="55" spans="1:3">
      <c r="A55" t="s">
        <v>107</v>
      </c>
      <c r="C55" t="s">
        <v>107</v>
      </c>
    </row>
    <row r="56" spans="1:3">
      <c r="A56" t="s">
        <v>32</v>
      </c>
      <c r="C56" t="s">
        <v>32</v>
      </c>
    </row>
    <row r="57" spans="1:3">
      <c r="A57" t="s">
        <v>33</v>
      </c>
      <c r="C57" t="s">
        <v>33</v>
      </c>
    </row>
    <row r="58" spans="1:3">
      <c r="A58" t="s">
        <v>34</v>
      </c>
      <c r="C58" t="s">
        <v>34</v>
      </c>
    </row>
    <row r="59" spans="1:3">
      <c r="A59" t="s">
        <v>35</v>
      </c>
      <c r="C59" t="s">
        <v>35</v>
      </c>
    </row>
    <row r="60" spans="1:3">
      <c r="A60" t="s">
        <v>36</v>
      </c>
      <c r="C60" t="s">
        <v>36</v>
      </c>
    </row>
    <row r="61" spans="1:3">
      <c r="A61" t="s">
        <v>37</v>
      </c>
      <c r="C61" t="s">
        <v>37</v>
      </c>
    </row>
    <row r="62" spans="1:3">
      <c r="A62" t="s">
        <v>38</v>
      </c>
      <c r="C62" t="s">
        <v>38</v>
      </c>
    </row>
    <row r="63" spans="1:3">
      <c r="A63" t="s">
        <v>39</v>
      </c>
      <c r="C63" t="s">
        <v>39</v>
      </c>
    </row>
    <row r="64" spans="1:3">
      <c r="A64" t="s">
        <v>40</v>
      </c>
      <c r="C64" t="s">
        <v>40</v>
      </c>
    </row>
    <row r="65" spans="1:3">
      <c r="A65" t="s">
        <v>41</v>
      </c>
      <c r="C65" t="s">
        <v>41</v>
      </c>
    </row>
    <row r="66" spans="1:3">
      <c r="A66" t="s">
        <v>43</v>
      </c>
      <c r="C66" t="s">
        <v>43</v>
      </c>
    </row>
    <row r="67" spans="1:3">
      <c r="A67" t="s">
        <v>108</v>
      </c>
      <c r="C67" t="s">
        <v>108</v>
      </c>
    </row>
    <row r="68" spans="1:3">
      <c r="A68" t="s">
        <v>100</v>
      </c>
      <c r="C68" t="s">
        <v>100</v>
      </c>
    </row>
    <row r="69" spans="1:3">
      <c r="A69" t="s">
        <v>44</v>
      </c>
      <c r="C69" t="s">
        <v>44</v>
      </c>
    </row>
    <row r="70" spans="1:3">
      <c r="A70" t="s">
        <v>45</v>
      </c>
      <c r="C70" t="s">
        <v>45</v>
      </c>
    </row>
    <row r="71" spans="1:3">
      <c r="A71" t="s">
        <v>46</v>
      </c>
      <c r="C71" t="s">
        <v>46</v>
      </c>
    </row>
    <row r="72" spans="1:3">
      <c r="A72" t="s">
        <v>47</v>
      </c>
      <c r="C72" t="s">
        <v>47</v>
      </c>
    </row>
    <row r="73" spans="1:3">
      <c r="A73" t="s">
        <v>48</v>
      </c>
      <c r="C73" t="s">
        <v>48</v>
      </c>
    </row>
    <row r="74" spans="1:3">
      <c r="A74" t="s">
        <v>50</v>
      </c>
      <c r="C74" t="s">
        <v>50</v>
      </c>
    </row>
    <row r="75" spans="1:3">
      <c r="A75" t="s">
        <v>101</v>
      </c>
      <c r="C75" t="s">
        <v>101</v>
      </c>
    </row>
    <row r="76" spans="1:3">
      <c r="A76" t="s">
        <v>51</v>
      </c>
      <c r="C76" t="s">
        <v>51</v>
      </c>
    </row>
    <row r="77" spans="1:3">
      <c r="A77" t="s">
        <v>52</v>
      </c>
      <c r="C77" t="s">
        <v>52</v>
      </c>
    </row>
    <row r="78" spans="1:3">
      <c r="A78" t="s">
        <v>53</v>
      </c>
      <c r="C78" t="s">
        <v>53</v>
      </c>
    </row>
    <row r="79" spans="1:3">
      <c r="A79" t="s">
        <v>54</v>
      </c>
      <c r="C79" t="s">
        <v>54</v>
      </c>
    </row>
    <row r="80" spans="1:3">
      <c r="A80" t="s">
        <v>57</v>
      </c>
      <c r="C80" t="s">
        <v>57</v>
      </c>
    </row>
    <row r="81" spans="1:3">
      <c r="A81" t="s">
        <v>58</v>
      </c>
      <c r="C81" t="s">
        <v>58</v>
      </c>
    </row>
    <row r="82" spans="1:3">
      <c r="A82" t="s">
        <v>94</v>
      </c>
      <c r="C82" t="s">
        <v>94</v>
      </c>
    </row>
    <row r="83" spans="1:3">
      <c r="A83" t="s">
        <v>59</v>
      </c>
      <c r="C83" t="s">
        <v>59</v>
      </c>
    </row>
    <row r="84" spans="1:3">
      <c r="A84" t="s">
        <v>60</v>
      </c>
      <c r="C84" t="s">
        <v>60</v>
      </c>
    </row>
    <row r="85" spans="1:3">
      <c r="A85" t="s">
        <v>61</v>
      </c>
      <c r="C85" t="s">
        <v>61</v>
      </c>
    </row>
    <row r="86" spans="1:3">
      <c r="A86" t="s">
        <v>64</v>
      </c>
      <c r="C86" t="s">
        <v>64</v>
      </c>
    </row>
    <row r="87" spans="1:3">
      <c r="A87" t="s">
        <v>65</v>
      </c>
      <c r="C87" t="s">
        <v>65</v>
      </c>
    </row>
    <row r="88" spans="1:3">
      <c r="A88" t="s">
        <v>66</v>
      </c>
      <c r="C88" t="s">
        <v>66</v>
      </c>
    </row>
    <row r="89" spans="1:3">
      <c r="A89" t="s">
        <v>67</v>
      </c>
      <c r="C89" t="s">
        <v>67</v>
      </c>
    </row>
    <row r="90" spans="1:3">
      <c r="A90" t="s">
        <v>102</v>
      </c>
      <c r="C90" t="s">
        <v>102</v>
      </c>
    </row>
    <row r="91" spans="1:3">
      <c r="A91" t="s">
        <v>103</v>
      </c>
      <c r="C91" t="s">
        <v>103</v>
      </c>
    </row>
    <row r="92" spans="1:3">
      <c r="A92" t="s">
        <v>104</v>
      </c>
      <c r="C92" t="s">
        <v>104</v>
      </c>
    </row>
    <row r="93" spans="1:3">
      <c r="A93" t="s">
        <v>105</v>
      </c>
      <c r="C93" t="s">
        <v>105</v>
      </c>
    </row>
    <row r="94" spans="1:3">
      <c r="A94" t="s">
        <v>69</v>
      </c>
      <c r="C94" t="s">
        <v>69</v>
      </c>
    </row>
    <row r="95" spans="1:3">
      <c r="A95" t="s">
        <v>109</v>
      </c>
      <c r="C95" t="s">
        <v>109</v>
      </c>
    </row>
    <row r="96" spans="1:3">
      <c r="A96" t="s">
        <v>71</v>
      </c>
      <c r="C96" t="s">
        <v>71</v>
      </c>
    </row>
    <row r="97" spans="1:3">
      <c r="A97" t="s">
        <v>72</v>
      </c>
      <c r="C97" t="s">
        <v>72</v>
      </c>
    </row>
    <row r="98" spans="1:3">
      <c r="A98" t="s">
        <v>73</v>
      </c>
      <c r="C98" t="s">
        <v>73</v>
      </c>
    </row>
    <row r="99" spans="1:3">
      <c r="A99" t="s">
        <v>74</v>
      </c>
      <c r="C99" t="s">
        <v>74</v>
      </c>
    </row>
    <row r="100" spans="1:3">
      <c r="A100" t="s">
        <v>75</v>
      </c>
      <c r="C100" t="s">
        <v>75</v>
      </c>
    </row>
    <row r="101" spans="1:3">
      <c r="A101" t="s">
        <v>106</v>
      </c>
      <c r="C101" t="s">
        <v>106</v>
      </c>
    </row>
    <row r="102" spans="1:3">
      <c r="A102" t="s">
        <v>76</v>
      </c>
      <c r="C102" t="s">
        <v>76</v>
      </c>
    </row>
    <row r="103" spans="1:3">
      <c r="A103" t="s">
        <v>77</v>
      </c>
      <c r="C103" t="s">
        <v>77</v>
      </c>
    </row>
    <row r="104" spans="1:3">
      <c r="A104" t="s">
        <v>78</v>
      </c>
      <c r="C104" t="s">
        <v>78</v>
      </c>
    </row>
    <row r="105" spans="1:3">
      <c r="A105" t="s">
        <v>80</v>
      </c>
      <c r="C105" t="s">
        <v>80</v>
      </c>
    </row>
    <row r="106" spans="1:3">
      <c r="C106" t="s">
        <v>79</v>
      </c>
    </row>
    <row r="107" spans="1:3">
      <c r="C107" t="s">
        <v>56</v>
      </c>
    </row>
    <row r="108" spans="1:3">
      <c r="C108" t="s">
        <v>70</v>
      </c>
    </row>
    <row r="109" spans="1:3">
      <c r="C109" t="s">
        <v>81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"/>
  <sheetViews>
    <sheetView topLeftCell="A3" workbookViewId="0">
      <selection sqref="A1:A44"/>
    </sheetView>
  </sheetViews>
  <sheetFormatPr baseColWidth="10" defaultRowHeight="15" x14ac:dyDescent="0"/>
  <sheetData>
    <row r="1" spans="1:1">
      <c r="A1" t="s">
        <v>6</v>
      </c>
    </row>
    <row r="2" spans="1:1">
      <c r="A2" t="s">
        <v>7</v>
      </c>
    </row>
    <row r="3" spans="1:1">
      <c r="A3" t="s">
        <v>8</v>
      </c>
    </row>
    <row r="4" spans="1:1">
      <c r="A4" t="s">
        <v>10</v>
      </c>
    </row>
    <row r="5" spans="1:1">
      <c r="A5" t="s">
        <v>11</v>
      </c>
    </row>
    <row r="6" spans="1:1">
      <c r="A6" t="s">
        <v>12</v>
      </c>
    </row>
    <row r="7" spans="1:1">
      <c r="A7" t="s">
        <v>14</v>
      </c>
    </row>
    <row r="8" spans="1:1">
      <c r="A8" t="s">
        <v>18</v>
      </c>
    </row>
    <row r="9" spans="1:1">
      <c r="A9" t="s">
        <v>20</v>
      </c>
    </row>
    <row r="10" spans="1:1">
      <c r="A10" t="s">
        <v>21</v>
      </c>
    </row>
    <row r="11" spans="1:1">
      <c r="A11" t="s">
        <v>23</v>
      </c>
    </row>
    <row r="12" spans="1:1">
      <c r="A12" t="s">
        <v>24</v>
      </c>
    </row>
    <row r="13" spans="1:1">
      <c r="A13" t="s">
        <v>26</v>
      </c>
    </row>
    <row r="14" spans="1:1">
      <c r="A14" t="s">
        <v>29</v>
      </c>
    </row>
    <row r="15" spans="1:1">
      <c r="A15" t="s">
        <v>32</v>
      </c>
    </row>
    <row r="16" spans="1:1">
      <c r="A16" t="s">
        <v>33</v>
      </c>
    </row>
    <row r="17" spans="1:1">
      <c r="A17" t="s">
        <v>34</v>
      </c>
    </row>
    <row r="18" spans="1:1">
      <c r="A18" t="s">
        <v>37</v>
      </c>
    </row>
    <row r="19" spans="1:1">
      <c r="A19" t="s">
        <v>38</v>
      </c>
    </row>
    <row r="20" spans="1:1">
      <c r="A20" t="s">
        <v>39</v>
      </c>
    </row>
    <row r="21" spans="1:1">
      <c r="A21" t="s">
        <v>40</v>
      </c>
    </row>
    <row r="22" spans="1:1">
      <c r="A22" t="s">
        <v>41</v>
      </c>
    </row>
    <row r="23" spans="1:1">
      <c r="A23" t="s">
        <v>43</v>
      </c>
    </row>
    <row r="24" spans="1:1">
      <c r="A24" t="s">
        <v>45</v>
      </c>
    </row>
    <row r="25" spans="1:1">
      <c r="A25" t="s">
        <v>48</v>
      </c>
    </row>
    <row r="26" spans="1:1">
      <c r="A26" t="s">
        <v>52</v>
      </c>
    </row>
    <row r="27" spans="1:1">
      <c r="A27" t="s">
        <v>53</v>
      </c>
    </row>
    <row r="28" spans="1:1">
      <c r="A28" t="s">
        <v>58</v>
      </c>
    </row>
    <row r="29" spans="1:1">
      <c r="A29" t="s">
        <v>59</v>
      </c>
    </row>
    <row r="30" spans="1:1">
      <c r="A30" t="s">
        <v>60</v>
      </c>
    </row>
    <row r="31" spans="1:1">
      <c r="A31" t="s">
        <v>67</v>
      </c>
    </row>
    <row r="32" spans="1:1">
      <c r="A32" t="s">
        <v>68</v>
      </c>
    </row>
    <row r="33" spans="1:1">
      <c r="A33" t="s">
        <v>69</v>
      </c>
    </row>
    <row r="34" spans="1:1">
      <c r="A34" t="s">
        <v>71</v>
      </c>
    </row>
    <row r="35" spans="1:1">
      <c r="A35" t="s">
        <v>72</v>
      </c>
    </row>
    <row r="36" spans="1:1">
      <c r="A36" t="s">
        <v>73</v>
      </c>
    </row>
    <row r="37" spans="1:1">
      <c r="A37" t="s">
        <v>74</v>
      </c>
    </row>
    <row r="38" spans="1:1">
      <c r="A38" t="s">
        <v>75</v>
      </c>
    </row>
    <row r="39" spans="1:1">
      <c r="A39" t="s">
        <v>76</v>
      </c>
    </row>
    <row r="40" spans="1:1">
      <c r="A40" t="s">
        <v>77</v>
      </c>
    </row>
    <row r="41" spans="1:1">
      <c r="A41" t="s">
        <v>78</v>
      </c>
    </row>
    <row r="42" spans="1:1">
      <c r="A42" t="s">
        <v>79</v>
      </c>
    </row>
    <row r="43" spans="1:1">
      <c r="A43" t="s">
        <v>80</v>
      </c>
    </row>
    <row r="44" spans="1:1">
      <c r="A44" t="s">
        <v>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7"/>
  <sheetViews>
    <sheetView topLeftCell="A7" workbookViewId="0">
      <selection sqref="A1:A47"/>
    </sheetView>
  </sheetViews>
  <sheetFormatPr baseColWidth="10" defaultRowHeight="15" x14ac:dyDescent="0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  <row r="4" spans="1:1">
      <c r="A4" t="s">
        <v>8</v>
      </c>
    </row>
    <row r="5" spans="1:1">
      <c r="A5" t="s">
        <v>10</v>
      </c>
    </row>
    <row r="6" spans="1:1">
      <c r="A6" t="s">
        <v>11</v>
      </c>
    </row>
    <row r="7" spans="1:1">
      <c r="A7" t="s">
        <v>12</v>
      </c>
    </row>
    <row r="8" spans="1:1">
      <c r="A8" t="s">
        <v>18</v>
      </c>
    </row>
    <row r="9" spans="1:1">
      <c r="A9" t="s">
        <v>20</v>
      </c>
    </row>
    <row r="10" spans="1:1">
      <c r="A10" t="s">
        <v>21</v>
      </c>
    </row>
    <row r="11" spans="1:1">
      <c r="A11" t="s">
        <v>23</v>
      </c>
    </row>
    <row r="12" spans="1:1">
      <c r="A12" t="s">
        <v>24</v>
      </c>
    </row>
    <row r="13" spans="1:1">
      <c r="A13" t="s">
        <v>26</v>
      </c>
    </row>
    <row r="14" spans="1:1">
      <c r="A14" t="s">
        <v>28</v>
      </c>
    </row>
    <row r="15" spans="1:1">
      <c r="A15" t="s">
        <v>29</v>
      </c>
    </row>
    <row r="16" spans="1:1">
      <c r="A16" t="s">
        <v>32</v>
      </c>
    </row>
    <row r="17" spans="1:1">
      <c r="A17" t="s">
        <v>33</v>
      </c>
    </row>
    <row r="18" spans="1:1">
      <c r="A18" t="s">
        <v>34</v>
      </c>
    </row>
    <row r="19" spans="1:1">
      <c r="A19" t="s">
        <v>37</v>
      </c>
    </row>
    <row r="20" spans="1:1">
      <c r="A20" t="s">
        <v>38</v>
      </c>
    </row>
    <row r="21" spans="1:1">
      <c r="A21" t="s">
        <v>39</v>
      </c>
    </row>
    <row r="22" spans="1:1">
      <c r="A22" t="s">
        <v>40</v>
      </c>
    </row>
    <row r="23" spans="1:1">
      <c r="A23" t="s">
        <v>43</v>
      </c>
    </row>
    <row r="24" spans="1:1">
      <c r="A24" t="s">
        <v>45</v>
      </c>
    </row>
    <row r="25" spans="1:1">
      <c r="A25" t="s">
        <v>48</v>
      </c>
    </row>
    <row r="26" spans="1:1">
      <c r="A26" t="s">
        <v>52</v>
      </c>
    </row>
    <row r="27" spans="1:1">
      <c r="A27" t="s">
        <v>53</v>
      </c>
    </row>
    <row r="28" spans="1:1">
      <c r="A28" t="s">
        <v>58</v>
      </c>
    </row>
    <row r="29" spans="1:1">
      <c r="A29" t="s">
        <v>59</v>
      </c>
    </row>
    <row r="30" spans="1:1">
      <c r="A30" t="s">
        <v>60</v>
      </c>
    </row>
    <row r="31" spans="1:1">
      <c r="A31" t="s">
        <v>61</v>
      </c>
    </row>
    <row r="32" spans="1:1">
      <c r="A32" t="s">
        <v>65</v>
      </c>
    </row>
    <row r="33" spans="1:1">
      <c r="A33" t="s">
        <v>66</v>
      </c>
    </row>
    <row r="34" spans="1:1">
      <c r="A34" t="s">
        <v>67</v>
      </c>
    </row>
    <row r="35" spans="1:1">
      <c r="A35" t="s">
        <v>68</v>
      </c>
    </row>
    <row r="36" spans="1:1">
      <c r="A36" t="s">
        <v>69</v>
      </c>
    </row>
    <row r="37" spans="1:1">
      <c r="A37" t="s">
        <v>71</v>
      </c>
    </row>
    <row r="38" spans="1:1">
      <c r="A38" t="s">
        <v>72</v>
      </c>
    </row>
    <row r="39" spans="1:1">
      <c r="A39" t="s">
        <v>73</v>
      </c>
    </row>
    <row r="40" spans="1:1">
      <c r="A40" t="s">
        <v>74</v>
      </c>
    </row>
    <row r="41" spans="1:1">
      <c r="A41" t="s">
        <v>75</v>
      </c>
    </row>
    <row r="42" spans="1:1">
      <c r="A42" t="s">
        <v>76</v>
      </c>
    </row>
    <row r="43" spans="1:1">
      <c r="A43" t="s">
        <v>77</v>
      </c>
    </row>
    <row r="44" spans="1:1">
      <c r="A44" t="s">
        <v>78</v>
      </c>
    </row>
    <row r="45" spans="1:1">
      <c r="A45" t="s">
        <v>79</v>
      </c>
    </row>
    <row r="46" spans="1:1">
      <c r="A46" t="s">
        <v>80</v>
      </c>
    </row>
    <row r="47" spans="1:1">
      <c r="A47" t="s">
        <v>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topLeftCell="A4" workbookViewId="0">
      <selection sqref="A1:A45"/>
    </sheetView>
  </sheetViews>
  <sheetFormatPr baseColWidth="10" defaultRowHeight="15" x14ac:dyDescent="0"/>
  <sheetData>
    <row r="1" spans="1:1">
      <c r="A1" t="s">
        <v>6</v>
      </c>
    </row>
    <row r="2" spans="1:1">
      <c r="A2" t="s">
        <v>7</v>
      </c>
    </row>
    <row r="3" spans="1:1">
      <c r="A3" t="s">
        <v>8</v>
      </c>
    </row>
    <row r="4" spans="1:1">
      <c r="A4" t="s">
        <v>10</v>
      </c>
    </row>
    <row r="5" spans="1:1">
      <c r="A5" t="s">
        <v>11</v>
      </c>
    </row>
    <row r="6" spans="1:1">
      <c r="A6" t="s">
        <v>12</v>
      </c>
    </row>
    <row r="7" spans="1:1">
      <c r="A7" t="s">
        <v>18</v>
      </c>
    </row>
    <row r="8" spans="1:1">
      <c r="A8" t="s">
        <v>20</v>
      </c>
    </row>
    <row r="9" spans="1:1">
      <c r="A9" t="s">
        <v>21</v>
      </c>
    </row>
    <row r="10" spans="1:1">
      <c r="A10" t="s">
        <v>23</v>
      </c>
    </row>
    <row r="11" spans="1:1">
      <c r="A11" t="s">
        <v>24</v>
      </c>
    </row>
    <row r="12" spans="1:1">
      <c r="A12" t="s">
        <v>26</v>
      </c>
    </row>
    <row r="13" spans="1:1">
      <c r="A13" t="s">
        <v>29</v>
      </c>
    </row>
    <row r="14" spans="1:1">
      <c r="A14" t="s">
        <v>32</v>
      </c>
    </row>
    <row r="15" spans="1:1">
      <c r="A15" t="s">
        <v>33</v>
      </c>
    </row>
    <row r="16" spans="1:1">
      <c r="A16" t="s">
        <v>34</v>
      </c>
    </row>
    <row r="17" spans="1:1">
      <c r="A17" t="s">
        <v>37</v>
      </c>
    </row>
    <row r="18" spans="1:1">
      <c r="A18" t="s">
        <v>38</v>
      </c>
    </row>
    <row r="19" spans="1:1">
      <c r="A19" t="s">
        <v>39</v>
      </c>
    </row>
    <row r="20" spans="1:1">
      <c r="A20" t="s">
        <v>40</v>
      </c>
    </row>
    <row r="21" spans="1:1">
      <c r="A21" t="s">
        <v>41</v>
      </c>
    </row>
    <row r="22" spans="1:1">
      <c r="A22" t="s">
        <v>43</v>
      </c>
    </row>
    <row r="23" spans="1:1">
      <c r="A23" t="s">
        <v>45</v>
      </c>
    </row>
    <row r="24" spans="1:1">
      <c r="A24" t="s">
        <v>48</v>
      </c>
    </row>
    <row r="25" spans="1:1">
      <c r="A25" t="s">
        <v>52</v>
      </c>
    </row>
    <row r="26" spans="1:1">
      <c r="A26" t="s">
        <v>53</v>
      </c>
    </row>
    <row r="27" spans="1:1">
      <c r="A27" t="s">
        <v>58</v>
      </c>
    </row>
    <row r="28" spans="1:1">
      <c r="A28" t="s">
        <v>59</v>
      </c>
    </row>
    <row r="29" spans="1:1">
      <c r="A29" t="s">
        <v>60</v>
      </c>
    </row>
    <row r="30" spans="1:1">
      <c r="A30" t="s">
        <v>65</v>
      </c>
    </row>
    <row r="31" spans="1:1">
      <c r="A31" t="s">
        <v>66</v>
      </c>
    </row>
    <row r="32" spans="1:1">
      <c r="A32" t="s">
        <v>67</v>
      </c>
    </row>
    <row r="33" spans="1:1">
      <c r="A33" t="s">
        <v>68</v>
      </c>
    </row>
    <row r="34" spans="1:1">
      <c r="A34" t="s">
        <v>69</v>
      </c>
    </row>
    <row r="35" spans="1:1">
      <c r="A35" t="s">
        <v>71</v>
      </c>
    </row>
    <row r="36" spans="1:1">
      <c r="A36" t="s">
        <v>72</v>
      </c>
    </row>
    <row r="37" spans="1:1">
      <c r="A37" t="s">
        <v>73</v>
      </c>
    </row>
    <row r="38" spans="1:1">
      <c r="A38" t="s">
        <v>74</v>
      </c>
    </row>
    <row r="39" spans="1:1">
      <c r="A39" t="s">
        <v>75</v>
      </c>
    </row>
    <row r="40" spans="1:1">
      <c r="A40" t="s">
        <v>76</v>
      </c>
    </row>
    <row r="41" spans="1:1">
      <c r="A41" t="s">
        <v>77</v>
      </c>
    </row>
    <row r="42" spans="1:1">
      <c r="A42" t="s">
        <v>78</v>
      </c>
    </row>
    <row r="43" spans="1:1">
      <c r="A43" t="s">
        <v>79</v>
      </c>
    </row>
    <row r="44" spans="1:1">
      <c r="A44" t="s">
        <v>80</v>
      </c>
    </row>
    <row r="45" spans="1:1">
      <c r="A45" t="s">
        <v>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9"/>
  <sheetViews>
    <sheetView topLeftCell="A9" workbookViewId="0">
      <selection sqref="A1:A49"/>
    </sheetView>
  </sheetViews>
  <sheetFormatPr baseColWidth="10" defaultRowHeight="15" x14ac:dyDescent="0"/>
  <sheetData>
    <row r="1" spans="1:1">
      <c r="A1" t="s">
        <v>6</v>
      </c>
    </row>
    <row r="2" spans="1:1">
      <c r="A2" t="s">
        <v>7</v>
      </c>
    </row>
    <row r="3" spans="1:1">
      <c r="A3" t="s">
        <v>8</v>
      </c>
    </row>
    <row r="4" spans="1:1">
      <c r="A4" t="s">
        <v>10</v>
      </c>
    </row>
    <row r="5" spans="1:1">
      <c r="A5" t="s">
        <v>11</v>
      </c>
    </row>
    <row r="6" spans="1:1">
      <c r="A6" t="s">
        <v>12</v>
      </c>
    </row>
    <row r="7" spans="1:1">
      <c r="A7" t="s">
        <v>20</v>
      </c>
    </row>
    <row r="8" spans="1:1">
      <c r="A8" t="s">
        <v>21</v>
      </c>
    </row>
    <row r="9" spans="1:1">
      <c r="A9" t="s">
        <v>23</v>
      </c>
    </row>
    <row r="10" spans="1:1">
      <c r="A10" t="s">
        <v>24</v>
      </c>
    </row>
    <row r="11" spans="1:1">
      <c r="A11" t="s">
        <v>26</v>
      </c>
    </row>
    <row r="12" spans="1:1">
      <c r="A12" t="s">
        <v>29</v>
      </c>
    </row>
    <row r="13" spans="1:1">
      <c r="A13" t="s">
        <v>30</v>
      </c>
    </row>
    <row r="14" spans="1:1">
      <c r="A14" t="s">
        <v>32</v>
      </c>
    </row>
    <row r="15" spans="1:1">
      <c r="A15" t="s">
        <v>33</v>
      </c>
    </row>
    <row r="16" spans="1:1">
      <c r="A16" t="s">
        <v>34</v>
      </c>
    </row>
    <row r="17" spans="1:1">
      <c r="A17" t="s">
        <v>35</v>
      </c>
    </row>
    <row r="18" spans="1:1">
      <c r="A18" t="s">
        <v>37</v>
      </c>
    </row>
    <row r="19" spans="1:1">
      <c r="A19" t="s">
        <v>38</v>
      </c>
    </row>
    <row r="20" spans="1:1">
      <c r="A20" t="s">
        <v>39</v>
      </c>
    </row>
    <row r="21" spans="1:1">
      <c r="A21" t="s">
        <v>40</v>
      </c>
    </row>
    <row r="22" spans="1:1">
      <c r="A22" t="s">
        <v>41</v>
      </c>
    </row>
    <row r="23" spans="1:1">
      <c r="A23" t="s">
        <v>43</v>
      </c>
    </row>
    <row r="24" spans="1:1">
      <c r="A24" t="s">
        <v>44</v>
      </c>
    </row>
    <row r="25" spans="1:1">
      <c r="A25" t="s">
        <v>45</v>
      </c>
    </row>
    <row r="26" spans="1:1">
      <c r="A26" t="s">
        <v>48</v>
      </c>
    </row>
    <row r="27" spans="1:1">
      <c r="A27" t="s">
        <v>50</v>
      </c>
    </row>
    <row r="28" spans="1:1">
      <c r="A28" t="s">
        <v>52</v>
      </c>
    </row>
    <row r="29" spans="1:1">
      <c r="A29" t="s">
        <v>53</v>
      </c>
    </row>
    <row r="30" spans="1:1">
      <c r="A30" t="s">
        <v>57</v>
      </c>
    </row>
    <row r="31" spans="1:1">
      <c r="A31" t="s">
        <v>58</v>
      </c>
    </row>
    <row r="32" spans="1:1">
      <c r="A32" t="s">
        <v>59</v>
      </c>
    </row>
    <row r="33" spans="1:1">
      <c r="A33" t="s">
        <v>60</v>
      </c>
    </row>
    <row r="34" spans="1:1">
      <c r="A34" t="s">
        <v>61</v>
      </c>
    </row>
    <row r="35" spans="1:1">
      <c r="A35" t="s">
        <v>65</v>
      </c>
    </row>
    <row r="36" spans="1:1">
      <c r="A36" t="s">
        <v>66</v>
      </c>
    </row>
    <row r="37" spans="1:1">
      <c r="A37" t="s">
        <v>67</v>
      </c>
    </row>
    <row r="38" spans="1:1">
      <c r="A38" t="s">
        <v>68</v>
      </c>
    </row>
    <row r="39" spans="1:1">
      <c r="A39" t="s">
        <v>69</v>
      </c>
    </row>
    <row r="40" spans="1:1">
      <c r="A40" t="s">
        <v>71</v>
      </c>
    </row>
    <row r="41" spans="1:1">
      <c r="A41" t="s">
        <v>72</v>
      </c>
    </row>
    <row r="42" spans="1:1">
      <c r="A42" t="s">
        <v>73</v>
      </c>
    </row>
    <row r="43" spans="1:1">
      <c r="A43" t="s">
        <v>74</v>
      </c>
    </row>
    <row r="44" spans="1:1">
      <c r="A44" t="s">
        <v>75</v>
      </c>
    </row>
    <row r="45" spans="1:1">
      <c r="A45" t="s">
        <v>76</v>
      </c>
    </row>
    <row r="46" spans="1:1">
      <c r="A46" t="s">
        <v>78</v>
      </c>
    </row>
    <row r="47" spans="1:1">
      <c r="A47" t="s">
        <v>79</v>
      </c>
    </row>
    <row r="48" spans="1:1">
      <c r="A48" t="s">
        <v>80</v>
      </c>
    </row>
    <row r="49" spans="1:1">
      <c r="A49" t="s">
        <v>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topLeftCell="A6" workbookViewId="0">
      <selection sqref="A1:A45"/>
    </sheetView>
  </sheetViews>
  <sheetFormatPr baseColWidth="10" defaultRowHeight="15" x14ac:dyDescent="0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  <row r="4" spans="1:1">
      <c r="A4" t="s">
        <v>8</v>
      </c>
    </row>
    <row r="5" spans="1:1">
      <c r="A5" t="s">
        <v>10</v>
      </c>
    </row>
    <row r="6" spans="1:1">
      <c r="A6" t="s">
        <v>11</v>
      </c>
    </row>
    <row r="7" spans="1:1">
      <c r="A7" t="s">
        <v>12</v>
      </c>
    </row>
    <row r="8" spans="1:1">
      <c r="A8" t="s">
        <v>16</v>
      </c>
    </row>
    <row r="9" spans="1:1">
      <c r="A9" t="s">
        <v>18</v>
      </c>
    </row>
    <row r="10" spans="1:1">
      <c r="A10" t="s">
        <v>19</v>
      </c>
    </row>
    <row r="11" spans="1:1">
      <c r="A11" t="s">
        <v>20</v>
      </c>
    </row>
    <row r="12" spans="1:1">
      <c r="A12" t="s">
        <v>21</v>
      </c>
    </row>
    <row r="13" spans="1:1">
      <c r="A13" t="s">
        <v>23</v>
      </c>
    </row>
    <row r="14" spans="1:1">
      <c r="A14" t="s">
        <v>25</v>
      </c>
    </row>
    <row r="15" spans="1:1">
      <c r="A15" t="s">
        <v>29</v>
      </c>
    </row>
    <row r="16" spans="1:1">
      <c r="A16" t="s">
        <v>32</v>
      </c>
    </row>
    <row r="17" spans="1:1">
      <c r="A17" t="s">
        <v>33</v>
      </c>
    </row>
    <row r="18" spans="1:1">
      <c r="A18" t="s">
        <v>34</v>
      </c>
    </row>
    <row r="19" spans="1:1">
      <c r="A19" t="s">
        <v>36</v>
      </c>
    </row>
    <row r="20" spans="1:1">
      <c r="A20" t="s">
        <v>37</v>
      </c>
    </row>
    <row r="21" spans="1:1">
      <c r="A21" t="s">
        <v>38</v>
      </c>
    </row>
    <row r="22" spans="1:1">
      <c r="A22" t="s">
        <v>40</v>
      </c>
    </row>
    <row r="23" spans="1:1">
      <c r="A23" t="s">
        <v>41</v>
      </c>
    </row>
    <row r="24" spans="1:1">
      <c r="A24" t="s">
        <v>43</v>
      </c>
    </row>
    <row r="25" spans="1:1">
      <c r="A25" t="s">
        <v>45</v>
      </c>
    </row>
    <row r="26" spans="1:1">
      <c r="A26" t="s">
        <v>46</v>
      </c>
    </row>
    <row r="27" spans="1:1">
      <c r="A27" t="s">
        <v>48</v>
      </c>
    </row>
    <row r="28" spans="1:1">
      <c r="A28" t="s">
        <v>50</v>
      </c>
    </row>
    <row r="29" spans="1:1">
      <c r="A29" t="s">
        <v>51</v>
      </c>
    </row>
    <row r="30" spans="1:1">
      <c r="A30" t="s">
        <v>52</v>
      </c>
    </row>
    <row r="31" spans="1:1">
      <c r="A31" t="s">
        <v>53</v>
      </c>
    </row>
    <row r="32" spans="1:1">
      <c r="A32" t="s">
        <v>59</v>
      </c>
    </row>
    <row r="33" spans="1:1">
      <c r="A33" t="s">
        <v>60</v>
      </c>
    </row>
    <row r="34" spans="1:1">
      <c r="A34" t="s">
        <v>61</v>
      </c>
    </row>
    <row r="35" spans="1:1">
      <c r="A35" t="s">
        <v>69</v>
      </c>
    </row>
    <row r="36" spans="1:1">
      <c r="A36" t="s">
        <v>71</v>
      </c>
    </row>
    <row r="37" spans="1:1">
      <c r="A37" t="s">
        <v>72</v>
      </c>
    </row>
    <row r="38" spans="1:1">
      <c r="A38" t="s">
        <v>73</v>
      </c>
    </row>
    <row r="39" spans="1:1">
      <c r="A39" t="s">
        <v>74</v>
      </c>
    </row>
    <row r="40" spans="1:1">
      <c r="A40" t="s">
        <v>75</v>
      </c>
    </row>
    <row r="41" spans="1:1">
      <c r="A41" t="s">
        <v>76</v>
      </c>
    </row>
    <row r="42" spans="1:1">
      <c r="A42" t="s">
        <v>78</v>
      </c>
    </row>
    <row r="43" spans="1:1">
      <c r="A43" t="s">
        <v>79</v>
      </c>
    </row>
    <row r="44" spans="1:1">
      <c r="A44" t="s">
        <v>80</v>
      </c>
    </row>
    <row r="45" spans="1:1">
      <c r="A45" t="s">
        <v>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7"/>
  <sheetViews>
    <sheetView topLeftCell="A4" workbookViewId="0">
      <selection sqref="A1:A47"/>
    </sheetView>
  </sheetViews>
  <sheetFormatPr baseColWidth="10" defaultRowHeight="15" x14ac:dyDescent="0"/>
  <sheetData>
    <row r="1" spans="1:1">
      <c r="A1" t="s">
        <v>6</v>
      </c>
    </row>
    <row r="2" spans="1:1">
      <c r="A2" t="s">
        <v>7</v>
      </c>
    </row>
    <row r="3" spans="1:1">
      <c r="A3" t="s">
        <v>8</v>
      </c>
    </row>
    <row r="4" spans="1:1">
      <c r="A4" t="s">
        <v>10</v>
      </c>
    </row>
    <row r="5" spans="1:1">
      <c r="A5" t="s">
        <v>11</v>
      </c>
    </row>
    <row r="6" spans="1:1">
      <c r="A6" t="s">
        <v>12</v>
      </c>
    </row>
    <row r="7" spans="1:1">
      <c r="A7" t="s">
        <v>18</v>
      </c>
    </row>
    <row r="8" spans="1:1">
      <c r="A8" t="s">
        <v>20</v>
      </c>
    </row>
    <row r="9" spans="1:1">
      <c r="A9" t="s">
        <v>21</v>
      </c>
    </row>
    <row r="10" spans="1:1">
      <c r="A10" t="s">
        <v>23</v>
      </c>
    </row>
    <row r="11" spans="1:1">
      <c r="A11" t="s">
        <v>24</v>
      </c>
    </row>
    <row r="12" spans="1:1">
      <c r="A12" t="s">
        <v>26</v>
      </c>
    </row>
    <row r="13" spans="1:1">
      <c r="A13" t="s">
        <v>27</v>
      </c>
    </row>
    <row r="14" spans="1:1">
      <c r="A14" t="s">
        <v>29</v>
      </c>
    </row>
    <row r="15" spans="1:1">
      <c r="A15" t="s">
        <v>31</v>
      </c>
    </row>
    <row r="16" spans="1:1">
      <c r="A16" t="s">
        <v>32</v>
      </c>
    </row>
    <row r="17" spans="1:1">
      <c r="A17" t="s">
        <v>33</v>
      </c>
    </row>
    <row r="18" spans="1:1">
      <c r="A18" t="s">
        <v>34</v>
      </c>
    </row>
    <row r="19" spans="1:1">
      <c r="A19" t="s">
        <v>37</v>
      </c>
    </row>
    <row r="20" spans="1:1">
      <c r="A20" t="s">
        <v>38</v>
      </c>
    </row>
    <row r="21" spans="1:1">
      <c r="A21" t="s">
        <v>42</v>
      </c>
    </row>
    <row r="22" spans="1:1">
      <c r="A22" t="s">
        <v>43</v>
      </c>
    </row>
    <row r="23" spans="1:1">
      <c r="A23" t="s">
        <v>44</v>
      </c>
    </row>
    <row r="24" spans="1:1">
      <c r="A24" t="s">
        <v>48</v>
      </c>
    </row>
    <row r="25" spans="1:1">
      <c r="A25" t="s">
        <v>49</v>
      </c>
    </row>
    <row r="26" spans="1:1">
      <c r="A26" t="s">
        <v>50</v>
      </c>
    </row>
    <row r="27" spans="1:1">
      <c r="A27" t="s">
        <v>51</v>
      </c>
    </row>
    <row r="28" spans="1:1">
      <c r="A28" t="s">
        <v>52</v>
      </c>
    </row>
    <row r="29" spans="1:1">
      <c r="A29" t="s">
        <v>53</v>
      </c>
    </row>
    <row r="30" spans="1:1">
      <c r="A30" t="s">
        <v>59</v>
      </c>
    </row>
    <row r="31" spans="1:1">
      <c r="A31" t="s">
        <v>60</v>
      </c>
    </row>
    <row r="32" spans="1:1">
      <c r="A32" t="s">
        <v>61</v>
      </c>
    </row>
    <row r="33" spans="1:1">
      <c r="A33" t="s">
        <v>65</v>
      </c>
    </row>
    <row r="34" spans="1:1">
      <c r="A34" t="s">
        <v>66</v>
      </c>
    </row>
    <row r="35" spans="1:1">
      <c r="A35" t="s">
        <v>67</v>
      </c>
    </row>
    <row r="36" spans="1:1">
      <c r="A36" t="s">
        <v>68</v>
      </c>
    </row>
    <row r="37" spans="1:1">
      <c r="A37" t="s">
        <v>69</v>
      </c>
    </row>
    <row r="38" spans="1:1">
      <c r="A38" t="s">
        <v>71</v>
      </c>
    </row>
    <row r="39" spans="1:1">
      <c r="A39" t="s">
        <v>72</v>
      </c>
    </row>
    <row r="40" spans="1:1">
      <c r="A40" t="s">
        <v>73</v>
      </c>
    </row>
    <row r="41" spans="1:1">
      <c r="A41" t="s">
        <v>74</v>
      </c>
    </row>
    <row r="42" spans="1:1">
      <c r="A42" t="s">
        <v>75</v>
      </c>
    </row>
    <row r="43" spans="1:1">
      <c r="A43" t="s">
        <v>76</v>
      </c>
    </row>
    <row r="44" spans="1:1">
      <c r="A44" t="s">
        <v>78</v>
      </c>
    </row>
    <row r="45" spans="1:1">
      <c r="A45" t="s">
        <v>79</v>
      </c>
    </row>
    <row r="46" spans="1:1">
      <c r="A46" t="s">
        <v>80</v>
      </c>
    </row>
    <row r="47" spans="1:1">
      <c r="A47" t="s">
        <v>81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workbookViewId="0">
      <selection sqref="A1:A28"/>
    </sheetView>
  </sheetViews>
  <sheetFormatPr baseColWidth="10" defaultRowHeight="15" x14ac:dyDescent="0"/>
  <sheetData>
    <row r="1" spans="1:1">
      <c r="A1" t="s">
        <v>6</v>
      </c>
    </row>
    <row r="2" spans="1:1">
      <c r="A2" t="s">
        <v>7</v>
      </c>
    </row>
    <row r="3" spans="1:1">
      <c r="A3" t="s">
        <v>8</v>
      </c>
    </row>
    <row r="4" spans="1:1">
      <c r="A4" t="s">
        <v>10</v>
      </c>
    </row>
    <row r="5" spans="1:1">
      <c r="A5" t="s">
        <v>14</v>
      </c>
    </row>
    <row r="6" spans="1:1">
      <c r="A6" t="s">
        <v>18</v>
      </c>
    </row>
    <row r="7" spans="1:1">
      <c r="A7" t="s">
        <v>19</v>
      </c>
    </row>
    <row r="8" spans="1:1">
      <c r="A8" t="s">
        <v>21</v>
      </c>
    </row>
    <row r="9" spans="1:1">
      <c r="A9" t="s">
        <v>23</v>
      </c>
    </row>
    <row r="10" spans="1:1">
      <c r="A10" t="s">
        <v>28</v>
      </c>
    </row>
    <row r="11" spans="1:1">
      <c r="A11" t="s">
        <v>32</v>
      </c>
    </row>
    <row r="12" spans="1:1">
      <c r="A12" t="s">
        <v>36</v>
      </c>
    </row>
    <row r="13" spans="1:1">
      <c r="A13" t="s">
        <v>39</v>
      </c>
    </row>
    <row r="14" spans="1:1">
      <c r="A14" t="s">
        <v>40</v>
      </c>
    </row>
    <row r="15" spans="1:1">
      <c r="A15" t="s">
        <v>43</v>
      </c>
    </row>
    <row r="16" spans="1:1">
      <c r="A16" t="s">
        <v>45</v>
      </c>
    </row>
    <row r="17" spans="1:1">
      <c r="A17" t="s">
        <v>48</v>
      </c>
    </row>
    <row r="18" spans="1:1">
      <c r="A18" t="s">
        <v>53</v>
      </c>
    </row>
    <row r="19" spans="1:1">
      <c r="A19" t="s">
        <v>57</v>
      </c>
    </row>
    <row r="20" spans="1:1">
      <c r="A20" t="s">
        <v>58</v>
      </c>
    </row>
    <row r="21" spans="1:1">
      <c r="A21" t="s">
        <v>59</v>
      </c>
    </row>
    <row r="22" spans="1:1">
      <c r="A22" t="s">
        <v>61</v>
      </c>
    </row>
    <row r="23" spans="1:1">
      <c r="A23" t="s">
        <v>76</v>
      </c>
    </row>
    <row r="24" spans="1:1">
      <c r="A24" t="s">
        <v>77</v>
      </c>
    </row>
    <row r="25" spans="1:1">
      <c r="A25" t="s">
        <v>78</v>
      </c>
    </row>
    <row r="26" spans="1:1">
      <c r="A26" t="s">
        <v>79</v>
      </c>
    </row>
    <row r="27" spans="1:1">
      <c r="A27" t="s">
        <v>80</v>
      </c>
    </row>
    <row r="28" spans="1:1">
      <c r="A28" t="s">
        <v>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3"/>
  <sheetViews>
    <sheetView topLeftCell="A21" workbookViewId="0">
      <selection sqref="A1:A63"/>
    </sheetView>
  </sheetViews>
  <sheetFormatPr baseColWidth="10" defaultRowHeight="15" x14ac:dyDescent="0"/>
  <sheetData>
    <row r="1" spans="1:1">
      <c r="A1" t="s">
        <v>6</v>
      </c>
    </row>
    <row r="2" spans="1:1">
      <c r="A2" t="s">
        <v>7</v>
      </c>
    </row>
    <row r="3" spans="1:1">
      <c r="A3" t="s">
        <v>8</v>
      </c>
    </row>
    <row r="4" spans="1:1">
      <c r="A4" t="s">
        <v>9</v>
      </c>
    </row>
    <row r="5" spans="1:1">
      <c r="A5" t="s">
        <v>10</v>
      </c>
    </row>
    <row r="6" spans="1:1">
      <c r="A6" t="s">
        <v>11</v>
      </c>
    </row>
    <row r="7" spans="1:1">
      <c r="A7" t="s">
        <v>12</v>
      </c>
    </row>
    <row r="8" spans="1:1">
      <c r="A8" t="s">
        <v>13</v>
      </c>
    </row>
    <row r="9" spans="1:1">
      <c r="A9" t="s">
        <v>15</v>
      </c>
    </row>
    <row r="10" spans="1:1">
      <c r="A10" t="s">
        <v>16</v>
      </c>
    </row>
    <row r="11" spans="1:1">
      <c r="A11" t="s">
        <v>18</v>
      </c>
    </row>
    <row r="12" spans="1:1">
      <c r="A12" t="s">
        <v>19</v>
      </c>
    </row>
    <row r="13" spans="1:1">
      <c r="A13" t="s">
        <v>20</v>
      </c>
    </row>
    <row r="14" spans="1:1">
      <c r="A14" t="s">
        <v>21</v>
      </c>
    </row>
    <row r="15" spans="1:1">
      <c r="A15" t="s">
        <v>23</v>
      </c>
    </row>
    <row r="16" spans="1:1">
      <c r="A16" t="s">
        <v>26</v>
      </c>
    </row>
    <row r="17" spans="1:1">
      <c r="A17" t="s">
        <v>27</v>
      </c>
    </row>
    <row r="18" spans="1:1">
      <c r="A18" t="s">
        <v>29</v>
      </c>
    </row>
    <row r="19" spans="1:1">
      <c r="A19" t="s">
        <v>30</v>
      </c>
    </row>
    <row r="20" spans="1:1">
      <c r="A20" t="s">
        <v>31</v>
      </c>
    </row>
    <row r="21" spans="1:1">
      <c r="A21" t="s">
        <v>32</v>
      </c>
    </row>
    <row r="22" spans="1:1">
      <c r="A22" t="s">
        <v>34</v>
      </c>
    </row>
    <row r="23" spans="1:1">
      <c r="A23" t="s">
        <v>36</v>
      </c>
    </row>
    <row r="24" spans="1:1">
      <c r="A24" t="s">
        <v>37</v>
      </c>
    </row>
    <row r="25" spans="1:1">
      <c r="A25" t="s">
        <v>38</v>
      </c>
    </row>
    <row r="26" spans="1:1">
      <c r="A26" t="s">
        <v>39</v>
      </c>
    </row>
    <row r="27" spans="1:1">
      <c r="A27" t="s">
        <v>40</v>
      </c>
    </row>
    <row r="28" spans="1:1">
      <c r="A28" t="s">
        <v>41</v>
      </c>
    </row>
    <row r="29" spans="1:1">
      <c r="A29" t="s">
        <v>42</v>
      </c>
    </row>
    <row r="30" spans="1:1">
      <c r="A30" t="s">
        <v>43</v>
      </c>
    </row>
    <row r="31" spans="1:1">
      <c r="A31" t="s">
        <v>44</v>
      </c>
    </row>
    <row r="32" spans="1:1">
      <c r="A32" t="s">
        <v>45</v>
      </c>
    </row>
    <row r="33" spans="1:1">
      <c r="A33" t="s">
        <v>47</v>
      </c>
    </row>
    <row r="34" spans="1:1">
      <c r="A34" t="s">
        <v>48</v>
      </c>
    </row>
    <row r="35" spans="1:1">
      <c r="A35" t="s">
        <v>50</v>
      </c>
    </row>
    <row r="36" spans="1:1">
      <c r="A36" t="s">
        <v>51</v>
      </c>
    </row>
    <row r="37" spans="1:1">
      <c r="A37" t="s">
        <v>52</v>
      </c>
    </row>
    <row r="38" spans="1:1">
      <c r="A38" t="s">
        <v>53</v>
      </c>
    </row>
    <row r="39" spans="1:1">
      <c r="A39" t="s">
        <v>54</v>
      </c>
    </row>
    <row r="40" spans="1:1">
      <c r="A40" t="s">
        <v>55</v>
      </c>
    </row>
    <row r="41" spans="1:1">
      <c r="A41" t="s">
        <v>56</v>
      </c>
    </row>
    <row r="42" spans="1:1">
      <c r="A42" t="s">
        <v>58</v>
      </c>
    </row>
    <row r="43" spans="1:1">
      <c r="A43" t="s">
        <v>59</v>
      </c>
    </row>
    <row r="44" spans="1:1">
      <c r="A44" t="s">
        <v>60</v>
      </c>
    </row>
    <row r="45" spans="1:1">
      <c r="A45" t="s">
        <v>61</v>
      </c>
    </row>
    <row r="46" spans="1:1">
      <c r="A46" t="s">
        <v>62</v>
      </c>
    </row>
    <row r="47" spans="1:1">
      <c r="A47" t="s">
        <v>63</v>
      </c>
    </row>
    <row r="48" spans="1:1">
      <c r="A48" t="s">
        <v>65</v>
      </c>
    </row>
    <row r="49" spans="1:1">
      <c r="A49" t="s">
        <v>66</v>
      </c>
    </row>
    <row r="50" spans="1:1">
      <c r="A50" t="s">
        <v>67</v>
      </c>
    </row>
    <row r="51" spans="1:1">
      <c r="A51" t="s">
        <v>69</v>
      </c>
    </row>
    <row r="52" spans="1:1">
      <c r="A52" t="s">
        <v>70</v>
      </c>
    </row>
    <row r="53" spans="1:1">
      <c r="A53" t="s">
        <v>71</v>
      </c>
    </row>
    <row r="54" spans="1:1">
      <c r="A54" t="s">
        <v>72</v>
      </c>
    </row>
    <row r="55" spans="1:1">
      <c r="A55" t="s">
        <v>73</v>
      </c>
    </row>
    <row r="56" spans="1:1">
      <c r="A56" t="s">
        <v>74</v>
      </c>
    </row>
    <row r="57" spans="1:1">
      <c r="A57" t="s">
        <v>75</v>
      </c>
    </row>
    <row r="58" spans="1:1">
      <c r="A58" t="s">
        <v>76</v>
      </c>
    </row>
    <row r="59" spans="1:1">
      <c r="A59" t="s">
        <v>77</v>
      </c>
    </row>
    <row r="60" spans="1:1">
      <c r="A60" t="s">
        <v>78</v>
      </c>
    </row>
    <row r="61" spans="1:1">
      <c r="A61" t="s">
        <v>79</v>
      </c>
    </row>
    <row r="62" spans="1:1">
      <c r="A62" t="s">
        <v>80</v>
      </c>
    </row>
    <row r="63" spans="1:1">
      <c r="A63" t="s">
        <v>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9"/>
  <sheetViews>
    <sheetView topLeftCell="A11" workbookViewId="0">
      <selection sqref="A1:A49"/>
    </sheetView>
  </sheetViews>
  <sheetFormatPr baseColWidth="10" defaultRowHeight="15" x14ac:dyDescent="0"/>
  <sheetData>
    <row r="1" spans="1:1">
      <c r="A1" t="s">
        <v>4</v>
      </c>
    </row>
    <row r="2" spans="1:1">
      <c r="A2" t="s">
        <v>5</v>
      </c>
    </row>
    <row r="3" spans="1:1">
      <c r="A3" t="s">
        <v>6</v>
      </c>
    </row>
    <row r="4" spans="1:1">
      <c r="A4" t="s">
        <v>7</v>
      </c>
    </row>
    <row r="5" spans="1:1">
      <c r="A5" t="s">
        <v>8</v>
      </c>
    </row>
    <row r="6" spans="1:1">
      <c r="A6" t="s">
        <v>10</v>
      </c>
    </row>
    <row r="7" spans="1:1">
      <c r="A7" t="s">
        <v>11</v>
      </c>
    </row>
    <row r="8" spans="1:1">
      <c r="A8" t="s">
        <v>12</v>
      </c>
    </row>
    <row r="9" spans="1:1">
      <c r="A9" t="s">
        <v>16</v>
      </c>
    </row>
    <row r="10" spans="1:1">
      <c r="A10" t="s">
        <v>17</v>
      </c>
    </row>
    <row r="11" spans="1:1">
      <c r="A11" t="s">
        <v>18</v>
      </c>
    </row>
    <row r="12" spans="1:1">
      <c r="A12" t="s">
        <v>20</v>
      </c>
    </row>
    <row r="13" spans="1:1">
      <c r="A13" t="s">
        <v>21</v>
      </c>
    </row>
    <row r="14" spans="1:1">
      <c r="A14" t="s">
        <v>23</v>
      </c>
    </row>
    <row r="15" spans="1:1">
      <c r="A15" t="s">
        <v>24</v>
      </c>
    </row>
    <row r="16" spans="1:1">
      <c r="A16" t="s">
        <v>25</v>
      </c>
    </row>
    <row r="17" spans="1:1">
      <c r="A17" t="s">
        <v>27</v>
      </c>
    </row>
    <row r="18" spans="1:1">
      <c r="A18" t="s">
        <v>28</v>
      </c>
    </row>
    <row r="19" spans="1:1">
      <c r="A19" t="s">
        <v>29</v>
      </c>
    </row>
    <row r="20" spans="1:1">
      <c r="A20" t="s">
        <v>32</v>
      </c>
    </row>
    <row r="21" spans="1:1">
      <c r="A21" t="s">
        <v>33</v>
      </c>
    </row>
    <row r="22" spans="1:1">
      <c r="A22" t="s">
        <v>34</v>
      </c>
    </row>
    <row r="23" spans="1:1">
      <c r="A23" t="s">
        <v>37</v>
      </c>
    </row>
    <row r="24" spans="1:1">
      <c r="A24" t="s">
        <v>38</v>
      </c>
    </row>
    <row r="25" spans="1:1">
      <c r="A25" t="s">
        <v>43</v>
      </c>
    </row>
    <row r="26" spans="1:1">
      <c r="A26" t="s">
        <v>46</v>
      </c>
    </row>
    <row r="27" spans="1:1">
      <c r="A27" t="s">
        <v>47</v>
      </c>
    </row>
    <row r="28" spans="1:1">
      <c r="A28" t="s">
        <v>48</v>
      </c>
    </row>
    <row r="29" spans="1:1">
      <c r="A29" t="s">
        <v>50</v>
      </c>
    </row>
    <row r="30" spans="1:1">
      <c r="A30" t="s">
        <v>51</v>
      </c>
    </row>
    <row r="31" spans="1:1">
      <c r="A31" t="s">
        <v>52</v>
      </c>
    </row>
    <row r="32" spans="1:1">
      <c r="A32" t="s">
        <v>53</v>
      </c>
    </row>
    <row r="33" spans="1:1">
      <c r="A33" t="s">
        <v>59</v>
      </c>
    </row>
    <row r="34" spans="1:1">
      <c r="A34" t="s">
        <v>60</v>
      </c>
    </row>
    <row r="35" spans="1:1">
      <c r="A35" t="s">
        <v>61</v>
      </c>
    </row>
    <row r="36" spans="1:1">
      <c r="A36" t="s">
        <v>65</v>
      </c>
    </row>
    <row r="37" spans="1:1">
      <c r="A37" t="s">
        <v>66</v>
      </c>
    </row>
    <row r="38" spans="1:1">
      <c r="A38" t="s">
        <v>68</v>
      </c>
    </row>
    <row r="39" spans="1:1">
      <c r="A39" t="s">
        <v>69</v>
      </c>
    </row>
    <row r="40" spans="1:1">
      <c r="A40" t="s">
        <v>71</v>
      </c>
    </row>
    <row r="41" spans="1:1">
      <c r="A41" t="s">
        <v>72</v>
      </c>
    </row>
    <row r="42" spans="1:1">
      <c r="A42" t="s">
        <v>73</v>
      </c>
    </row>
    <row r="43" spans="1:1">
      <c r="A43" t="s">
        <v>74</v>
      </c>
    </row>
    <row r="44" spans="1:1">
      <c r="A44" t="s">
        <v>75</v>
      </c>
    </row>
    <row r="45" spans="1:1">
      <c r="A45" t="s">
        <v>76</v>
      </c>
    </row>
    <row r="46" spans="1:1">
      <c r="A46" t="s">
        <v>78</v>
      </c>
    </row>
    <row r="47" spans="1:1">
      <c r="A47" t="s">
        <v>79</v>
      </c>
    </row>
    <row r="48" spans="1:1">
      <c r="A48" t="s">
        <v>80</v>
      </c>
    </row>
    <row r="49" spans="1:1">
      <c r="A49" t="s">
        <v>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workbookViewId="0">
      <selection sqref="A1:A31"/>
    </sheetView>
  </sheetViews>
  <sheetFormatPr baseColWidth="10" defaultRowHeight="15" x14ac:dyDescent="0"/>
  <sheetData>
    <row r="1" spans="1:1">
      <c r="A1" t="s">
        <v>6</v>
      </c>
    </row>
    <row r="2" spans="1:1">
      <c r="A2" t="s">
        <v>7</v>
      </c>
    </row>
    <row r="3" spans="1:1">
      <c r="A3" t="s">
        <v>8</v>
      </c>
    </row>
    <row r="4" spans="1:1">
      <c r="A4" t="s">
        <v>10</v>
      </c>
    </row>
    <row r="5" spans="1:1">
      <c r="A5" t="s">
        <v>14</v>
      </c>
    </row>
    <row r="6" spans="1:1">
      <c r="A6" t="s">
        <v>19</v>
      </c>
    </row>
    <row r="7" spans="1:1">
      <c r="A7" t="s">
        <v>21</v>
      </c>
    </row>
    <row r="8" spans="1:1">
      <c r="A8" t="s">
        <v>23</v>
      </c>
    </row>
    <row r="9" spans="1:1">
      <c r="A9" t="s">
        <v>24</v>
      </c>
    </row>
    <row r="10" spans="1:1">
      <c r="A10" t="s">
        <v>26</v>
      </c>
    </row>
    <row r="11" spans="1:1">
      <c r="A11" t="s">
        <v>30</v>
      </c>
    </row>
    <row r="12" spans="1:1">
      <c r="A12" t="s">
        <v>32</v>
      </c>
    </row>
    <row r="13" spans="1:1">
      <c r="A13" t="s">
        <v>33</v>
      </c>
    </row>
    <row r="14" spans="1:1">
      <c r="A14" t="s">
        <v>38</v>
      </c>
    </row>
    <row r="15" spans="1:1">
      <c r="A15" t="s">
        <v>39</v>
      </c>
    </row>
    <row r="16" spans="1:1">
      <c r="A16" t="s">
        <v>41</v>
      </c>
    </row>
    <row r="17" spans="1:1">
      <c r="A17" t="s">
        <v>43</v>
      </c>
    </row>
    <row r="18" spans="1:1">
      <c r="A18" t="s">
        <v>48</v>
      </c>
    </row>
    <row r="19" spans="1:1">
      <c r="A19" t="s">
        <v>53</v>
      </c>
    </row>
    <row r="20" spans="1:1">
      <c r="A20" t="s">
        <v>57</v>
      </c>
    </row>
    <row r="21" spans="1:1">
      <c r="A21" t="s">
        <v>58</v>
      </c>
    </row>
    <row r="22" spans="1:1">
      <c r="A22" t="s">
        <v>59</v>
      </c>
    </row>
    <row r="23" spans="1:1">
      <c r="A23" t="s">
        <v>61</v>
      </c>
    </row>
    <row r="24" spans="1:1">
      <c r="A24" t="s">
        <v>65</v>
      </c>
    </row>
    <row r="25" spans="1:1">
      <c r="A25" t="s">
        <v>67</v>
      </c>
    </row>
    <row r="26" spans="1:1">
      <c r="A26" t="s">
        <v>68</v>
      </c>
    </row>
    <row r="27" spans="1:1">
      <c r="A27" t="s">
        <v>76</v>
      </c>
    </row>
    <row r="28" spans="1:1">
      <c r="A28" t="s">
        <v>78</v>
      </c>
    </row>
    <row r="29" spans="1:1">
      <c r="A29" t="s">
        <v>79</v>
      </c>
    </row>
    <row r="30" spans="1:1">
      <c r="A30" t="s">
        <v>80</v>
      </c>
    </row>
    <row r="31" spans="1:1">
      <c r="A31" t="s">
        <v>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G82"/>
  <sheetViews>
    <sheetView tabSelected="1" workbookViewId="0">
      <selection activeCell="AF13" sqref="AF13"/>
    </sheetView>
  </sheetViews>
  <sheetFormatPr baseColWidth="10" defaultRowHeight="15" x14ac:dyDescent="0"/>
  <cols>
    <col min="1" max="1" width="14.5" style="2" bestFit="1" customWidth="1"/>
    <col min="2" max="4" width="3.1640625" bestFit="1" customWidth="1"/>
    <col min="5" max="6" width="3.1640625" style="1" bestFit="1" customWidth="1"/>
    <col min="7" max="7" width="3.1640625" style="7" bestFit="1" customWidth="1"/>
    <col min="8" max="14" width="3.1640625" style="1" bestFit="1" customWidth="1"/>
    <col min="15" max="15" width="3.1640625" style="7" bestFit="1" customWidth="1"/>
    <col min="16" max="17" width="3.1640625" style="1" bestFit="1" customWidth="1"/>
    <col min="18" max="18" width="3.1640625" style="7" bestFit="1" customWidth="1"/>
    <col min="19" max="19" width="3.1640625" style="1" bestFit="1" customWidth="1"/>
    <col min="20" max="20" width="3.1640625" style="7" bestFit="1" customWidth="1"/>
    <col min="21" max="22" width="3.1640625" style="1" bestFit="1" customWidth="1"/>
    <col min="23" max="23" width="3.1640625" bestFit="1" customWidth="1"/>
    <col min="24" max="24" width="6.1640625" style="2" bestFit="1" customWidth="1"/>
    <col min="25" max="25" width="6" bestFit="1" customWidth="1"/>
    <col min="26" max="26" width="12.1640625" customWidth="1"/>
    <col min="27" max="27" width="3.1640625" customWidth="1"/>
    <col min="28" max="28" width="11.6640625" bestFit="1" customWidth="1"/>
    <col min="29" max="30" width="3.1640625" customWidth="1"/>
    <col min="31" max="31" width="6.1640625" customWidth="1"/>
    <col min="32" max="32" width="12.83203125" bestFit="1" customWidth="1"/>
    <col min="33" max="33" width="6.33203125" bestFit="1" customWidth="1"/>
  </cols>
  <sheetData>
    <row r="1" spans="1:33" s="2" customFormat="1"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3">
        <v>6</v>
      </c>
      <c r="H1" s="12">
        <v>7</v>
      </c>
      <c r="I1" s="12">
        <v>8</v>
      </c>
      <c r="J1" s="12">
        <v>9</v>
      </c>
      <c r="K1" s="12">
        <v>10</v>
      </c>
      <c r="L1" s="12">
        <v>11</v>
      </c>
      <c r="M1" s="12">
        <v>12</v>
      </c>
      <c r="N1" s="12">
        <v>13</v>
      </c>
      <c r="O1" s="13">
        <v>14</v>
      </c>
      <c r="P1" s="12">
        <v>15</v>
      </c>
      <c r="Q1" s="12">
        <v>16</v>
      </c>
      <c r="R1" s="13">
        <v>17</v>
      </c>
      <c r="S1" s="12">
        <v>18</v>
      </c>
      <c r="T1" s="13">
        <v>19</v>
      </c>
      <c r="U1" s="12">
        <v>20</v>
      </c>
      <c r="V1" s="12">
        <v>21</v>
      </c>
      <c r="W1" s="12">
        <v>22</v>
      </c>
      <c r="X1" s="2" t="s">
        <v>82</v>
      </c>
      <c r="Y1" s="2" t="s">
        <v>96</v>
      </c>
      <c r="AF1" s="2" t="s">
        <v>86</v>
      </c>
      <c r="AG1" s="2" t="s">
        <v>82</v>
      </c>
    </row>
    <row r="2" spans="1:33">
      <c r="A2" s="2" t="s">
        <v>3</v>
      </c>
      <c r="B2" s="10" t="str">
        <f>IF(COUNTIF('ops-1'!$A:$A,'ops-table'!$A2),"X","")</f>
        <v>X</v>
      </c>
      <c r="C2" s="10" t="str">
        <f>IF(COUNTIF('ops-2'!$A:$A,'ops-table'!$A2),"X","")</f>
        <v/>
      </c>
      <c r="D2" s="10" t="str">
        <f>IF(COUNTIF('ops-3'!$A:$A,'ops-table'!$A2),"X","")</f>
        <v/>
      </c>
      <c r="E2" s="10" t="str">
        <f>IF(COUNTIF('ops-4'!$A:$A,'ops-table'!$A2),"X","")</f>
        <v/>
      </c>
      <c r="F2" s="10" t="str">
        <f>IF(COUNTIF('ops-5'!$A:$A,'ops-table'!$A2),"X","")</f>
        <v/>
      </c>
      <c r="G2" s="11" t="str">
        <f>IF(COUNTIF('ops-6'!$A:$A,'ops-table'!$A2),"X","")</f>
        <v/>
      </c>
      <c r="H2" s="10" t="str">
        <f>IF(COUNTIF('ops-7'!$A:$A,'ops-table'!$A2),"X","")</f>
        <v/>
      </c>
      <c r="I2" s="10" t="str">
        <f>IF(COUNTIF('ops-8'!$A:$A,'ops-table'!$A2),"X","")</f>
        <v/>
      </c>
      <c r="J2" s="10" t="str">
        <f>IF(COUNTIF('ops-9'!$A:$A,'ops-table'!$A2),"X","")</f>
        <v/>
      </c>
      <c r="K2" s="10" t="str">
        <f>IF(COUNTIF('ops-10'!$A:$A,'ops-table'!$A2),"X","")</f>
        <v/>
      </c>
      <c r="L2" s="10" t="str">
        <f>IF(COUNTIF('ops-11'!$A:$A,'ops-table'!$A2),"X","")</f>
        <v/>
      </c>
      <c r="M2" s="10" t="str">
        <f>IF(COUNTIF('ops-12'!$A:$A,'ops-table'!$A2),"X","")</f>
        <v/>
      </c>
      <c r="N2" s="10" t="str">
        <f>IF(COUNTIF('ops-13'!$A:$A,'ops-table'!$A2),"X","")</f>
        <v/>
      </c>
      <c r="O2" s="11" t="str">
        <f>IF(COUNTIF('ops-14'!$A:$A,'ops-table'!$A2),"X","")</f>
        <v/>
      </c>
      <c r="P2" s="10" t="str">
        <f>IF(COUNTIF('ops-15'!$A:$A,'ops-table'!$A2),"X","")</f>
        <v/>
      </c>
      <c r="Q2" s="10" t="str">
        <f>IF(COUNTIF('ops-16'!$A:$A,'ops-table'!$A2),"X","")</f>
        <v/>
      </c>
      <c r="R2" s="11" t="str">
        <f>IF(COUNTIF('ops-17'!$A:$A,'ops-table'!$A2),"X","")</f>
        <v/>
      </c>
      <c r="S2" s="10" t="str">
        <f>IF(COUNTIF('ops-18'!$A:$A,'ops-table'!$A2),"X","")</f>
        <v/>
      </c>
      <c r="T2" s="11" t="str">
        <f>IF(COUNTIF('ops-19'!$A:$A,'ops-table'!$A2),"X","")</f>
        <v>X</v>
      </c>
      <c r="U2" s="10" t="str">
        <f>IF(COUNTIF('ops-20'!$A:$A,'ops-table'!$A2),"X","")</f>
        <v/>
      </c>
      <c r="V2" s="10" t="str">
        <f>IF(COUNTIF('ops-21'!$A:$A,'ops-table'!$A2),"X","")</f>
        <v/>
      </c>
      <c r="W2" s="10" t="str">
        <f>IF(COUNTIF('ops-22'!$A:$A,'ops-table'!$A2),"X","")</f>
        <v/>
      </c>
      <c r="X2" s="2">
        <f>COUNTIF(B2:W2,"X")</f>
        <v>2</v>
      </c>
      <c r="Y2" s="10" t="str">
        <f>IF(COUNTIF(Sheet1!$C$26:$C$109,'ops-table'!A2),"","N")</f>
        <v/>
      </c>
      <c r="Z2" s="10" t="str">
        <f>IF(COUNTIF(Y2,"N"),$A2,"")</f>
        <v/>
      </c>
      <c r="AA2" s="10" t="str">
        <f>IF(COUNTIF(Y2,"N"),$X2,"")</f>
        <v/>
      </c>
      <c r="AB2" s="10" t="str">
        <f>IF(COUNTIFS(Y2,"N",N2, "X"),$A2,"")</f>
        <v/>
      </c>
      <c r="AC2" s="10" t="str">
        <f>IF(COUNTIFS(Y2,"N",N2, "X"),$X2,"")</f>
        <v/>
      </c>
      <c r="AD2" s="10"/>
      <c r="AF2" t="s">
        <v>31</v>
      </c>
      <c r="AG2">
        <v>2</v>
      </c>
    </row>
    <row r="3" spans="1:33">
      <c r="A3" s="2" t="s">
        <v>4</v>
      </c>
      <c r="B3" s="10" t="str">
        <f>IF(COUNTIF('ops-1'!$A:$A,'ops-table'!$A3),"X","")</f>
        <v/>
      </c>
      <c r="C3" s="10" t="str">
        <f>IF(COUNTIF('ops-2'!$A:$A,'ops-table'!$A3),"X","")</f>
        <v/>
      </c>
      <c r="D3" s="10" t="str">
        <f>IF(COUNTIF('ops-3'!$A:$A,'ops-table'!$A3),"X","")</f>
        <v/>
      </c>
      <c r="E3" s="10" t="str">
        <f>IF(COUNTIF('ops-4'!$A:$A,'ops-table'!$A3),"X","")</f>
        <v/>
      </c>
      <c r="F3" s="10" t="str">
        <f>IF(COUNTIF('ops-5'!$A:$A,'ops-table'!$A3),"X","")</f>
        <v/>
      </c>
      <c r="G3" s="11" t="str">
        <f>IF(COUNTIF('ops-6'!$A:$A,'ops-table'!$A3),"X","")</f>
        <v/>
      </c>
      <c r="H3" s="10" t="str">
        <f>IF(COUNTIF('ops-7'!$A:$A,'ops-table'!$A3),"X","")</f>
        <v/>
      </c>
      <c r="I3" s="10" t="str">
        <f>IF(COUNTIF('ops-8'!$A:$A,'ops-table'!$A3),"X","")</f>
        <v/>
      </c>
      <c r="J3" s="10" t="str">
        <f>IF(COUNTIF('ops-9'!$A:$A,'ops-table'!$A3),"X","")</f>
        <v/>
      </c>
      <c r="K3" s="10" t="str">
        <f>IF(COUNTIF('ops-10'!$A:$A,'ops-table'!$A3),"X","")</f>
        <v/>
      </c>
      <c r="L3" s="10" t="str">
        <f>IF(COUNTIF('ops-11'!$A:$A,'ops-table'!$A3),"X","")</f>
        <v/>
      </c>
      <c r="M3" s="10" t="str">
        <f>IF(COUNTIF('ops-12'!$A:$A,'ops-table'!$A3),"X","")</f>
        <v/>
      </c>
      <c r="N3" s="10" t="str">
        <f>IF(COUNTIF('ops-13'!$A:$A,'ops-table'!$A3),"X","")</f>
        <v/>
      </c>
      <c r="O3" s="11" t="str">
        <f>IF(COUNTIF('ops-14'!$A:$A,'ops-table'!$A3),"X","")</f>
        <v/>
      </c>
      <c r="P3" s="10" t="str">
        <f>IF(COUNTIF('ops-15'!$A:$A,'ops-table'!$A3),"X","")</f>
        <v/>
      </c>
      <c r="Q3" s="10" t="str">
        <f>IF(COUNTIF('ops-16'!$A:$A,'ops-table'!$A3),"X","")</f>
        <v>X</v>
      </c>
      <c r="R3" s="11" t="str">
        <f>IF(COUNTIF('ops-17'!$A:$A,'ops-table'!$A3),"X","")</f>
        <v/>
      </c>
      <c r="S3" s="10" t="str">
        <f>IF(COUNTIF('ops-18'!$A:$A,'ops-table'!$A3),"X","")</f>
        <v/>
      </c>
      <c r="T3" s="11" t="str">
        <f>IF(COUNTIF('ops-19'!$A:$A,'ops-table'!$A3),"X","")</f>
        <v/>
      </c>
      <c r="U3" s="10" t="str">
        <f>IF(COUNTIF('ops-20'!$A:$A,'ops-table'!$A3),"X","")</f>
        <v/>
      </c>
      <c r="V3" s="10" t="str">
        <f>IF(COUNTIF('ops-21'!$A:$A,'ops-table'!$A3),"X","")</f>
        <v/>
      </c>
      <c r="W3" s="10" t="str">
        <f>IF(COUNTIF('ops-22'!$A:$A,'ops-table'!$A3),"X","")</f>
        <v/>
      </c>
      <c r="X3" s="2">
        <f t="shared" ref="X3:X66" si="0">COUNTIF(B3:W3,"X")</f>
        <v>1</v>
      </c>
      <c r="Y3" s="10" t="str">
        <f>IF(COUNTIF(Sheet1!$C$26:$C$109,'ops-table'!A3),"","N")</f>
        <v>N</v>
      </c>
      <c r="Z3" s="10" t="str">
        <f t="shared" ref="Z3:Z66" si="1">IF(COUNTIF(Y3,"N"),$A3,"")</f>
        <v>AddImm</v>
      </c>
      <c r="AA3" s="10">
        <f>IF(COUNTIF(Y3,"N"),$X3,"")</f>
        <v>1</v>
      </c>
      <c r="AB3" s="10" t="str">
        <f t="shared" ref="AB3:AB31" si="2">IF(COUNTIFS(Y3,"N",N3, "X"),$A3,"")</f>
        <v/>
      </c>
      <c r="AC3" s="10" t="str">
        <f t="shared" ref="AC3:AC31" si="3">IF(COUNTIFS(Y3,"N",N3, "X"),$X3,"")</f>
        <v/>
      </c>
      <c r="AD3" s="10"/>
      <c r="AF3" t="s">
        <v>42</v>
      </c>
      <c r="AG3">
        <v>2</v>
      </c>
    </row>
    <row r="4" spans="1:33">
      <c r="A4" s="2" t="s">
        <v>5</v>
      </c>
      <c r="B4" s="10" t="str">
        <f>IF(COUNTIF('ops-1'!$A:$A,'ops-table'!$A4),"X","")</f>
        <v/>
      </c>
      <c r="C4" s="10" t="str">
        <f>IF(COUNTIF('ops-2'!$A:$A,'ops-table'!$A4),"X","")</f>
        <v/>
      </c>
      <c r="D4" s="10" t="str">
        <f>IF(COUNTIF('ops-3'!$A:$A,'ops-table'!$A4),"X","")</f>
        <v/>
      </c>
      <c r="E4" s="10" t="str">
        <f>IF(COUNTIF('ops-4'!$A:$A,'ops-table'!$A4),"X","")</f>
        <v/>
      </c>
      <c r="F4" s="10" t="str">
        <f>IF(COUNTIF('ops-5'!$A:$A,'ops-table'!$A4),"X","")</f>
        <v>X</v>
      </c>
      <c r="G4" s="11" t="str">
        <f>IF(COUNTIF('ops-6'!$A:$A,'ops-table'!$A4),"X","")</f>
        <v/>
      </c>
      <c r="H4" s="10" t="str">
        <f>IF(COUNTIF('ops-7'!$A:$A,'ops-table'!$A4),"X","")</f>
        <v/>
      </c>
      <c r="I4" s="10" t="str">
        <f>IF(COUNTIF('ops-8'!$A:$A,'ops-table'!$A4),"X","")</f>
        <v/>
      </c>
      <c r="J4" s="10" t="str">
        <f>IF(COUNTIF('ops-9'!$A:$A,'ops-table'!$A4),"X","")</f>
        <v>X</v>
      </c>
      <c r="K4" s="10" t="str">
        <f>IF(COUNTIF('ops-10'!$A:$A,'ops-table'!$A4),"X","")</f>
        <v/>
      </c>
      <c r="L4" s="10" t="str">
        <f>IF(COUNTIF('ops-11'!$A:$A,'ops-table'!$A4),"X","")</f>
        <v/>
      </c>
      <c r="M4" s="10" t="str">
        <f>IF(COUNTIF('ops-12'!$A:$A,'ops-table'!$A4),"X","")</f>
        <v>X</v>
      </c>
      <c r="N4" s="10" t="str">
        <f>IF(COUNTIF('ops-13'!$A:$A,'ops-table'!$A4),"X","")</f>
        <v/>
      </c>
      <c r="O4" s="11" t="str">
        <f>IF(COUNTIF('ops-14'!$A:$A,'ops-table'!$A4),"X","")</f>
        <v/>
      </c>
      <c r="P4" s="10" t="str">
        <f>IF(COUNTIF('ops-15'!$A:$A,'ops-table'!$A4),"X","")</f>
        <v/>
      </c>
      <c r="Q4" s="10" t="str">
        <f>IF(COUNTIF('ops-16'!$A:$A,'ops-table'!$A4),"X","")</f>
        <v>X</v>
      </c>
      <c r="R4" s="11" t="str">
        <f>IF(COUNTIF('ops-17'!$A:$A,'ops-table'!$A4),"X","")</f>
        <v/>
      </c>
      <c r="S4" s="10" t="str">
        <f>IF(COUNTIF('ops-18'!$A:$A,'ops-table'!$A4),"X","")</f>
        <v/>
      </c>
      <c r="T4" s="11" t="str">
        <f>IF(COUNTIF('ops-19'!$A:$A,'ops-table'!$A4),"X","")</f>
        <v>X</v>
      </c>
      <c r="U4" s="10" t="str">
        <f>IF(COUNTIF('ops-20'!$A:$A,'ops-table'!$A4),"X","")</f>
        <v>X</v>
      </c>
      <c r="V4" s="10" t="str">
        <f>IF(COUNTIF('ops-21'!$A:$A,'ops-table'!$A4),"X","")</f>
        <v>X</v>
      </c>
      <c r="W4" s="10" t="str">
        <f>IF(COUNTIF('ops-22'!$A:$A,'ops-table'!$A4),"X","")</f>
        <v>X</v>
      </c>
      <c r="X4" s="2">
        <f t="shared" si="0"/>
        <v>8</v>
      </c>
      <c r="Y4" s="10" t="str">
        <f>IF(COUNTIF(Sheet1!$C$26:$C$109,'ops-table'!A4),"","N")</f>
        <v/>
      </c>
      <c r="Z4" s="10" t="str">
        <f t="shared" si="1"/>
        <v/>
      </c>
      <c r="AA4" s="10" t="str">
        <f t="shared" ref="AA4:AA67" si="4">IF(COUNTIF(Y4,"N"),$X4,"")</f>
        <v/>
      </c>
      <c r="AB4" s="10" t="str">
        <f t="shared" si="2"/>
        <v/>
      </c>
      <c r="AC4" s="10" t="str">
        <f t="shared" si="3"/>
        <v/>
      </c>
      <c r="AD4" s="10"/>
      <c r="AF4" t="s">
        <v>4</v>
      </c>
      <c r="AG4">
        <v>1</v>
      </c>
    </row>
    <row r="5" spans="1:33">
      <c r="A5" s="2" t="s">
        <v>6</v>
      </c>
      <c r="B5" s="10" t="str">
        <f>IF(COUNTIF('ops-1'!$A:$A,'ops-table'!$A5),"X","")</f>
        <v>X</v>
      </c>
      <c r="C5" s="10" t="str">
        <f>IF(COUNTIF('ops-2'!$A:$A,'ops-table'!$A5),"X","")</f>
        <v>X</v>
      </c>
      <c r="D5" s="10" t="str">
        <f>IF(COUNTIF('ops-3'!$A:$A,'ops-table'!$A5),"X","")</f>
        <v>X</v>
      </c>
      <c r="E5" s="10" t="str">
        <f>IF(COUNTIF('ops-4'!$A:$A,'ops-table'!$A5),"X","")</f>
        <v>X</v>
      </c>
      <c r="F5" s="10" t="str">
        <f>IF(COUNTIF('ops-5'!$A:$A,'ops-table'!$A5),"X","")</f>
        <v>X</v>
      </c>
      <c r="G5" s="11" t="str">
        <f>IF(COUNTIF('ops-6'!$A:$A,'ops-table'!$A5),"X","")</f>
        <v>X</v>
      </c>
      <c r="H5" s="10" t="str">
        <f>IF(COUNTIF('ops-7'!$A:$A,'ops-table'!$A5),"X","")</f>
        <v>X</v>
      </c>
      <c r="I5" s="10" t="str">
        <f>IF(COUNTIF('ops-8'!$A:$A,'ops-table'!$A5),"X","")</f>
        <v>X</v>
      </c>
      <c r="J5" s="10" t="str">
        <f>IF(COUNTIF('ops-9'!$A:$A,'ops-table'!$A5),"X","")</f>
        <v>X</v>
      </c>
      <c r="K5" s="10" t="str">
        <f>IF(COUNTIF('ops-10'!$A:$A,'ops-table'!$A5),"X","")</f>
        <v>X</v>
      </c>
      <c r="L5" s="10" t="str">
        <f>IF(COUNTIF('ops-11'!$A:$A,'ops-table'!$A5),"X","")</f>
        <v>X</v>
      </c>
      <c r="M5" s="10" t="str">
        <f>IF(COUNTIF('ops-12'!$A:$A,'ops-table'!$A5),"X","")</f>
        <v>X</v>
      </c>
      <c r="N5" s="10" t="str">
        <f>IF(COUNTIF('ops-13'!$A:$A,'ops-table'!$A5),"X","")</f>
        <v>X</v>
      </c>
      <c r="O5" s="11" t="str">
        <f>IF(COUNTIF('ops-14'!$A:$A,'ops-table'!$A5),"X","")</f>
        <v>X</v>
      </c>
      <c r="P5" s="10" t="str">
        <f>IF(COUNTIF('ops-15'!$A:$A,'ops-table'!$A5),"X","")</f>
        <v>X</v>
      </c>
      <c r="Q5" s="10" t="str">
        <f>IF(COUNTIF('ops-16'!$A:$A,'ops-table'!$A5),"X","")</f>
        <v>X</v>
      </c>
      <c r="R5" s="11" t="str">
        <f>IF(COUNTIF('ops-17'!$A:$A,'ops-table'!$A5),"X","")</f>
        <v>X</v>
      </c>
      <c r="S5" s="10" t="str">
        <f>IF(COUNTIF('ops-18'!$A:$A,'ops-table'!$A5),"X","")</f>
        <v>X</v>
      </c>
      <c r="T5" s="11" t="str">
        <f>IF(COUNTIF('ops-19'!$A:$A,'ops-table'!$A5),"X","")</f>
        <v>X</v>
      </c>
      <c r="U5" s="10" t="str">
        <f>IF(COUNTIF('ops-20'!$A:$A,'ops-table'!$A5),"X","")</f>
        <v>X</v>
      </c>
      <c r="V5" s="10" t="str">
        <f>IF(COUNTIF('ops-21'!$A:$A,'ops-table'!$A5),"X","")</f>
        <v>X</v>
      </c>
      <c r="W5" s="10" t="str">
        <f>IF(COUNTIF('ops-22'!$A:$A,'ops-table'!$A5),"X","")</f>
        <v>X</v>
      </c>
      <c r="X5" s="2">
        <f t="shared" si="0"/>
        <v>22</v>
      </c>
      <c r="Y5" s="10" t="str">
        <f>IF(COUNTIF(Sheet1!$C$26:$C$109,'ops-table'!A5),"","N")</f>
        <v/>
      </c>
      <c r="Z5" s="10" t="str">
        <f t="shared" si="1"/>
        <v/>
      </c>
      <c r="AA5" s="10" t="str">
        <f t="shared" si="4"/>
        <v/>
      </c>
      <c r="AB5" s="10" t="str">
        <f t="shared" si="2"/>
        <v/>
      </c>
      <c r="AC5" s="10" t="str">
        <f t="shared" si="3"/>
        <v/>
      </c>
      <c r="AD5" s="10"/>
      <c r="AF5" t="s">
        <v>13</v>
      </c>
      <c r="AG5">
        <v>1</v>
      </c>
    </row>
    <row r="6" spans="1:33">
      <c r="A6" s="2" t="s">
        <v>7</v>
      </c>
      <c r="B6" s="10" t="str">
        <f>IF(COUNTIF('ops-1'!$A:$A,'ops-table'!$A6),"X","")</f>
        <v>X</v>
      </c>
      <c r="C6" s="10" t="str">
        <f>IF(COUNTIF('ops-2'!$A:$A,'ops-table'!$A6),"X","")</f>
        <v>X</v>
      </c>
      <c r="D6" s="10" t="str">
        <f>IF(COUNTIF('ops-3'!$A:$A,'ops-table'!$A6),"X","")</f>
        <v>X</v>
      </c>
      <c r="E6" s="10" t="str">
        <f>IF(COUNTIF('ops-4'!$A:$A,'ops-table'!$A6),"X","")</f>
        <v>X</v>
      </c>
      <c r="F6" s="10" t="str">
        <f>IF(COUNTIF('ops-5'!$A:$A,'ops-table'!$A6),"X","")</f>
        <v>X</v>
      </c>
      <c r="G6" s="11" t="str">
        <f>IF(COUNTIF('ops-6'!$A:$A,'ops-table'!$A6),"X","")</f>
        <v>X</v>
      </c>
      <c r="H6" s="10" t="str">
        <f>IF(COUNTIF('ops-7'!$A:$A,'ops-table'!$A6),"X","")</f>
        <v>X</v>
      </c>
      <c r="I6" s="10" t="str">
        <f>IF(COUNTIF('ops-8'!$A:$A,'ops-table'!$A6),"X","")</f>
        <v>X</v>
      </c>
      <c r="J6" s="10" t="str">
        <f>IF(COUNTIF('ops-9'!$A:$A,'ops-table'!$A6),"X","")</f>
        <v>X</v>
      </c>
      <c r="K6" s="10" t="str">
        <f>IF(COUNTIF('ops-10'!$A:$A,'ops-table'!$A6),"X","")</f>
        <v>X</v>
      </c>
      <c r="L6" s="10" t="str">
        <f>IF(COUNTIF('ops-11'!$A:$A,'ops-table'!$A6),"X","")</f>
        <v>X</v>
      </c>
      <c r="M6" s="10" t="str">
        <f>IF(COUNTIF('ops-12'!$A:$A,'ops-table'!$A6),"X","")</f>
        <v>X</v>
      </c>
      <c r="N6" s="10" t="str">
        <f>IF(COUNTIF('ops-13'!$A:$A,'ops-table'!$A6),"X","")</f>
        <v>X</v>
      </c>
      <c r="O6" s="11" t="str">
        <f>IF(COUNTIF('ops-14'!$A:$A,'ops-table'!$A6),"X","")</f>
        <v>X</v>
      </c>
      <c r="P6" s="10" t="str">
        <f>IF(COUNTIF('ops-15'!$A:$A,'ops-table'!$A6),"X","")</f>
        <v>X</v>
      </c>
      <c r="Q6" s="10" t="str">
        <f>IF(COUNTIF('ops-16'!$A:$A,'ops-table'!$A6),"X","")</f>
        <v>X</v>
      </c>
      <c r="R6" s="11" t="str">
        <f>IF(COUNTIF('ops-17'!$A:$A,'ops-table'!$A6),"X","")</f>
        <v>X</v>
      </c>
      <c r="S6" s="10" t="str">
        <f>IF(COUNTIF('ops-18'!$A:$A,'ops-table'!$A6),"X","")</f>
        <v>X</v>
      </c>
      <c r="T6" s="11" t="str">
        <f>IF(COUNTIF('ops-19'!$A:$A,'ops-table'!$A6),"X","")</f>
        <v>X</v>
      </c>
      <c r="U6" s="10" t="str">
        <f>IF(COUNTIF('ops-20'!$A:$A,'ops-table'!$A6),"X","")</f>
        <v>X</v>
      </c>
      <c r="V6" s="10" t="str">
        <f>IF(COUNTIF('ops-21'!$A:$A,'ops-table'!$A6),"X","")</f>
        <v>X</v>
      </c>
      <c r="W6" s="10" t="str">
        <f>IF(COUNTIF('ops-22'!$A:$A,'ops-table'!$A6),"X","")</f>
        <v>X</v>
      </c>
      <c r="X6" s="2">
        <f t="shared" si="0"/>
        <v>22</v>
      </c>
      <c r="Y6" s="10" t="str">
        <f>IF(COUNTIF(Sheet1!$C$26:$C$109,'ops-table'!A6),"","N")</f>
        <v/>
      </c>
      <c r="Z6" s="10" t="str">
        <f t="shared" si="1"/>
        <v/>
      </c>
      <c r="AA6" s="10" t="str">
        <f t="shared" si="4"/>
        <v/>
      </c>
      <c r="AB6" s="10" t="str">
        <f t="shared" si="2"/>
        <v/>
      </c>
      <c r="AC6" s="10" t="str">
        <f t="shared" si="3"/>
        <v/>
      </c>
      <c r="AD6" s="10"/>
      <c r="AF6" t="s">
        <v>15</v>
      </c>
      <c r="AG6">
        <v>1</v>
      </c>
    </row>
    <row r="7" spans="1:33">
      <c r="A7" s="2" t="s">
        <v>8</v>
      </c>
      <c r="B7" s="10" t="str">
        <f>IF(COUNTIF('ops-1'!$A:$A,'ops-table'!$A7),"X","")</f>
        <v>X</v>
      </c>
      <c r="C7" s="10" t="str">
        <f>IF(COUNTIF('ops-2'!$A:$A,'ops-table'!$A7),"X","")</f>
        <v>X</v>
      </c>
      <c r="D7" s="10" t="str">
        <f>IF(COUNTIF('ops-3'!$A:$A,'ops-table'!$A7),"X","")</f>
        <v>X</v>
      </c>
      <c r="E7" s="10" t="str">
        <f>IF(COUNTIF('ops-4'!$A:$A,'ops-table'!$A7),"X","")</f>
        <v>X</v>
      </c>
      <c r="F7" s="10" t="str">
        <f>IF(COUNTIF('ops-5'!$A:$A,'ops-table'!$A7),"X","")</f>
        <v>X</v>
      </c>
      <c r="G7" s="11" t="str">
        <f>IF(COUNTIF('ops-6'!$A:$A,'ops-table'!$A7),"X","")</f>
        <v>X</v>
      </c>
      <c r="H7" s="10" t="str">
        <f>IF(COUNTIF('ops-7'!$A:$A,'ops-table'!$A7),"X","")</f>
        <v>X</v>
      </c>
      <c r="I7" s="10" t="str">
        <f>IF(COUNTIF('ops-8'!$A:$A,'ops-table'!$A7),"X","")</f>
        <v>X</v>
      </c>
      <c r="J7" s="10" t="str">
        <f>IF(COUNTIF('ops-9'!$A:$A,'ops-table'!$A7),"X","")</f>
        <v>X</v>
      </c>
      <c r="K7" s="10" t="str">
        <f>IF(COUNTIF('ops-10'!$A:$A,'ops-table'!$A7),"X","")</f>
        <v>X</v>
      </c>
      <c r="L7" s="10" t="str">
        <f>IF(COUNTIF('ops-11'!$A:$A,'ops-table'!$A7),"X","")</f>
        <v>X</v>
      </c>
      <c r="M7" s="10" t="str">
        <f>IF(COUNTIF('ops-12'!$A:$A,'ops-table'!$A7),"X","")</f>
        <v>X</v>
      </c>
      <c r="N7" s="10" t="str">
        <f>IF(COUNTIF('ops-13'!$A:$A,'ops-table'!$A7),"X","")</f>
        <v>X</v>
      </c>
      <c r="O7" s="11" t="str">
        <f>IF(COUNTIF('ops-14'!$A:$A,'ops-table'!$A7),"X","")</f>
        <v>X</v>
      </c>
      <c r="P7" s="10" t="str">
        <f>IF(COUNTIF('ops-15'!$A:$A,'ops-table'!$A7),"X","")</f>
        <v>X</v>
      </c>
      <c r="Q7" s="10" t="str">
        <f>IF(COUNTIF('ops-16'!$A:$A,'ops-table'!$A7),"X","")</f>
        <v>X</v>
      </c>
      <c r="R7" s="11" t="str">
        <f>IF(COUNTIF('ops-17'!$A:$A,'ops-table'!$A7),"X","")</f>
        <v>X</v>
      </c>
      <c r="S7" s="10" t="str">
        <f>IF(COUNTIF('ops-18'!$A:$A,'ops-table'!$A7),"X","")</f>
        <v>X</v>
      </c>
      <c r="T7" s="11" t="str">
        <f>IF(COUNTIF('ops-19'!$A:$A,'ops-table'!$A7),"X","")</f>
        <v>X</v>
      </c>
      <c r="U7" s="10" t="str">
        <f>IF(COUNTIF('ops-20'!$A:$A,'ops-table'!$A7),"X","")</f>
        <v>X</v>
      </c>
      <c r="V7" s="10" t="str">
        <f>IF(COUNTIF('ops-21'!$A:$A,'ops-table'!$A7),"X","")</f>
        <v>X</v>
      </c>
      <c r="W7" s="10" t="str">
        <f>IF(COUNTIF('ops-22'!$A:$A,'ops-table'!$A7),"X","")</f>
        <v>X</v>
      </c>
      <c r="X7" s="2">
        <f t="shared" si="0"/>
        <v>22</v>
      </c>
      <c r="Y7" s="10" t="str">
        <f>IF(COUNTIF(Sheet1!$C$26:$C$109,'ops-table'!A7),"","N")</f>
        <v/>
      </c>
      <c r="Z7" s="10" t="str">
        <f t="shared" si="1"/>
        <v/>
      </c>
      <c r="AA7" s="10" t="str">
        <f t="shared" si="4"/>
        <v/>
      </c>
      <c r="AB7" s="10" t="str">
        <f t="shared" si="2"/>
        <v/>
      </c>
      <c r="AC7" s="10" t="str">
        <f t="shared" si="3"/>
        <v/>
      </c>
      <c r="AD7" s="10"/>
      <c r="AF7" t="s">
        <v>49</v>
      </c>
      <c r="AG7">
        <v>1</v>
      </c>
    </row>
    <row r="8" spans="1:33">
      <c r="A8" s="2" t="s">
        <v>9</v>
      </c>
      <c r="B8" s="10" t="str">
        <f>IF(COUNTIF('ops-1'!$A:$A,'ops-table'!$A8),"X","")</f>
        <v/>
      </c>
      <c r="C8" s="10" t="str">
        <f>IF(COUNTIF('ops-2'!$A:$A,'ops-table'!$A8),"X","")</f>
        <v>X</v>
      </c>
      <c r="D8" s="10" t="str">
        <f>IF(COUNTIF('ops-3'!$A:$A,'ops-table'!$A8),"X","")</f>
        <v/>
      </c>
      <c r="E8" s="10" t="str">
        <f>IF(COUNTIF('ops-4'!$A:$A,'ops-table'!$A8),"X","")</f>
        <v/>
      </c>
      <c r="F8" s="10" t="str">
        <f>IF(COUNTIF('ops-5'!$A:$A,'ops-table'!$A8),"X","")</f>
        <v/>
      </c>
      <c r="G8" s="11" t="str">
        <f>IF(COUNTIF('ops-6'!$A:$A,'ops-table'!$A8),"X","")</f>
        <v/>
      </c>
      <c r="H8" s="10" t="str">
        <f>IF(COUNTIF('ops-7'!$A:$A,'ops-table'!$A8),"X","")</f>
        <v/>
      </c>
      <c r="I8" s="10" t="str">
        <f>IF(COUNTIF('ops-8'!$A:$A,'ops-table'!$A8),"X","")</f>
        <v/>
      </c>
      <c r="J8" s="10" t="str">
        <f>IF(COUNTIF('ops-9'!$A:$A,'ops-table'!$A8),"X","")</f>
        <v/>
      </c>
      <c r="K8" s="10" t="str">
        <f>IF(COUNTIF('ops-10'!$A:$A,'ops-table'!$A8),"X","")</f>
        <v/>
      </c>
      <c r="L8" s="10" t="str">
        <f>IF(COUNTIF('ops-11'!$A:$A,'ops-table'!$A8),"X","")</f>
        <v/>
      </c>
      <c r="M8" s="10" t="str">
        <f>IF(COUNTIF('ops-12'!$A:$A,'ops-table'!$A8),"X","")</f>
        <v/>
      </c>
      <c r="N8" s="10" t="str">
        <f>IF(COUNTIF('ops-13'!$A:$A,'ops-table'!$A8),"X","")</f>
        <v/>
      </c>
      <c r="O8" s="11" t="str">
        <f>IF(COUNTIF('ops-14'!$A:$A,'ops-table'!$A8),"X","")</f>
        <v/>
      </c>
      <c r="P8" s="10" t="str">
        <f>IF(COUNTIF('ops-15'!$A:$A,'ops-table'!$A8),"X","")</f>
        <v>X</v>
      </c>
      <c r="Q8" s="10" t="str">
        <f>IF(COUNTIF('ops-16'!$A:$A,'ops-table'!$A8),"X","")</f>
        <v/>
      </c>
      <c r="R8" s="11" t="str">
        <f>IF(COUNTIF('ops-17'!$A:$A,'ops-table'!$A8),"X","")</f>
        <v/>
      </c>
      <c r="S8" s="10" t="str">
        <f>IF(COUNTIF('ops-18'!$A:$A,'ops-table'!$A8),"X","")</f>
        <v/>
      </c>
      <c r="T8" s="11" t="str">
        <f>IF(COUNTIF('ops-19'!$A:$A,'ops-table'!$A8),"X","")</f>
        <v/>
      </c>
      <c r="U8" s="10" t="str">
        <f>IF(COUNTIF('ops-20'!$A:$A,'ops-table'!$A8),"X","")</f>
        <v/>
      </c>
      <c r="V8" s="10" t="str">
        <f>IF(COUNTIF('ops-21'!$A:$A,'ops-table'!$A8),"X","")</f>
        <v/>
      </c>
      <c r="W8" s="10" t="str">
        <f>IF(COUNTIF('ops-22'!$A:$A,'ops-table'!$A8),"X","")</f>
        <v/>
      </c>
      <c r="X8" s="2">
        <f t="shared" si="0"/>
        <v>2</v>
      </c>
      <c r="Y8" s="10" t="str">
        <f>IF(COUNTIF(Sheet1!$C$26:$C$109,'ops-table'!A8),"","N")</f>
        <v/>
      </c>
      <c r="Z8" s="10" t="str">
        <f t="shared" si="1"/>
        <v/>
      </c>
      <c r="AA8" s="10" t="str">
        <f t="shared" si="4"/>
        <v/>
      </c>
      <c r="AB8" s="10" t="str">
        <f t="shared" si="2"/>
        <v/>
      </c>
      <c r="AC8" s="10" t="str">
        <f t="shared" si="3"/>
        <v/>
      </c>
      <c r="AD8" s="10"/>
      <c r="AF8" t="s">
        <v>55</v>
      </c>
      <c r="AG8">
        <v>1</v>
      </c>
    </row>
    <row r="9" spans="1:33">
      <c r="A9" s="2" t="s">
        <v>10</v>
      </c>
      <c r="B9" s="10" t="str">
        <f>IF(COUNTIF('ops-1'!$A:$A,'ops-table'!$A9),"X","")</f>
        <v>X</v>
      </c>
      <c r="C9" s="10" t="str">
        <f>IF(COUNTIF('ops-2'!$A:$A,'ops-table'!$A9),"X","")</f>
        <v>X</v>
      </c>
      <c r="D9" s="10" t="str">
        <f>IF(COUNTIF('ops-3'!$A:$A,'ops-table'!$A9),"X","")</f>
        <v>X</v>
      </c>
      <c r="E9" s="10" t="str">
        <f>IF(COUNTIF('ops-4'!$A:$A,'ops-table'!$A9),"X","")</f>
        <v>X</v>
      </c>
      <c r="F9" s="10" t="str">
        <f>IF(COUNTIF('ops-5'!$A:$A,'ops-table'!$A9),"X","")</f>
        <v>X</v>
      </c>
      <c r="G9" s="11" t="str">
        <f>IF(COUNTIF('ops-6'!$A:$A,'ops-table'!$A9),"X","")</f>
        <v>X</v>
      </c>
      <c r="H9" s="10" t="str">
        <f>IF(COUNTIF('ops-7'!$A:$A,'ops-table'!$A9),"X","")</f>
        <v>X</v>
      </c>
      <c r="I9" s="10" t="str">
        <f>IF(COUNTIF('ops-8'!$A:$A,'ops-table'!$A9),"X","")</f>
        <v>X</v>
      </c>
      <c r="J9" s="10" t="str">
        <f>IF(COUNTIF('ops-9'!$A:$A,'ops-table'!$A9),"X","")</f>
        <v>X</v>
      </c>
      <c r="K9" s="10" t="str">
        <f>IF(COUNTIF('ops-10'!$A:$A,'ops-table'!$A9),"X","")</f>
        <v>X</v>
      </c>
      <c r="L9" s="10" t="str">
        <f>IF(COUNTIF('ops-11'!$A:$A,'ops-table'!$A9),"X","")</f>
        <v>X</v>
      </c>
      <c r="M9" s="10" t="str">
        <f>IF(COUNTIF('ops-12'!$A:$A,'ops-table'!$A9),"X","")</f>
        <v>X</v>
      </c>
      <c r="N9" s="10" t="str">
        <f>IF(COUNTIF('ops-13'!$A:$A,'ops-table'!$A9),"X","")</f>
        <v>X</v>
      </c>
      <c r="O9" s="11" t="str">
        <f>IF(COUNTIF('ops-14'!$A:$A,'ops-table'!$A9),"X","")</f>
        <v>X</v>
      </c>
      <c r="P9" s="10" t="str">
        <f>IF(COUNTIF('ops-15'!$A:$A,'ops-table'!$A9),"X","")</f>
        <v>X</v>
      </c>
      <c r="Q9" s="10" t="str">
        <f>IF(COUNTIF('ops-16'!$A:$A,'ops-table'!$A9),"X","")</f>
        <v>X</v>
      </c>
      <c r="R9" s="11" t="str">
        <f>IF(COUNTIF('ops-17'!$A:$A,'ops-table'!$A9),"X","")</f>
        <v>X</v>
      </c>
      <c r="S9" s="10" t="str">
        <f>IF(COUNTIF('ops-18'!$A:$A,'ops-table'!$A9),"X","")</f>
        <v>X</v>
      </c>
      <c r="T9" s="11" t="str">
        <f>IF(COUNTIF('ops-19'!$A:$A,'ops-table'!$A9),"X","")</f>
        <v>X</v>
      </c>
      <c r="U9" s="10" t="str">
        <f>IF(COUNTIF('ops-20'!$A:$A,'ops-table'!$A9),"X","")</f>
        <v>X</v>
      </c>
      <c r="V9" s="10" t="str">
        <f>IF(COUNTIF('ops-21'!$A:$A,'ops-table'!$A9),"X","")</f>
        <v>X</v>
      </c>
      <c r="W9" s="10" t="str">
        <f>IF(COUNTIF('ops-22'!$A:$A,'ops-table'!$A9),"X","")</f>
        <v>X</v>
      </c>
      <c r="X9" s="2">
        <f t="shared" si="0"/>
        <v>22</v>
      </c>
      <c r="Y9" s="10" t="str">
        <f>IF(COUNTIF(Sheet1!$C$26:$C$109,'ops-table'!A9),"","N")</f>
        <v/>
      </c>
      <c r="Z9" s="10" t="str">
        <f t="shared" si="1"/>
        <v/>
      </c>
      <c r="AA9" s="10" t="str">
        <f t="shared" si="4"/>
        <v/>
      </c>
      <c r="AB9" s="10" t="str">
        <f t="shared" si="2"/>
        <v/>
      </c>
      <c r="AC9" s="10" t="str">
        <f t="shared" si="3"/>
        <v/>
      </c>
      <c r="AD9" s="10"/>
      <c r="AF9" t="s">
        <v>62</v>
      </c>
      <c r="AG9">
        <v>1</v>
      </c>
    </row>
    <row r="10" spans="1:33">
      <c r="A10" s="2" t="s">
        <v>11</v>
      </c>
      <c r="B10" s="10" t="str">
        <f>IF(COUNTIF('ops-1'!$A:$A,'ops-table'!$A10),"X","")</f>
        <v>X</v>
      </c>
      <c r="C10" s="10" t="str">
        <f>IF(COUNTIF('ops-2'!$A:$A,'ops-table'!$A10),"X","")</f>
        <v/>
      </c>
      <c r="D10" s="10" t="str">
        <f>IF(COUNTIF('ops-3'!$A:$A,'ops-table'!$A10),"X","")</f>
        <v>X</v>
      </c>
      <c r="E10" s="10" t="str">
        <f>IF(COUNTIF('ops-4'!$A:$A,'ops-table'!$A10),"X","")</f>
        <v>X</v>
      </c>
      <c r="F10" s="10" t="str">
        <f>IF(COUNTIF('ops-5'!$A:$A,'ops-table'!$A10),"X","")</f>
        <v>X</v>
      </c>
      <c r="G10" s="11" t="str">
        <f>IF(COUNTIF('ops-6'!$A:$A,'ops-table'!$A10),"X","")</f>
        <v/>
      </c>
      <c r="H10" s="10" t="str">
        <f>IF(COUNTIF('ops-7'!$A:$A,'ops-table'!$A10),"X","")</f>
        <v>X</v>
      </c>
      <c r="I10" s="10" t="str">
        <f>IF(COUNTIF('ops-8'!$A:$A,'ops-table'!$A10),"X","")</f>
        <v>X</v>
      </c>
      <c r="J10" s="10" t="str">
        <f>IF(COUNTIF('ops-9'!$A:$A,'ops-table'!$A10),"X","")</f>
        <v>X</v>
      </c>
      <c r="K10" s="10" t="str">
        <f>IF(COUNTIF('ops-10'!$A:$A,'ops-table'!$A10),"X","")</f>
        <v>X</v>
      </c>
      <c r="L10" s="10" t="str">
        <f>IF(COUNTIF('ops-11'!$A:$A,'ops-table'!$A10),"X","")</f>
        <v>X</v>
      </c>
      <c r="M10" s="10" t="str">
        <f>IF(COUNTIF('ops-12'!$A:$A,'ops-table'!$A10),"X","")</f>
        <v>X</v>
      </c>
      <c r="N10" s="10" t="str">
        <f>IF(COUNTIF('ops-13'!$A:$A,'ops-table'!$A10),"X","")</f>
        <v>X</v>
      </c>
      <c r="O10" s="11" t="str">
        <f>IF(COUNTIF('ops-14'!$A:$A,'ops-table'!$A10),"X","")</f>
        <v/>
      </c>
      <c r="P10" s="10" t="str">
        <f>IF(COUNTIF('ops-15'!$A:$A,'ops-table'!$A10),"X","")</f>
        <v>X</v>
      </c>
      <c r="Q10" s="10" t="str">
        <f>IF(COUNTIF('ops-16'!$A:$A,'ops-table'!$A10),"X","")</f>
        <v>X</v>
      </c>
      <c r="R10" s="11" t="str">
        <f>IF(COUNTIF('ops-17'!$A:$A,'ops-table'!$A10),"X","")</f>
        <v/>
      </c>
      <c r="S10" s="10" t="str">
        <f>IF(COUNTIF('ops-18'!$A:$A,'ops-table'!$A10),"X","")</f>
        <v>X</v>
      </c>
      <c r="T10" s="11" t="str">
        <f>IF(COUNTIF('ops-19'!$A:$A,'ops-table'!$A10),"X","")</f>
        <v/>
      </c>
      <c r="U10" s="10" t="str">
        <f>IF(COUNTIF('ops-20'!$A:$A,'ops-table'!$A10),"X","")</f>
        <v/>
      </c>
      <c r="V10" s="10" t="str">
        <f>IF(COUNTIF('ops-21'!$A:$A,'ops-table'!$A10),"X","")</f>
        <v>X</v>
      </c>
      <c r="W10" s="10" t="str">
        <f>IF(COUNTIF('ops-22'!$A:$A,'ops-table'!$A10),"X","")</f>
        <v>X</v>
      </c>
      <c r="X10" s="2">
        <f t="shared" si="0"/>
        <v>16</v>
      </c>
      <c r="Y10" s="10" t="str">
        <f>IF(COUNTIF(Sheet1!$C$26:$C$109,'ops-table'!A10),"","N")</f>
        <v/>
      </c>
      <c r="Z10" s="10" t="str">
        <f t="shared" si="1"/>
        <v/>
      </c>
      <c r="AA10" s="10" t="str">
        <f t="shared" si="4"/>
        <v/>
      </c>
      <c r="AB10" s="10" t="str">
        <f t="shared" si="2"/>
        <v/>
      </c>
      <c r="AC10" s="10" t="str">
        <f t="shared" si="3"/>
        <v/>
      </c>
      <c r="AD10" s="10"/>
      <c r="AF10" t="s">
        <v>63</v>
      </c>
      <c r="AG10">
        <v>1</v>
      </c>
    </row>
    <row r="11" spans="1:33">
      <c r="A11" s="2" t="s">
        <v>12</v>
      </c>
      <c r="B11" s="10" t="str">
        <f>IF(COUNTIF('ops-1'!$A:$A,'ops-table'!$A11),"X","")</f>
        <v>X</v>
      </c>
      <c r="C11" s="10" t="str">
        <f>IF(COUNTIF('ops-2'!$A:$A,'ops-table'!$A11),"X","")</f>
        <v/>
      </c>
      <c r="D11" s="10" t="str">
        <f>IF(COUNTIF('ops-3'!$A:$A,'ops-table'!$A11),"X","")</f>
        <v>X</v>
      </c>
      <c r="E11" s="10" t="str">
        <f>IF(COUNTIF('ops-4'!$A:$A,'ops-table'!$A11),"X","")</f>
        <v>X</v>
      </c>
      <c r="F11" s="10" t="str">
        <f>IF(COUNTIF('ops-5'!$A:$A,'ops-table'!$A11),"X","")</f>
        <v>X</v>
      </c>
      <c r="G11" s="11" t="str">
        <f>IF(COUNTIF('ops-6'!$A:$A,'ops-table'!$A11),"X","")</f>
        <v>X</v>
      </c>
      <c r="H11" s="10" t="str">
        <f>IF(COUNTIF('ops-7'!$A:$A,'ops-table'!$A11),"X","")</f>
        <v>X</v>
      </c>
      <c r="I11" s="10" t="str">
        <f>IF(COUNTIF('ops-8'!$A:$A,'ops-table'!$A11),"X","")</f>
        <v>X</v>
      </c>
      <c r="J11" s="10" t="str">
        <f>IF(COUNTIF('ops-9'!$A:$A,'ops-table'!$A11),"X","")</f>
        <v>X</v>
      </c>
      <c r="K11" s="10" t="str">
        <f>IF(COUNTIF('ops-10'!$A:$A,'ops-table'!$A11),"X","")</f>
        <v>X</v>
      </c>
      <c r="L11" s="10" t="str">
        <f>IF(COUNTIF('ops-11'!$A:$A,'ops-table'!$A11),"X","")</f>
        <v>X</v>
      </c>
      <c r="M11" s="10" t="str">
        <f>IF(COUNTIF('ops-12'!$A:$A,'ops-table'!$A11),"X","")</f>
        <v>X</v>
      </c>
      <c r="N11" s="10" t="str">
        <f>IF(COUNTIF('ops-13'!$A:$A,'ops-table'!$A11),"X","")</f>
        <v>X</v>
      </c>
      <c r="O11" s="11" t="str">
        <f>IF(COUNTIF('ops-14'!$A:$A,'ops-table'!$A11),"X","")</f>
        <v/>
      </c>
      <c r="P11" s="10" t="str">
        <f>IF(COUNTIF('ops-15'!$A:$A,'ops-table'!$A11),"X","")</f>
        <v>X</v>
      </c>
      <c r="Q11" s="10" t="str">
        <f>IF(COUNTIF('ops-16'!$A:$A,'ops-table'!$A11),"X","")</f>
        <v>X</v>
      </c>
      <c r="R11" s="11" t="str">
        <f>IF(COUNTIF('ops-17'!$A:$A,'ops-table'!$A11),"X","")</f>
        <v/>
      </c>
      <c r="S11" s="10" t="str">
        <f>IF(COUNTIF('ops-18'!$A:$A,'ops-table'!$A11),"X","")</f>
        <v>X</v>
      </c>
      <c r="T11" s="11" t="str">
        <f>IF(COUNTIF('ops-19'!$A:$A,'ops-table'!$A11),"X","")</f>
        <v>X</v>
      </c>
      <c r="U11" s="10" t="str">
        <f>IF(COUNTIF('ops-20'!$A:$A,'ops-table'!$A11),"X","")</f>
        <v/>
      </c>
      <c r="V11" s="10" t="str">
        <f>IF(COUNTIF('ops-21'!$A:$A,'ops-table'!$A11),"X","")</f>
        <v>X</v>
      </c>
      <c r="W11" s="10" t="str">
        <f>IF(COUNTIF('ops-22'!$A:$A,'ops-table'!$A11),"X","")</f>
        <v>X</v>
      </c>
      <c r="X11" s="2">
        <f t="shared" si="0"/>
        <v>18</v>
      </c>
      <c r="Y11" s="10" t="str">
        <f>IF(COUNTIF(Sheet1!$C$26:$C$109,'ops-table'!A11),"","N")</f>
        <v/>
      </c>
      <c r="Z11" s="10" t="str">
        <f t="shared" si="1"/>
        <v/>
      </c>
      <c r="AA11" s="10" t="str">
        <f t="shared" si="4"/>
        <v/>
      </c>
      <c r="AB11" s="10" t="str">
        <f t="shared" si="2"/>
        <v/>
      </c>
      <c r="AC11" s="10" t="str">
        <f t="shared" si="3"/>
        <v/>
      </c>
      <c r="AD11" s="10"/>
      <c r="AF11" s="14"/>
      <c r="AG11" s="14"/>
    </row>
    <row r="12" spans="1:33">
      <c r="A12" s="2" t="s">
        <v>13</v>
      </c>
      <c r="B12" s="10" t="str">
        <f>IF(COUNTIF('ops-1'!$A:$A,'ops-table'!$A12),"X","")</f>
        <v/>
      </c>
      <c r="C12" s="10" t="str">
        <f>IF(COUNTIF('ops-2'!$A:$A,'ops-table'!$A12),"X","")</f>
        <v/>
      </c>
      <c r="D12" s="10" t="str">
        <f>IF(COUNTIF('ops-3'!$A:$A,'ops-table'!$A12),"X","")</f>
        <v/>
      </c>
      <c r="E12" s="10" t="str">
        <f>IF(COUNTIF('ops-4'!$A:$A,'ops-table'!$A12),"X","")</f>
        <v/>
      </c>
      <c r="F12" s="10" t="str">
        <f>IF(COUNTIF('ops-5'!$A:$A,'ops-table'!$A12),"X","")</f>
        <v/>
      </c>
      <c r="G12" s="11" t="str">
        <f>IF(COUNTIF('ops-6'!$A:$A,'ops-table'!$A12),"X","")</f>
        <v/>
      </c>
      <c r="H12" s="10" t="str">
        <f>IF(COUNTIF('ops-7'!$A:$A,'ops-table'!$A12),"X","")</f>
        <v/>
      </c>
      <c r="I12" s="10" t="str">
        <f>IF(COUNTIF('ops-8'!$A:$A,'ops-table'!$A12),"X","")</f>
        <v/>
      </c>
      <c r="J12" s="10" t="str">
        <f>IF(COUNTIF('ops-9'!$A:$A,'ops-table'!$A12),"X","")</f>
        <v/>
      </c>
      <c r="K12" s="10" t="str">
        <f>IF(COUNTIF('ops-10'!$A:$A,'ops-table'!$A12),"X","")</f>
        <v/>
      </c>
      <c r="L12" s="10" t="str">
        <f>IF(COUNTIF('ops-11'!$A:$A,'ops-table'!$A12),"X","")</f>
        <v/>
      </c>
      <c r="M12" s="10" t="str">
        <f>IF(COUNTIF('ops-12'!$A:$A,'ops-table'!$A12),"X","")</f>
        <v/>
      </c>
      <c r="N12" s="10" t="str">
        <f>IF(COUNTIF('ops-13'!$A:$A,'ops-table'!$A12),"X","")</f>
        <v/>
      </c>
      <c r="O12" s="11" t="str">
        <f>IF(COUNTIF('ops-14'!$A:$A,'ops-table'!$A12),"X","")</f>
        <v/>
      </c>
      <c r="P12" s="10" t="str">
        <f>IF(COUNTIF('ops-15'!$A:$A,'ops-table'!$A12),"X","")</f>
        <v>X</v>
      </c>
      <c r="Q12" s="10" t="str">
        <f>IF(COUNTIF('ops-16'!$A:$A,'ops-table'!$A12),"X","")</f>
        <v/>
      </c>
      <c r="R12" s="11" t="str">
        <f>IF(COUNTIF('ops-17'!$A:$A,'ops-table'!$A12),"X","")</f>
        <v/>
      </c>
      <c r="S12" s="10" t="str">
        <f>IF(COUNTIF('ops-18'!$A:$A,'ops-table'!$A12),"X","")</f>
        <v/>
      </c>
      <c r="T12" s="11" t="str">
        <f>IF(COUNTIF('ops-19'!$A:$A,'ops-table'!$A12),"X","")</f>
        <v/>
      </c>
      <c r="U12" s="10" t="str">
        <f>IF(COUNTIF('ops-20'!$A:$A,'ops-table'!$A12),"X","")</f>
        <v/>
      </c>
      <c r="V12" s="10" t="str">
        <f>IF(COUNTIF('ops-21'!$A:$A,'ops-table'!$A12),"X","")</f>
        <v/>
      </c>
      <c r="W12" s="10" t="str">
        <f>IF(COUNTIF('ops-22'!$A:$A,'ops-table'!$A12),"X","")</f>
        <v/>
      </c>
      <c r="X12" s="2">
        <f t="shared" si="0"/>
        <v>1</v>
      </c>
      <c r="Y12" s="10" t="str">
        <f>IF(COUNTIF(Sheet1!$C$26:$C$109,'ops-table'!A12),"","N")</f>
        <v>N</v>
      </c>
      <c r="Z12" s="10" t="str">
        <f t="shared" si="1"/>
        <v>Delete</v>
      </c>
      <c r="AA12" s="10">
        <f t="shared" si="4"/>
        <v>1</v>
      </c>
      <c r="AB12" s="10" t="str">
        <f t="shared" si="2"/>
        <v/>
      </c>
      <c r="AC12" s="10" t="str">
        <f t="shared" si="3"/>
        <v/>
      </c>
      <c r="AD12" s="10"/>
      <c r="AF12" s="14"/>
      <c r="AG12" s="14"/>
    </row>
    <row r="13" spans="1:33">
      <c r="A13" s="2" t="s">
        <v>14</v>
      </c>
      <c r="B13" s="10" t="str">
        <f>IF(COUNTIF('ops-1'!$A:$A,'ops-table'!$A13),"X","")</f>
        <v/>
      </c>
      <c r="C13" s="10" t="str">
        <f>IF(COUNTIF('ops-2'!$A:$A,'ops-table'!$A13),"X","")</f>
        <v/>
      </c>
      <c r="D13" s="10" t="str">
        <f>IF(COUNTIF('ops-3'!$A:$A,'ops-table'!$A13),"X","")</f>
        <v/>
      </c>
      <c r="E13" s="10" t="str">
        <f>IF(COUNTIF('ops-4'!$A:$A,'ops-table'!$A13),"X","")</f>
        <v/>
      </c>
      <c r="F13" s="10" t="str">
        <f>IF(COUNTIF('ops-5'!$A:$A,'ops-table'!$A13),"X","")</f>
        <v/>
      </c>
      <c r="G13" s="11" t="str">
        <f>IF(COUNTIF('ops-6'!$A:$A,'ops-table'!$A13),"X","")</f>
        <v/>
      </c>
      <c r="H13" s="10" t="str">
        <f>IF(COUNTIF('ops-7'!$A:$A,'ops-table'!$A13),"X","")</f>
        <v/>
      </c>
      <c r="I13" s="10" t="str">
        <f>IF(COUNTIF('ops-8'!$A:$A,'ops-table'!$A13),"X","")</f>
        <v>X</v>
      </c>
      <c r="J13" s="10" t="str">
        <f>IF(COUNTIF('ops-9'!$A:$A,'ops-table'!$A13),"X","")</f>
        <v/>
      </c>
      <c r="K13" s="10" t="str">
        <f>IF(COUNTIF('ops-10'!$A:$A,'ops-table'!$A13),"X","")</f>
        <v/>
      </c>
      <c r="L13" s="10" t="str">
        <f>IF(COUNTIF('ops-11'!$A:$A,'ops-table'!$A13),"X","")</f>
        <v/>
      </c>
      <c r="M13" s="10" t="str">
        <f>IF(COUNTIF('ops-12'!$A:$A,'ops-table'!$A13),"X","")</f>
        <v/>
      </c>
      <c r="N13" s="10" t="str">
        <f>IF(COUNTIF('ops-13'!$A:$A,'ops-table'!$A13),"X","")</f>
        <v/>
      </c>
      <c r="O13" s="11" t="str">
        <f>IF(COUNTIF('ops-14'!$A:$A,'ops-table'!$A13),"X","")</f>
        <v>X</v>
      </c>
      <c r="P13" s="10" t="str">
        <f>IF(COUNTIF('ops-15'!$A:$A,'ops-table'!$A13),"X","")</f>
        <v/>
      </c>
      <c r="Q13" s="10" t="str">
        <f>IF(COUNTIF('ops-16'!$A:$A,'ops-table'!$A13),"X","")</f>
        <v/>
      </c>
      <c r="R13" s="11" t="str">
        <f>IF(COUNTIF('ops-17'!$A:$A,'ops-table'!$A13),"X","")</f>
        <v>X</v>
      </c>
      <c r="S13" s="10" t="str">
        <f>IF(COUNTIF('ops-18'!$A:$A,'ops-table'!$A13),"X","")</f>
        <v/>
      </c>
      <c r="T13" s="11" t="str">
        <f>IF(COUNTIF('ops-19'!$A:$A,'ops-table'!$A13),"X","")</f>
        <v/>
      </c>
      <c r="U13" s="10" t="str">
        <f>IF(COUNTIF('ops-20'!$A:$A,'ops-table'!$A13),"X","")</f>
        <v/>
      </c>
      <c r="V13" s="10" t="str">
        <f>IF(COUNTIF('ops-21'!$A:$A,'ops-table'!$A13),"X","")</f>
        <v/>
      </c>
      <c r="W13" s="10" t="str">
        <f>IF(COUNTIF('ops-22'!$A:$A,'ops-table'!$A13),"X","")</f>
        <v/>
      </c>
      <c r="X13" s="2">
        <f t="shared" si="0"/>
        <v>3</v>
      </c>
      <c r="Y13" s="10" t="str">
        <f>IF(COUNTIF(Sheet1!$C$26:$C$109,'ops-table'!A13),"","N")</f>
        <v/>
      </c>
      <c r="Z13" s="10" t="str">
        <f t="shared" si="1"/>
        <v/>
      </c>
      <c r="AA13" s="10" t="str">
        <f t="shared" si="4"/>
        <v/>
      </c>
      <c r="AB13" s="10" t="str">
        <f t="shared" si="2"/>
        <v/>
      </c>
      <c r="AC13" s="10" t="str">
        <f t="shared" si="3"/>
        <v/>
      </c>
      <c r="AD13" s="10"/>
      <c r="AF13" s="14"/>
      <c r="AG13" s="14"/>
    </row>
    <row r="14" spans="1:33">
      <c r="A14" s="2" t="s">
        <v>15</v>
      </c>
      <c r="B14" s="10" t="str">
        <f>IF(COUNTIF('ops-1'!$A:$A,'ops-table'!$A14),"X","")</f>
        <v/>
      </c>
      <c r="C14" s="10" t="str">
        <f>IF(COUNTIF('ops-2'!$A:$A,'ops-table'!$A14),"X","")</f>
        <v/>
      </c>
      <c r="D14" s="10" t="str">
        <f>IF(COUNTIF('ops-3'!$A:$A,'ops-table'!$A14),"X","")</f>
        <v/>
      </c>
      <c r="E14" s="10" t="str">
        <f>IF(COUNTIF('ops-4'!$A:$A,'ops-table'!$A14),"X","")</f>
        <v/>
      </c>
      <c r="F14" s="10" t="str">
        <f>IF(COUNTIF('ops-5'!$A:$A,'ops-table'!$A14),"X","")</f>
        <v/>
      </c>
      <c r="G14" s="11" t="str">
        <f>IF(COUNTIF('ops-6'!$A:$A,'ops-table'!$A14),"X","")</f>
        <v/>
      </c>
      <c r="H14" s="10" t="str">
        <f>IF(COUNTIF('ops-7'!$A:$A,'ops-table'!$A14),"X","")</f>
        <v/>
      </c>
      <c r="I14" s="10" t="str">
        <f>IF(COUNTIF('ops-8'!$A:$A,'ops-table'!$A14),"X","")</f>
        <v/>
      </c>
      <c r="J14" s="10" t="str">
        <f>IF(COUNTIF('ops-9'!$A:$A,'ops-table'!$A14),"X","")</f>
        <v/>
      </c>
      <c r="K14" s="10" t="str">
        <f>IF(COUNTIF('ops-10'!$A:$A,'ops-table'!$A14),"X","")</f>
        <v/>
      </c>
      <c r="L14" s="10" t="str">
        <f>IF(COUNTIF('ops-11'!$A:$A,'ops-table'!$A14),"X","")</f>
        <v/>
      </c>
      <c r="M14" s="10" t="str">
        <f>IF(COUNTIF('ops-12'!$A:$A,'ops-table'!$A14),"X","")</f>
        <v/>
      </c>
      <c r="N14" s="10" t="str">
        <f>IF(COUNTIF('ops-13'!$A:$A,'ops-table'!$A14),"X","")</f>
        <v/>
      </c>
      <c r="O14" s="11" t="str">
        <f>IF(COUNTIF('ops-14'!$A:$A,'ops-table'!$A14),"X","")</f>
        <v/>
      </c>
      <c r="P14" s="10" t="str">
        <f>IF(COUNTIF('ops-15'!$A:$A,'ops-table'!$A14),"X","")</f>
        <v>X</v>
      </c>
      <c r="Q14" s="10" t="str">
        <f>IF(COUNTIF('ops-16'!$A:$A,'ops-table'!$A14),"X","")</f>
        <v/>
      </c>
      <c r="R14" s="11" t="str">
        <f>IF(COUNTIF('ops-17'!$A:$A,'ops-table'!$A14),"X","")</f>
        <v/>
      </c>
      <c r="S14" s="10" t="str">
        <f>IF(COUNTIF('ops-18'!$A:$A,'ops-table'!$A14),"X","")</f>
        <v/>
      </c>
      <c r="T14" s="11" t="str">
        <f>IF(COUNTIF('ops-19'!$A:$A,'ops-table'!$A14),"X","")</f>
        <v/>
      </c>
      <c r="U14" s="10" t="str">
        <f>IF(COUNTIF('ops-20'!$A:$A,'ops-table'!$A14),"X","")</f>
        <v/>
      </c>
      <c r="V14" s="10" t="str">
        <f>IF(COUNTIF('ops-21'!$A:$A,'ops-table'!$A14),"X","")</f>
        <v/>
      </c>
      <c r="W14" s="10" t="str">
        <f>IF(COUNTIF('ops-22'!$A:$A,'ops-table'!$A14),"X","")</f>
        <v/>
      </c>
      <c r="X14" s="2">
        <f t="shared" si="0"/>
        <v>1</v>
      </c>
      <c r="Y14" s="10" t="str">
        <f>IF(COUNTIF(Sheet1!$C$26:$C$109,'ops-table'!A14),"","N")</f>
        <v>N</v>
      </c>
      <c r="Z14" s="10" t="str">
        <f t="shared" si="1"/>
        <v>DropTable</v>
      </c>
      <c r="AA14" s="10">
        <f t="shared" si="4"/>
        <v>1</v>
      </c>
      <c r="AB14" s="10" t="str">
        <f t="shared" si="2"/>
        <v/>
      </c>
      <c r="AC14" s="10" t="str">
        <f t="shared" si="3"/>
        <v/>
      </c>
      <c r="AD14" s="10"/>
      <c r="AF14" s="14"/>
      <c r="AG14" s="14"/>
    </row>
    <row r="15" spans="1:33">
      <c r="A15" s="2" t="s">
        <v>16</v>
      </c>
      <c r="B15" s="10" t="str">
        <f>IF(COUNTIF('ops-1'!$A:$A,'ops-table'!$A15),"X","")</f>
        <v/>
      </c>
      <c r="C15" s="10" t="str">
        <f>IF(COUNTIF('ops-2'!$A:$A,'ops-table'!$A15),"X","")</f>
        <v/>
      </c>
      <c r="D15" s="10" t="str">
        <f>IF(COUNTIF('ops-3'!$A:$A,'ops-table'!$A15),"X","")</f>
        <v/>
      </c>
      <c r="E15" s="10" t="str">
        <f>IF(COUNTIF('ops-4'!$A:$A,'ops-table'!$A15),"X","")</f>
        <v/>
      </c>
      <c r="F15" s="10" t="str">
        <f>IF(COUNTIF('ops-5'!$A:$A,'ops-table'!$A15),"X","")</f>
        <v/>
      </c>
      <c r="G15" s="11" t="str">
        <f>IF(COUNTIF('ops-6'!$A:$A,'ops-table'!$A15),"X","")</f>
        <v/>
      </c>
      <c r="H15" s="10" t="str">
        <f>IF(COUNTIF('ops-7'!$A:$A,'ops-table'!$A15),"X","")</f>
        <v>X</v>
      </c>
      <c r="I15" s="10" t="str">
        <f>IF(COUNTIF('ops-8'!$A:$A,'ops-table'!$A15),"X","")</f>
        <v/>
      </c>
      <c r="J15" s="10" t="str">
        <f>IF(COUNTIF('ops-9'!$A:$A,'ops-table'!$A15),"X","")</f>
        <v/>
      </c>
      <c r="K15" s="10" t="str">
        <f>IF(COUNTIF('ops-10'!$A:$A,'ops-table'!$A15),"X","")</f>
        <v/>
      </c>
      <c r="L15" s="10" t="str">
        <f>IF(COUNTIF('ops-11'!$A:$A,'ops-table'!$A15),"X","")</f>
        <v/>
      </c>
      <c r="M15" s="10" t="str">
        <f>IF(COUNTIF('ops-12'!$A:$A,'ops-table'!$A15),"X","")</f>
        <v>X</v>
      </c>
      <c r="N15" s="10" t="str">
        <f>IF(COUNTIF('ops-13'!$A:$A,'ops-table'!$A15),"X","")</f>
        <v/>
      </c>
      <c r="O15" s="11" t="str">
        <f>IF(COUNTIF('ops-14'!$A:$A,'ops-table'!$A15),"X","")</f>
        <v/>
      </c>
      <c r="P15" s="10" t="str">
        <f>IF(COUNTIF('ops-15'!$A:$A,'ops-table'!$A15),"X","")</f>
        <v>X</v>
      </c>
      <c r="Q15" s="10" t="str">
        <f>IF(COUNTIF('ops-16'!$A:$A,'ops-table'!$A15),"X","")</f>
        <v>X</v>
      </c>
      <c r="R15" s="11" t="str">
        <f>IF(COUNTIF('ops-17'!$A:$A,'ops-table'!$A15),"X","")</f>
        <v/>
      </c>
      <c r="S15" s="10" t="str">
        <f>IF(COUNTIF('ops-18'!$A:$A,'ops-table'!$A15),"X","")</f>
        <v/>
      </c>
      <c r="T15" s="11" t="str">
        <f>IF(COUNTIF('ops-19'!$A:$A,'ops-table'!$A15),"X","")</f>
        <v/>
      </c>
      <c r="U15" s="10" t="str">
        <f>IF(COUNTIF('ops-20'!$A:$A,'ops-table'!$A15),"X","")</f>
        <v/>
      </c>
      <c r="V15" s="10" t="str">
        <f>IF(COUNTIF('ops-21'!$A:$A,'ops-table'!$A15),"X","")</f>
        <v>X</v>
      </c>
      <c r="W15" s="10" t="str">
        <f>IF(COUNTIF('ops-22'!$A:$A,'ops-table'!$A15),"X","")</f>
        <v/>
      </c>
      <c r="X15" s="2">
        <f t="shared" si="0"/>
        <v>5</v>
      </c>
      <c r="Y15" s="10" t="str">
        <f>IF(COUNTIF(Sheet1!$C$26:$C$109,'ops-table'!A15),"","N")</f>
        <v/>
      </c>
      <c r="Z15" s="10" t="str">
        <f t="shared" si="1"/>
        <v/>
      </c>
      <c r="AA15" s="10" t="str">
        <f t="shared" si="4"/>
        <v/>
      </c>
      <c r="AB15" s="10" t="str">
        <f t="shared" si="2"/>
        <v/>
      </c>
      <c r="AC15" s="10" t="str">
        <f t="shared" si="3"/>
        <v/>
      </c>
      <c r="AD15" s="10"/>
      <c r="AF15" s="14"/>
      <c r="AG15" s="14"/>
    </row>
    <row r="16" spans="1:33">
      <c r="A16" s="2" t="s">
        <v>17</v>
      </c>
      <c r="B16" s="10" t="str">
        <f>IF(COUNTIF('ops-1'!$A:$A,'ops-table'!$A16),"X","")</f>
        <v/>
      </c>
      <c r="C16" s="10" t="str">
        <f>IF(COUNTIF('ops-2'!$A:$A,'ops-table'!$A16),"X","")</f>
        <v/>
      </c>
      <c r="D16" s="10" t="str">
        <f>IF(COUNTIF('ops-3'!$A:$A,'ops-table'!$A16),"X","")</f>
        <v/>
      </c>
      <c r="E16" s="10" t="str">
        <f>IF(COUNTIF('ops-4'!$A:$A,'ops-table'!$A16),"X","")</f>
        <v/>
      </c>
      <c r="F16" s="10" t="str">
        <f>IF(COUNTIF('ops-5'!$A:$A,'ops-table'!$A16),"X","")</f>
        <v/>
      </c>
      <c r="G16" s="11" t="str">
        <f>IF(COUNTIF('ops-6'!$A:$A,'ops-table'!$A16),"X","")</f>
        <v/>
      </c>
      <c r="H16" s="10" t="str">
        <f>IF(COUNTIF('ops-7'!$A:$A,'ops-table'!$A16),"X","")</f>
        <v/>
      </c>
      <c r="I16" s="10" t="str">
        <f>IF(COUNTIF('ops-8'!$A:$A,'ops-table'!$A16),"X","")</f>
        <v/>
      </c>
      <c r="J16" s="10" t="str">
        <f>IF(COUNTIF('ops-9'!$A:$A,'ops-table'!$A16),"X","")</f>
        <v/>
      </c>
      <c r="K16" s="10" t="str">
        <f>IF(COUNTIF('ops-10'!$A:$A,'ops-table'!$A16),"X","")</f>
        <v/>
      </c>
      <c r="L16" s="10" t="str">
        <f>IF(COUNTIF('ops-11'!$A:$A,'ops-table'!$A16),"X","")</f>
        <v/>
      </c>
      <c r="M16" s="10" t="str">
        <f>IF(COUNTIF('ops-12'!$A:$A,'ops-table'!$A16),"X","")</f>
        <v/>
      </c>
      <c r="N16" s="10" t="str">
        <f>IF(COUNTIF('ops-13'!$A:$A,'ops-table'!$A16),"X","")</f>
        <v/>
      </c>
      <c r="O16" s="11" t="str">
        <f>IF(COUNTIF('ops-14'!$A:$A,'ops-table'!$A16),"X","")</f>
        <v/>
      </c>
      <c r="P16" s="10" t="str">
        <f>IF(COUNTIF('ops-15'!$A:$A,'ops-table'!$A16),"X","")</f>
        <v/>
      </c>
      <c r="Q16" s="10" t="str">
        <f>IF(COUNTIF('ops-16'!$A:$A,'ops-table'!$A16),"X","")</f>
        <v>X</v>
      </c>
      <c r="R16" s="11" t="str">
        <f>IF(COUNTIF('ops-17'!$A:$A,'ops-table'!$A16),"X","")</f>
        <v/>
      </c>
      <c r="S16" s="10" t="str">
        <f>IF(COUNTIF('ops-18'!$A:$A,'ops-table'!$A16),"X","")</f>
        <v/>
      </c>
      <c r="T16" s="11" t="str">
        <f>IF(COUNTIF('ops-19'!$A:$A,'ops-table'!$A16),"X","")</f>
        <v/>
      </c>
      <c r="U16" s="10" t="str">
        <f>IF(COUNTIF('ops-20'!$A:$A,'ops-table'!$A16),"X","")</f>
        <v/>
      </c>
      <c r="V16" s="10" t="str">
        <f>IF(COUNTIF('ops-21'!$A:$A,'ops-table'!$A16),"X","")</f>
        <v/>
      </c>
      <c r="W16" s="10" t="str">
        <f>IF(COUNTIF('ops-22'!$A:$A,'ops-table'!$A16),"X","")</f>
        <v/>
      </c>
      <c r="X16" s="2">
        <f t="shared" si="0"/>
        <v>1</v>
      </c>
      <c r="Y16" s="10" t="str">
        <f>IF(COUNTIF(Sheet1!$C$26:$C$109,'ops-table'!A16),"","N")</f>
        <v/>
      </c>
      <c r="Z16" s="10" t="str">
        <f t="shared" si="1"/>
        <v/>
      </c>
      <c r="AA16" s="10" t="str">
        <f t="shared" si="4"/>
        <v/>
      </c>
      <c r="AB16" s="10" t="str">
        <f t="shared" si="2"/>
        <v/>
      </c>
      <c r="AC16" s="10" t="str">
        <f t="shared" si="3"/>
        <v/>
      </c>
      <c r="AD16" s="10"/>
      <c r="AF16" s="14"/>
      <c r="AG16" s="14"/>
    </row>
    <row r="17" spans="1:32">
      <c r="A17" s="2" t="s">
        <v>18</v>
      </c>
      <c r="B17" s="10" t="str">
        <f>IF(COUNTIF('ops-1'!$A:$A,'ops-table'!$A17),"X","")</f>
        <v>X</v>
      </c>
      <c r="C17" s="10" t="str">
        <f>IF(COUNTIF('ops-2'!$A:$A,'ops-table'!$A17),"X","")</f>
        <v>X</v>
      </c>
      <c r="D17" s="10" t="str">
        <f>IF(COUNTIF('ops-3'!$A:$A,'ops-table'!$A17),"X","")</f>
        <v>X</v>
      </c>
      <c r="E17" s="10" t="str">
        <f>IF(COUNTIF('ops-4'!$A:$A,'ops-table'!$A17),"X","")</f>
        <v>X</v>
      </c>
      <c r="F17" s="10" t="str">
        <f>IF(COUNTIF('ops-5'!$A:$A,'ops-table'!$A17),"X","")</f>
        <v>X</v>
      </c>
      <c r="G17" s="11" t="str">
        <f>IF(COUNTIF('ops-6'!$A:$A,'ops-table'!$A17),"X","")</f>
        <v>X</v>
      </c>
      <c r="H17" s="10" t="str">
        <f>IF(COUNTIF('ops-7'!$A:$A,'ops-table'!$A17),"X","")</f>
        <v>X</v>
      </c>
      <c r="I17" s="10" t="str">
        <f>IF(COUNTIF('ops-8'!$A:$A,'ops-table'!$A17),"X","")</f>
        <v>X</v>
      </c>
      <c r="J17" s="10" t="str">
        <f>IF(COUNTIF('ops-9'!$A:$A,'ops-table'!$A17),"X","")</f>
        <v>X</v>
      </c>
      <c r="K17" s="10" t="str">
        <f>IF(COUNTIF('ops-10'!$A:$A,'ops-table'!$A17),"X","")</f>
        <v>X</v>
      </c>
      <c r="L17" s="10" t="str">
        <f>IF(COUNTIF('ops-11'!$A:$A,'ops-table'!$A17),"X","")</f>
        <v/>
      </c>
      <c r="M17" s="10" t="str">
        <f>IF(COUNTIF('ops-12'!$A:$A,'ops-table'!$A17),"X","")</f>
        <v>X</v>
      </c>
      <c r="N17" s="10" t="str">
        <f>IF(COUNTIF('ops-13'!$A:$A,'ops-table'!$A17),"X","")</f>
        <v>X</v>
      </c>
      <c r="O17" s="11" t="str">
        <f>IF(COUNTIF('ops-14'!$A:$A,'ops-table'!$A17),"X","")</f>
        <v>X</v>
      </c>
      <c r="P17" s="10" t="str">
        <f>IF(COUNTIF('ops-15'!$A:$A,'ops-table'!$A17),"X","")</f>
        <v>X</v>
      </c>
      <c r="Q17" s="10" t="str">
        <f>IF(COUNTIF('ops-16'!$A:$A,'ops-table'!$A17),"X","")</f>
        <v>X</v>
      </c>
      <c r="R17" s="11" t="str">
        <f>IF(COUNTIF('ops-17'!$A:$A,'ops-table'!$A17),"X","")</f>
        <v/>
      </c>
      <c r="S17" s="10" t="str">
        <f>IF(COUNTIF('ops-18'!$A:$A,'ops-table'!$A17),"X","")</f>
        <v/>
      </c>
      <c r="T17" s="11" t="str">
        <f>IF(COUNTIF('ops-19'!$A:$A,'ops-table'!$A17),"X","")</f>
        <v/>
      </c>
      <c r="U17" s="10" t="str">
        <f>IF(COUNTIF('ops-20'!$A:$A,'ops-table'!$A17),"X","")</f>
        <v>X</v>
      </c>
      <c r="V17" s="10" t="str">
        <f>IF(COUNTIF('ops-21'!$A:$A,'ops-table'!$A17),"X","")</f>
        <v/>
      </c>
      <c r="W17" s="10" t="str">
        <f>IF(COUNTIF('ops-22'!$A:$A,'ops-table'!$A17),"X","")</f>
        <v>X</v>
      </c>
      <c r="X17" s="2">
        <f t="shared" si="0"/>
        <v>17</v>
      </c>
      <c r="Y17" s="10" t="str">
        <f>IF(COUNTIF(Sheet1!$C$26:$C$109,'ops-table'!A17),"","N")</f>
        <v/>
      </c>
      <c r="Z17" s="10" t="str">
        <f t="shared" si="1"/>
        <v/>
      </c>
      <c r="AA17" s="10" t="str">
        <f t="shared" si="4"/>
        <v/>
      </c>
      <c r="AB17" s="10" t="str">
        <f t="shared" si="2"/>
        <v/>
      </c>
      <c r="AC17" s="10" t="str">
        <f t="shared" si="3"/>
        <v/>
      </c>
      <c r="AD17" s="10"/>
    </row>
    <row r="18" spans="1:32">
      <c r="A18" s="2" t="s">
        <v>19</v>
      </c>
      <c r="B18" s="10" t="str">
        <f>IF(COUNTIF('ops-1'!$A:$A,'ops-table'!$A18),"X","")</f>
        <v/>
      </c>
      <c r="C18" s="10" t="str">
        <f>IF(COUNTIF('ops-2'!$A:$A,'ops-table'!$A18),"X","")</f>
        <v/>
      </c>
      <c r="D18" s="10" t="str">
        <f>IF(COUNTIF('ops-3'!$A:$A,'ops-table'!$A18),"X","")</f>
        <v/>
      </c>
      <c r="E18" s="10" t="str">
        <f>IF(COUNTIF('ops-4'!$A:$A,'ops-table'!$A18),"X","")</f>
        <v>X</v>
      </c>
      <c r="F18" s="10" t="str">
        <f>IF(COUNTIF('ops-5'!$A:$A,'ops-table'!$A18),"X","")</f>
        <v/>
      </c>
      <c r="G18" s="11" t="str">
        <f>IF(COUNTIF('ops-6'!$A:$A,'ops-table'!$A18),"X","")</f>
        <v>X</v>
      </c>
      <c r="H18" s="10" t="str">
        <f>IF(COUNTIF('ops-7'!$A:$A,'ops-table'!$A18),"X","")</f>
        <v/>
      </c>
      <c r="I18" s="10" t="str">
        <f>IF(COUNTIF('ops-8'!$A:$A,'ops-table'!$A18),"X","")</f>
        <v/>
      </c>
      <c r="J18" s="10" t="str">
        <f>IF(COUNTIF('ops-9'!$A:$A,'ops-table'!$A18),"X","")</f>
        <v/>
      </c>
      <c r="K18" s="10" t="str">
        <f>IF(COUNTIF('ops-10'!$A:$A,'ops-table'!$A18),"X","")</f>
        <v/>
      </c>
      <c r="L18" s="10" t="str">
        <f>IF(COUNTIF('ops-11'!$A:$A,'ops-table'!$A18),"X","")</f>
        <v/>
      </c>
      <c r="M18" s="10" t="str">
        <f>IF(COUNTIF('ops-12'!$A:$A,'ops-table'!$A18),"X","")</f>
        <v>X</v>
      </c>
      <c r="N18" s="10" t="str">
        <f>IF(COUNTIF('ops-13'!$A:$A,'ops-table'!$A18),"X","")</f>
        <v/>
      </c>
      <c r="O18" s="11" t="str">
        <f>IF(COUNTIF('ops-14'!$A:$A,'ops-table'!$A18),"X","")</f>
        <v>X</v>
      </c>
      <c r="P18" s="10" t="str">
        <f>IF(COUNTIF('ops-15'!$A:$A,'ops-table'!$A18),"X","")</f>
        <v>X</v>
      </c>
      <c r="Q18" s="10" t="str">
        <f>IF(COUNTIF('ops-16'!$A:$A,'ops-table'!$A18),"X","")</f>
        <v/>
      </c>
      <c r="R18" s="11" t="str">
        <f>IF(COUNTIF('ops-17'!$A:$A,'ops-table'!$A18),"X","")</f>
        <v>X</v>
      </c>
      <c r="S18" s="10" t="str">
        <f>IF(COUNTIF('ops-18'!$A:$A,'ops-table'!$A18),"X","")</f>
        <v/>
      </c>
      <c r="T18" s="11" t="str">
        <f>IF(COUNTIF('ops-19'!$A:$A,'ops-table'!$A18),"X","")</f>
        <v/>
      </c>
      <c r="U18" s="10" t="str">
        <f>IF(COUNTIF('ops-20'!$A:$A,'ops-table'!$A18),"X","")</f>
        <v>X</v>
      </c>
      <c r="V18" s="10" t="str">
        <f>IF(COUNTIF('ops-21'!$A:$A,'ops-table'!$A18),"X","")</f>
        <v/>
      </c>
      <c r="W18" s="10" t="str">
        <f>IF(COUNTIF('ops-22'!$A:$A,'ops-table'!$A18),"X","")</f>
        <v/>
      </c>
      <c r="X18" s="2">
        <f t="shared" si="0"/>
        <v>7</v>
      </c>
      <c r="Y18" s="10" t="str">
        <f>IF(COUNTIF(Sheet1!$C$26:$C$109,'ops-table'!A18),"","N")</f>
        <v/>
      </c>
      <c r="Z18" s="10" t="str">
        <f t="shared" si="1"/>
        <v/>
      </c>
      <c r="AA18" s="10" t="str">
        <f t="shared" si="4"/>
        <v/>
      </c>
      <c r="AB18" s="10" t="str">
        <f t="shared" si="2"/>
        <v/>
      </c>
      <c r="AC18" s="10" t="str">
        <f t="shared" si="3"/>
        <v/>
      </c>
      <c r="AD18" s="10"/>
    </row>
    <row r="19" spans="1:32">
      <c r="A19" s="2" t="s">
        <v>20</v>
      </c>
      <c r="B19" s="10" t="str">
        <f>IF(COUNTIF('ops-1'!$A:$A,'ops-table'!$A19),"X","")</f>
        <v>X</v>
      </c>
      <c r="C19" s="10" t="str">
        <f>IF(COUNTIF('ops-2'!$A:$A,'ops-table'!$A19),"X","")</f>
        <v/>
      </c>
      <c r="D19" s="10" t="str">
        <f>IF(COUNTIF('ops-3'!$A:$A,'ops-table'!$A19),"X","")</f>
        <v>X</v>
      </c>
      <c r="E19" s="10" t="str">
        <f>IF(COUNTIF('ops-4'!$A:$A,'ops-table'!$A19),"X","")</f>
        <v>X</v>
      </c>
      <c r="F19" s="10" t="str">
        <f>IF(COUNTIF('ops-5'!$A:$A,'ops-table'!$A19),"X","")</f>
        <v>X</v>
      </c>
      <c r="G19" s="11" t="str">
        <f>IF(COUNTIF('ops-6'!$A:$A,'ops-table'!$A19),"X","")</f>
        <v/>
      </c>
      <c r="H19" s="10" t="str">
        <f>IF(COUNTIF('ops-7'!$A:$A,'ops-table'!$A19),"X","")</f>
        <v>X</v>
      </c>
      <c r="I19" s="10" t="str">
        <f>IF(COUNTIF('ops-8'!$A:$A,'ops-table'!$A19),"X","")</f>
        <v>X</v>
      </c>
      <c r="J19" s="10" t="str">
        <f>IF(COUNTIF('ops-9'!$A:$A,'ops-table'!$A19),"X","")</f>
        <v>X</v>
      </c>
      <c r="K19" s="10" t="str">
        <f>IF(COUNTIF('ops-10'!$A:$A,'ops-table'!$A19),"X","")</f>
        <v>X</v>
      </c>
      <c r="L19" s="10" t="str">
        <f>IF(COUNTIF('ops-11'!$A:$A,'ops-table'!$A19),"X","")</f>
        <v>X</v>
      </c>
      <c r="M19" s="10" t="str">
        <f>IF(COUNTIF('ops-12'!$A:$A,'ops-table'!$A19),"X","")</f>
        <v>X</v>
      </c>
      <c r="N19" s="10" t="str">
        <f>IF(COUNTIF('ops-13'!$A:$A,'ops-table'!$A19),"X","")</f>
        <v>X</v>
      </c>
      <c r="O19" s="11" t="str">
        <f>IF(COUNTIF('ops-14'!$A:$A,'ops-table'!$A19),"X","")</f>
        <v/>
      </c>
      <c r="P19" s="10" t="str">
        <f>IF(COUNTIF('ops-15'!$A:$A,'ops-table'!$A19),"X","")</f>
        <v>X</v>
      </c>
      <c r="Q19" s="10" t="str">
        <f>IF(COUNTIF('ops-16'!$A:$A,'ops-table'!$A19),"X","")</f>
        <v>X</v>
      </c>
      <c r="R19" s="11" t="str">
        <f>IF(COUNTIF('ops-17'!$A:$A,'ops-table'!$A19),"X","")</f>
        <v/>
      </c>
      <c r="S19" s="10" t="str">
        <f>IF(COUNTIF('ops-18'!$A:$A,'ops-table'!$A19),"X","")</f>
        <v>X</v>
      </c>
      <c r="T19" s="11" t="str">
        <f>IF(COUNTIF('ops-19'!$A:$A,'ops-table'!$A19),"X","")</f>
        <v>X</v>
      </c>
      <c r="U19" s="10" t="str">
        <f>IF(COUNTIF('ops-20'!$A:$A,'ops-table'!$A19),"X","")</f>
        <v/>
      </c>
      <c r="V19" s="10" t="str">
        <f>IF(COUNTIF('ops-21'!$A:$A,'ops-table'!$A19),"X","")</f>
        <v>X</v>
      </c>
      <c r="W19" s="10" t="str">
        <f>IF(COUNTIF('ops-22'!$A:$A,'ops-table'!$A19),"X","")</f>
        <v>X</v>
      </c>
      <c r="X19" s="2">
        <f t="shared" si="0"/>
        <v>17</v>
      </c>
      <c r="Y19" s="10" t="str">
        <f>IF(COUNTIF(Sheet1!$C$26:$C$109,'ops-table'!A19),"","N")</f>
        <v/>
      </c>
      <c r="Z19" s="10" t="str">
        <f t="shared" si="1"/>
        <v/>
      </c>
      <c r="AA19" s="10" t="str">
        <f t="shared" si="4"/>
        <v/>
      </c>
      <c r="AB19" s="10" t="str">
        <f t="shared" si="2"/>
        <v/>
      </c>
      <c r="AC19" s="10" t="str">
        <f t="shared" si="3"/>
        <v/>
      </c>
      <c r="AD19" s="10"/>
    </row>
    <row r="20" spans="1:32">
      <c r="A20" s="2" t="s">
        <v>21</v>
      </c>
      <c r="B20" s="10" t="str">
        <f>IF(COUNTIF('ops-1'!$A:$A,'ops-table'!$A20),"X","")</f>
        <v>X</v>
      </c>
      <c r="C20" s="10" t="str">
        <f>IF(COUNTIF('ops-2'!$A:$A,'ops-table'!$A20),"X","")</f>
        <v>X</v>
      </c>
      <c r="D20" s="10" t="str">
        <f>IF(COUNTIF('ops-3'!$A:$A,'ops-table'!$A20),"X","")</f>
        <v>X</v>
      </c>
      <c r="E20" s="10" t="str">
        <f>IF(COUNTIF('ops-4'!$A:$A,'ops-table'!$A20),"X","")</f>
        <v>X</v>
      </c>
      <c r="F20" s="10" t="str">
        <f>IF(COUNTIF('ops-5'!$A:$A,'ops-table'!$A20),"X","")</f>
        <v>X</v>
      </c>
      <c r="G20" s="11" t="str">
        <f>IF(COUNTIF('ops-6'!$A:$A,'ops-table'!$A20),"X","")</f>
        <v>X</v>
      </c>
      <c r="H20" s="10" t="str">
        <f>IF(COUNTIF('ops-7'!$A:$A,'ops-table'!$A20),"X","")</f>
        <v>X</v>
      </c>
      <c r="I20" s="10" t="str">
        <f>IF(COUNTIF('ops-8'!$A:$A,'ops-table'!$A20),"X","")</f>
        <v>X</v>
      </c>
      <c r="J20" s="10" t="str">
        <f>IF(COUNTIF('ops-9'!$A:$A,'ops-table'!$A20),"X","")</f>
        <v>X</v>
      </c>
      <c r="K20" s="10" t="str">
        <f>IF(COUNTIF('ops-10'!$A:$A,'ops-table'!$A20),"X","")</f>
        <v>X</v>
      </c>
      <c r="L20" s="10" t="str">
        <f>IF(COUNTIF('ops-11'!$A:$A,'ops-table'!$A20),"X","")</f>
        <v>X</v>
      </c>
      <c r="M20" s="10" t="str">
        <f>IF(COUNTIF('ops-12'!$A:$A,'ops-table'!$A20),"X","")</f>
        <v>X</v>
      </c>
      <c r="N20" s="10" t="str">
        <f>IF(COUNTIF('ops-13'!$A:$A,'ops-table'!$A20),"X","")</f>
        <v>X</v>
      </c>
      <c r="O20" s="11" t="str">
        <f>IF(COUNTIF('ops-14'!$A:$A,'ops-table'!$A20),"X","")</f>
        <v>X</v>
      </c>
      <c r="P20" s="10" t="str">
        <f>IF(COUNTIF('ops-15'!$A:$A,'ops-table'!$A20),"X","")</f>
        <v>X</v>
      </c>
      <c r="Q20" s="10" t="str">
        <f>IF(COUNTIF('ops-16'!$A:$A,'ops-table'!$A20),"X","")</f>
        <v>X</v>
      </c>
      <c r="R20" s="11" t="str">
        <f>IF(COUNTIF('ops-17'!$A:$A,'ops-table'!$A20),"X","")</f>
        <v>X</v>
      </c>
      <c r="S20" s="10" t="str">
        <f>IF(COUNTIF('ops-18'!$A:$A,'ops-table'!$A20),"X","")</f>
        <v>X</v>
      </c>
      <c r="T20" s="11" t="str">
        <f>IF(COUNTIF('ops-19'!$A:$A,'ops-table'!$A20),"X","")</f>
        <v>X</v>
      </c>
      <c r="U20" s="10" t="str">
        <f>IF(COUNTIF('ops-20'!$A:$A,'ops-table'!$A20),"X","")</f>
        <v>X</v>
      </c>
      <c r="V20" s="10" t="str">
        <f>IF(COUNTIF('ops-21'!$A:$A,'ops-table'!$A20),"X","")</f>
        <v>X</v>
      </c>
      <c r="W20" s="10" t="str">
        <f>IF(COUNTIF('ops-22'!$A:$A,'ops-table'!$A20),"X","")</f>
        <v>X</v>
      </c>
      <c r="X20" s="2">
        <f t="shared" si="0"/>
        <v>22</v>
      </c>
      <c r="Y20" s="10" t="str">
        <f>IF(COUNTIF(Sheet1!$C$26:$C$109,'ops-table'!A20),"","N")</f>
        <v/>
      </c>
      <c r="Z20" s="10" t="str">
        <f t="shared" si="1"/>
        <v/>
      </c>
      <c r="AA20" s="10" t="str">
        <f t="shared" si="4"/>
        <v/>
      </c>
      <c r="AB20" s="10" t="str">
        <f t="shared" si="2"/>
        <v/>
      </c>
      <c r="AC20" s="10" t="str">
        <f t="shared" si="3"/>
        <v/>
      </c>
      <c r="AD20" s="10"/>
      <c r="AF20" s="14"/>
    </row>
    <row r="21" spans="1:32">
      <c r="A21" s="2" t="s">
        <v>22</v>
      </c>
      <c r="B21" s="10" t="str">
        <f>IF(COUNTIF('ops-1'!$A:$A,'ops-table'!$A21),"X","")</f>
        <v>X</v>
      </c>
      <c r="C21" s="10" t="str">
        <f>IF(COUNTIF('ops-2'!$A:$A,'ops-table'!$A21),"X","")</f>
        <v/>
      </c>
      <c r="D21" s="10" t="str">
        <f>IF(COUNTIF('ops-3'!$A:$A,'ops-table'!$A21),"X","")</f>
        <v/>
      </c>
      <c r="E21" s="10" t="str">
        <f>IF(COUNTIF('ops-4'!$A:$A,'ops-table'!$A21),"X","")</f>
        <v/>
      </c>
      <c r="F21" s="10" t="str">
        <f>IF(COUNTIF('ops-5'!$A:$A,'ops-table'!$A21),"X","")</f>
        <v/>
      </c>
      <c r="G21" s="11" t="str">
        <f>IF(COUNTIF('ops-6'!$A:$A,'ops-table'!$A21),"X","")</f>
        <v>X</v>
      </c>
      <c r="H21" s="10" t="str">
        <f>IF(COUNTIF('ops-7'!$A:$A,'ops-table'!$A21),"X","")</f>
        <v>X</v>
      </c>
      <c r="I21" s="10" t="str">
        <f>IF(COUNTIF('ops-8'!$A:$A,'ops-table'!$A21),"X","")</f>
        <v/>
      </c>
      <c r="J21" s="10" t="str">
        <f>IF(COUNTIF('ops-9'!$A:$A,'ops-table'!$A21),"X","")</f>
        <v/>
      </c>
      <c r="K21" s="10" t="str">
        <f>IF(COUNTIF('ops-10'!$A:$A,'ops-table'!$A21),"X","")</f>
        <v/>
      </c>
      <c r="L21" s="10" t="str">
        <f>IF(COUNTIF('ops-11'!$A:$A,'ops-table'!$A21),"X","")</f>
        <v/>
      </c>
      <c r="M21" s="10" t="str">
        <f>IF(COUNTIF('ops-12'!$A:$A,'ops-table'!$A21),"X","")</f>
        <v/>
      </c>
      <c r="N21" s="10" t="str">
        <f>IF(COUNTIF('ops-13'!$A:$A,'ops-table'!$A21),"X","")</f>
        <v/>
      </c>
      <c r="O21" s="11" t="str">
        <f>IF(COUNTIF('ops-14'!$A:$A,'ops-table'!$A21),"X","")</f>
        <v/>
      </c>
      <c r="P21" s="10" t="str">
        <f>IF(COUNTIF('ops-15'!$A:$A,'ops-table'!$A21),"X","")</f>
        <v/>
      </c>
      <c r="Q21" s="10" t="str">
        <f>IF(COUNTIF('ops-16'!$A:$A,'ops-table'!$A21),"X","")</f>
        <v/>
      </c>
      <c r="R21" s="11" t="str">
        <f>IF(COUNTIF('ops-17'!$A:$A,'ops-table'!$A21),"X","")</f>
        <v/>
      </c>
      <c r="S21" s="10" t="str">
        <f>IF(COUNTIF('ops-18'!$A:$A,'ops-table'!$A21),"X","")</f>
        <v/>
      </c>
      <c r="T21" s="11" t="str">
        <f>IF(COUNTIF('ops-19'!$A:$A,'ops-table'!$A21),"X","")</f>
        <v>X</v>
      </c>
      <c r="U21" s="10" t="str">
        <f>IF(COUNTIF('ops-20'!$A:$A,'ops-table'!$A21),"X","")</f>
        <v/>
      </c>
      <c r="V21" s="10" t="str">
        <f>IF(COUNTIF('ops-21'!$A:$A,'ops-table'!$A21),"X","")</f>
        <v/>
      </c>
      <c r="W21" s="10" t="str">
        <f>IF(COUNTIF('ops-22'!$A:$A,'ops-table'!$A21),"X","")</f>
        <v/>
      </c>
      <c r="X21" s="2">
        <f t="shared" si="0"/>
        <v>4</v>
      </c>
      <c r="Y21" s="10" t="str">
        <f>IF(COUNTIF(Sheet1!$C$26:$C$109,'ops-table'!A21),"","N")</f>
        <v/>
      </c>
      <c r="Z21" s="10" t="str">
        <f t="shared" si="1"/>
        <v/>
      </c>
      <c r="AA21" s="10" t="str">
        <f t="shared" si="4"/>
        <v/>
      </c>
      <c r="AB21" s="10" t="str">
        <f t="shared" si="2"/>
        <v/>
      </c>
      <c r="AC21" s="10" t="str">
        <f t="shared" si="3"/>
        <v/>
      </c>
      <c r="AD21" s="10"/>
    </row>
    <row r="22" spans="1:32">
      <c r="A22" s="2" t="s">
        <v>23</v>
      </c>
      <c r="B22" s="10" t="str">
        <f>IF(COUNTIF('ops-1'!$A:$A,'ops-table'!$A22),"X","")</f>
        <v>X</v>
      </c>
      <c r="C22" s="10" t="str">
        <f>IF(COUNTIF('ops-2'!$A:$A,'ops-table'!$A22),"X","")</f>
        <v>X</v>
      </c>
      <c r="D22" s="10" t="str">
        <f>IF(COUNTIF('ops-3'!$A:$A,'ops-table'!$A22),"X","")</f>
        <v>X</v>
      </c>
      <c r="E22" s="10" t="str">
        <f>IF(COUNTIF('ops-4'!$A:$A,'ops-table'!$A22),"X","")</f>
        <v>X</v>
      </c>
      <c r="F22" s="10" t="str">
        <f>IF(COUNTIF('ops-5'!$A:$A,'ops-table'!$A22),"X","")</f>
        <v>X</v>
      </c>
      <c r="G22" s="11" t="str">
        <f>IF(COUNTIF('ops-6'!$A:$A,'ops-table'!$A22),"X","")</f>
        <v>X</v>
      </c>
      <c r="H22" s="10" t="str">
        <f>IF(COUNTIF('ops-7'!$A:$A,'ops-table'!$A22),"X","")</f>
        <v>X</v>
      </c>
      <c r="I22" s="10" t="str">
        <f>IF(COUNTIF('ops-8'!$A:$A,'ops-table'!$A22),"X","")</f>
        <v>X</v>
      </c>
      <c r="J22" s="10" t="str">
        <f>IF(COUNTIF('ops-9'!$A:$A,'ops-table'!$A22),"X","")</f>
        <v>X</v>
      </c>
      <c r="K22" s="10" t="str">
        <f>IF(COUNTIF('ops-10'!$A:$A,'ops-table'!$A22),"X","")</f>
        <v>X</v>
      </c>
      <c r="L22" s="10" t="str">
        <f>IF(COUNTIF('ops-11'!$A:$A,'ops-table'!$A22),"X","")</f>
        <v>X</v>
      </c>
      <c r="M22" s="10" t="str">
        <f>IF(COUNTIF('ops-12'!$A:$A,'ops-table'!$A22),"X","")</f>
        <v>X</v>
      </c>
      <c r="N22" s="10" t="str">
        <f>IF(COUNTIF('ops-13'!$A:$A,'ops-table'!$A22),"X","")</f>
        <v>X</v>
      </c>
      <c r="O22" s="11" t="str">
        <f>IF(COUNTIF('ops-14'!$A:$A,'ops-table'!$A22),"X","")</f>
        <v>X</v>
      </c>
      <c r="P22" s="10" t="str">
        <f>IF(COUNTIF('ops-15'!$A:$A,'ops-table'!$A22),"X","")</f>
        <v>X</v>
      </c>
      <c r="Q22" s="10" t="str">
        <f>IF(COUNTIF('ops-16'!$A:$A,'ops-table'!$A22),"X","")</f>
        <v>X</v>
      </c>
      <c r="R22" s="11" t="str">
        <f>IF(COUNTIF('ops-17'!$A:$A,'ops-table'!$A22),"X","")</f>
        <v>X</v>
      </c>
      <c r="S22" s="10" t="str">
        <f>IF(COUNTIF('ops-18'!$A:$A,'ops-table'!$A22),"X","")</f>
        <v>X</v>
      </c>
      <c r="T22" s="11" t="str">
        <f>IF(COUNTIF('ops-19'!$A:$A,'ops-table'!$A22),"X","")</f>
        <v>X</v>
      </c>
      <c r="U22" s="10" t="str">
        <f>IF(COUNTIF('ops-20'!$A:$A,'ops-table'!$A22),"X","")</f>
        <v>X</v>
      </c>
      <c r="V22" s="10" t="str">
        <f>IF(COUNTIF('ops-21'!$A:$A,'ops-table'!$A22),"X","")</f>
        <v>X</v>
      </c>
      <c r="W22" s="10" t="str">
        <f>IF(COUNTIF('ops-22'!$A:$A,'ops-table'!$A22),"X","")</f>
        <v>X</v>
      </c>
      <c r="X22" s="2">
        <f t="shared" si="0"/>
        <v>22</v>
      </c>
      <c r="Y22" s="10" t="str">
        <f>IF(COUNTIF(Sheet1!$C$26:$C$109,'ops-table'!A22),"","N")</f>
        <v/>
      </c>
      <c r="Z22" s="10" t="str">
        <f t="shared" si="1"/>
        <v/>
      </c>
      <c r="AA22" s="10" t="str">
        <f t="shared" si="4"/>
        <v/>
      </c>
      <c r="AB22" s="10" t="str">
        <f t="shared" si="2"/>
        <v/>
      </c>
      <c r="AC22" s="10" t="str">
        <f t="shared" si="3"/>
        <v/>
      </c>
      <c r="AD22" s="10"/>
    </row>
    <row r="23" spans="1:32">
      <c r="A23" s="2" t="s">
        <v>24</v>
      </c>
      <c r="B23" s="10" t="str">
        <f>IF(COUNTIF('ops-1'!$A:$A,'ops-table'!$A23),"X","")</f>
        <v/>
      </c>
      <c r="C23" s="10" t="str">
        <f>IF(COUNTIF('ops-2'!$A:$A,'ops-table'!$A23),"X","")</f>
        <v>X</v>
      </c>
      <c r="D23" s="10" t="str">
        <f>IF(COUNTIF('ops-3'!$A:$A,'ops-table'!$A23),"X","")</f>
        <v>X</v>
      </c>
      <c r="E23" s="10" t="str">
        <f>IF(COUNTIF('ops-4'!$A:$A,'ops-table'!$A23),"X","")</f>
        <v>X</v>
      </c>
      <c r="F23" s="10" t="str">
        <f>IF(COUNTIF('ops-5'!$A:$A,'ops-table'!$A23),"X","")</f>
        <v>X</v>
      </c>
      <c r="G23" s="11" t="str">
        <f>IF(COUNTIF('ops-6'!$A:$A,'ops-table'!$A23),"X","")</f>
        <v/>
      </c>
      <c r="H23" s="10" t="str">
        <f>IF(COUNTIF('ops-7'!$A:$A,'ops-table'!$A23),"X","")</f>
        <v/>
      </c>
      <c r="I23" s="10" t="str">
        <f>IF(COUNTIF('ops-8'!$A:$A,'ops-table'!$A23),"X","")</f>
        <v>X</v>
      </c>
      <c r="J23" s="10" t="str">
        <f>IF(COUNTIF('ops-9'!$A:$A,'ops-table'!$A23),"X","")</f>
        <v>X</v>
      </c>
      <c r="K23" s="10" t="str">
        <f>IF(COUNTIF('ops-10'!$A:$A,'ops-table'!$A23),"X","")</f>
        <v>X</v>
      </c>
      <c r="L23" s="10" t="str">
        <f>IF(COUNTIF('ops-11'!$A:$A,'ops-table'!$A23),"X","")</f>
        <v>X</v>
      </c>
      <c r="M23" s="10" t="str">
        <f>IF(COUNTIF('ops-12'!$A:$A,'ops-table'!$A23),"X","")</f>
        <v/>
      </c>
      <c r="N23" s="10" t="str">
        <f>IF(COUNTIF('ops-13'!$A:$A,'ops-table'!$A23),"X","")</f>
        <v>X</v>
      </c>
      <c r="O23" s="11" t="str">
        <f>IF(COUNTIF('ops-14'!$A:$A,'ops-table'!$A23),"X","")</f>
        <v/>
      </c>
      <c r="P23" s="10" t="str">
        <f>IF(COUNTIF('ops-15'!$A:$A,'ops-table'!$A23),"X","")</f>
        <v/>
      </c>
      <c r="Q23" s="10" t="str">
        <f>IF(COUNTIF('ops-16'!$A:$A,'ops-table'!$A23),"X","")</f>
        <v>X</v>
      </c>
      <c r="R23" s="11" t="str">
        <f>IF(COUNTIF('ops-17'!$A:$A,'ops-table'!$A23),"X","")</f>
        <v>X</v>
      </c>
      <c r="S23" s="10" t="str">
        <f>IF(COUNTIF('ops-18'!$A:$A,'ops-table'!$A23),"X","")</f>
        <v>X</v>
      </c>
      <c r="T23" s="11" t="str">
        <f>IF(COUNTIF('ops-19'!$A:$A,'ops-table'!$A23),"X","")</f>
        <v/>
      </c>
      <c r="U23" s="10" t="str">
        <f>IF(COUNTIF('ops-20'!$A:$A,'ops-table'!$A23),"X","")</f>
        <v>X</v>
      </c>
      <c r="V23" s="10" t="str">
        <f>IF(COUNTIF('ops-21'!$A:$A,'ops-table'!$A23),"X","")</f>
        <v>X</v>
      </c>
      <c r="W23" s="10" t="str">
        <f>IF(COUNTIF('ops-22'!$A:$A,'ops-table'!$A23),"X","")</f>
        <v>X</v>
      </c>
      <c r="X23" s="2">
        <f t="shared" si="0"/>
        <v>15</v>
      </c>
      <c r="Y23" s="10" t="str">
        <f>IF(COUNTIF(Sheet1!$C$26:$C$109,'ops-table'!A23),"","N")</f>
        <v/>
      </c>
      <c r="Z23" s="10" t="str">
        <f t="shared" si="1"/>
        <v/>
      </c>
      <c r="AA23" s="10" t="str">
        <f t="shared" si="4"/>
        <v/>
      </c>
      <c r="AB23" s="10" t="str">
        <f t="shared" si="2"/>
        <v/>
      </c>
      <c r="AC23" s="10" t="str">
        <f t="shared" si="3"/>
        <v/>
      </c>
      <c r="AD23" s="10"/>
    </row>
    <row r="24" spans="1:32">
      <c r="A24" s="2" t="s">
        <v>25</v>
      </c>
      <c r="B24" s="10" t="str">
        <f>IF(COUNTIF('ops-1'!$A:$A,'ops-table'!$A24),"X","")</f>
        <v/>
      </c>
      <c r="C24" s="10" t="str">
        <f>IF(COUNTIF('ops-2'!$A:$A,'ops-table'!$A24),"X","")</f>
        <v/>
      </c>
      <c r="D24" s="10" t="str">
        <f>IF(COUNTIF('ops-3'!$A:$A,'ops-table'!$A24),"X","")</f>
        <v/>
      </c>
      <c r="E24" s="10" t="str">
        <f>IF(COUNTIF('ops-4'!$A:$A,'ops-table'!$A24),"X","")</f>
        <v/>
      </c>
      <c r="F24" s="10" t="str">
        <f>IF(COUNTIF('ops-5'!$A:$A,'ops-table'!$A24),"X","")</f>
        <v/>
      </c>
      <c r="G24" s="11" t="str">
        <f>IF(COUNTIF('ops-6'!$A:$A,'ops-table'!$A24),"X","")</f>
        <v/>
      </c>
      <c r="H24" s="10" t="str">
        <f>IF(COUNTIF('ops-7'!$A:$A,'ops-table'!$A24),"X","")</f>
        <v/>
      </c>
      <c r="I24" s="10" t="str">
        <f>IF(COUNTIF('ops-8'!$A:$A,'ops-table'!$A24),"X","")</f>
        <v/>
      </c>
      <c r="J24" s="10" t="str">
        <f>IF(COUNTIF('ops-9'!$A:$A,'ops-table'!$A24),"X","")</f>
        <v/>
      </c>
      <c r="K24" s="10" t="str">
        <f>IF(COUNTIF('ops-10'!$A:$A,'ops-table'!$A24),"X","")</f>
        <v/>
      </c>
      <c r="L24" s="10" t="str">
        <f>IF(COUNTIF('ops-11'!$A:$A,'ops-table'!$A24),"X","")</f>
        <v/>
      </c>
      <c r="M24" s="10" t="str">
        <f>IF(COUNTIF('ops-12'!$A:$A,'ops-table'!$A24),"X","")</f>
        <v>X</v>
      </c>
      <c r="N24" s="10" t="str">
        <f>IF(COUNTIF('ops-13'!$A:$A,'ops-table'!$A24),"X","")</f>
        <v/>
      </c>
      <c r="O24" s="11" t="str">
        <f>IF(COUNTIF('ops-14'!$A:$A,'ops-table'!$A24),"X","")</f>
        <v/>
      </c>
      <c r="P24" s="10" t="str">
        <f>IF(COUNTIF('ops-15'!$A:$A,'ops-table'!$A24),"X","")</f>
        <v/>
      </c>
      <c r="Q24" s="10" t="str">
        <f>IF(COUNTIF('ops-16'!$A:$A,'ops-table'!$A24),"X","")</f>
        <v>X</v>
      </c>
      <c r="R24" s="11" t="str">
        <f>IF(COUNTIF('ops-17'!$A:$A,'ops-table'!$A24),"X","")</f>
        <v/>
      </c>
      <c r="S24" s="10" t="str">
        <f>IF(COUNTIF('ops-18'!$A:$A,'ops-table'!$A24),"X","")</f>
        <v>X</v>
      </c>
      <c r="T24" s="11" t="str">
        <f>IF(COUNTIF('ops-19'!$A:$A,'ops-table'!$A24),"X","")</f>
        <v>X</v>
      </c>
      <c r="U24" s="10" t="str">
        <f>IF(COUNTIF('ops-20'!$A:$A,'ops-table'!$A24),"X","")</f>
        <v>X</v>
      </c>
      <c r="V24" s="10" t="str">
        <f>IF(COUNTIF('ops-21'!$A:$A,'ops-table'!$A24),"X","")</f>
        <v/>
      </c>
      <c r="W24" s="10" t="str">
        <f>IF(COUNTIF('ops-22'!$A:$A,'ops-table'!$A24),"X","")</f>
        <v>X</v>
      </c>
      <c r="X24" s="2">
        <f t="shared" si="0"/>
        <v>6</v>
      </c>
      <c r="Y24" s="10" t="str">
        <f>IF(COUNTIF(Sheet1!$C$26:$C$109,'ops-table'!A24),"","N")</f>
        <v/>
      </c>
      <c r="Z24" s="10" t="str">
        <f t="shared" si="1"/>
        <v/>
      </c>
      <c r="AA24" s="10" t="str">
        <f t="shared" si="4"/>
        <v/>
      </c>
      <c r="AB24" s="10" t="str">
        <f t="shared" si="2"/>
        <v/>
      </c>
      <c r="AC24" s="10" t="str">
        <f t="shared" si="3"/>
        <v/>
      </c>
      <c r="AD24" s="10"/>
    </row>
    <row r="25" spans="1:32">
      <c r="A25" s="2" t="s">
        <v>26</v>
      </c>
      <c r="B25" s="10" t="str">
        <f>IF(COUNTIF('ops-1'!$A:$A,'ops-table'!$A25),"X","")</f>
        <v/>
      </c>
      <c r="C25" s="10" t="str">
        <f>IF(COUNTIF('ops-2'!$A:$A,'ops-table'!$A25),"X","")</f>
        <v>X</v>
      </c>
      <c r="D25" s="10" t="str">
        <f>IF(COUNTIF('ops-3'!$A:$A,'ops-table'!$A25),"X","")</f>
        <v>X</v>
      </c>
      <c r="E25" s="10" t="str">
        <f>IF(COUNTIF('ops-4'!$A:$A,'ops-table'!$A25),"X","")</f>
        <v>X</v>
      </c>
      <c r="F25" s="10" t="str">
        <f>IF(COUNTIF('ops-5'!$A:$A,'ops-table'!$A25),"X","")</f>
        <v>X</v>
      </c>
      <c r="G25" s="11" t="str">
        <f>IF(COUNTIF('ops-6'!$A:$A,'ops-table'!$A25),"X","")</f>
        <v/>
      </c>
      <c r="H25" s="10" t="str">
        <f>IF(COUNTIF('ops-7'!$A:$A,'ops-table'!$A25),"X","")</f>
        <v/>
      </c>
      <c r="I25" s="10" t="str">
        <f>IF(COUNTIF('ops-8'!$A:$A,'ops-table'!$A25),"X","")</f>
        <v>X</v>
      </c>
      <c r="J25" s="10" t="str">
        <f>IF(COUNTIF('ops-9'!$A:$A,'ops-table'!$A25),"X","")</f>
        <v>X</v>
      </c>
      <c r="K25" s="10" t="str">
        <f>IF(COUNTIF('ops-10'!$A:$A,'ops-table'!$A25),"X","")</f>
        <v>X</v>
      </c>
      <c r="L25" s="10" t="str">
        <f>IF(COUNTIF('ops-11'!$A:$A,'ops-table'!$A25),"X","")</f>
        <v>X</v>
      </c>
      <c r="M25" s="10" t="str">
        <f>IF(COUNTIF('ops-12'!$A:$A,'ops-table'!$A25),"X","")</f>
        <v/>
      </c>
      <c r="N25" s="10" t="str">
        <f>IF(COUNTIF('ops-13'!$A:$A,'ops-table'!$A25),"X","")</f>
        <v>X</v>
      </c>
      <c r="O25" s="11" t="str">
        <f>IF(COUNTIF('ops-14'!$A:$A,'ops-table'!$A25),"X","")</f>
        <v/>
      </c>
      <c r="P25" s="10" t="str">
        <f>IF(COUNTIF('ops-15'!$A:$A,'ops-table'!$A25),"X","")</f>
        <v>X</v>
      </c>
      <c r="Q25" s="10" t="str">
        <f>IF(COUNTIF('ops-16'!$A:$A,'ops-table'!$A25),"X","")</f>
        <v/>
      </c>
      <c r="R25" s="11" t="str">
        <f>IF(COUNTIF('ops-17'!$A:$A,'ops-table'!$A25),"X","")</f>
        <v>X</v>
      </c>
      <c r="S25" s="10" t="str">
        <f>IF(COUNTIF('ops-18'!$A:$A,'ops-table'!$A25),"X","")</f>
        <v>X</v>
      </c>
      <c r="T25" s="11" t="str">
        <f>IF(COUNTIF('ops-19'!$A:$A,'ops-table'!$A25),"X","")</f>
        <v/>
      </c>
      <c r="U25" s="10" t="str">
        <f>IF(COUNTIF('ops-20'!$A:$A,'ops-table'!$A25),"X","")</f>
        <v>X</v>
      </c>
      <c r="V25" s="10" t="str">
        <f>IF(COUNTIF('ops-21'!$A:$A,'ops-table'!$A25),"X","")</f>
        <v>X</v>
      </c>
      <c r="W25" s="10" t="str">
        <f>IF(COUNTIF('ops-22'!$A:$A,'ops-table'!$A25),"X","")</f>
        <v>X</v>
      </c>
      <c r="X25" s="2">
        <f t="shared" si="0"/>
        <v>15</v>
      </c>
      <c r="Y25" s="10" t="str">
        <f>IF(COUNTIF(Sheet1!$C$26:$C$109,'ops-table'!A25),"","N")</f>
        <v/>
      </c>
      <c r="Z25" s="10" t="str">
        <f t="shared" si="1"/>
        <v/>
      </c>
      <c r="AA25" s="10" t="str">
        <f t="shared" si="4"/>
        <v/>
      </c>
      <c r="AB25" s="10" t="str">
        <f t="shared" si="2"/>
        <v/>
      </c>
      <c r="AC25" s="10" t="str">
        <f t="shared" si="3"/>
        <v/>
      </c>
      <c r="AD25" s="10"/>
    </row>
    <row r="26" spans="1:32">
      <c r="A26" s="2" t="s">
        <v>27</v>
      </c>
      <c r="B26" s="10" t="str">
        <f>IF(COUNTIF('ops-1'!$A:$A,'ops-table'!$A26),"X","")</f>
        <v/>
      </c>
      <c r="C26" s="10" t="str">
        <f>IF(COUNTIF('ops-2'!$A:$A,'ops-table'!$A26),"X","")</f>
        <v/>
      </c>
      <c r="D26" s="10" t="str">
        <f>IF(COUNTIF('ops-3'!$A:$A,'ops-table'!$A26),"X","")</f>
        <v/>
      </c>
      <c r="E26" s="10" t="str">
        <f>IF(COUNTIF('ops-4'!$A:$A,'ops-table'!$A26),"X","")</f>
        <v/>
      </c>
      <c r="F26" s="10" t="str">
        <f>IF(COUNTIF('ops-5'!$A:$A,'ops-table'!$A26),"X","")</f>
        <v/>
      </c>
      <c r="G26" s="11" t="str">
        <f>IF(COUNTIF('ops-6'!$A:$A,'ops-table'!$A26),"X","")</f>
        <v/>
      </c>
      <c r="H26" s="10" t="str">
        <f>IF(COUNTIF('ops-7'!$A:$A,'ops-table'!$A26),"X","")</f>
        <v/>
      </c>
      <c r="I26" s="10" t="str">
        <f>IF(COUNTIF('ops-8'!$A:$A,'ops-table'!$A26),"X","")</f>
        <v/>
      </c>
      <c r="J26" s="10" t="str">
        <f>IF(COUNTIF('ops-9'!$A:$A,'ops-table'!$A26),"X","")</f>
        <v/>
      </c>
      <c r="K26" s="10" t="str">
        <f>IF(COUNTIF('ops-10'!$A:$A,'ops-table'!$A26),"X","")</f>
        <v/>
      </c>
      <c r="L26" s="10" t="str">
        <f>IF(COUNTIF('ops-11'!$A:$A,'ops-table'!$A26),"X","")</f>
        <v/>
      </c>
      <c r="M26" s="10" t="str">
        <f>IF(COUNTIF('ops-12'!$A:$A,'ops-table'!$A26),"X","")</f>
        <v/>
      </c>
      <c r="N26" s="10" t="str">
        <f>IF(COUNTIF('ops-13'!$A:$A,'ops-table'!$A26),"X","")</f>
        <v>X</v>
      </c>
      <c r="O26" s="11" t="str">
        <f>IF(COUNTIF('ops-14'!$A:$A,'ops-table'!$A26),"X","")</f>
        <v/>
      </c>
      <c r="P26" s="10" t="str">
        <f>IF(COUNTIF('ops-15'!$A:$A,'ops-table'!$A26),"X","")</f>
        <v>X</v>
      </c>
      <c r="Q26" s="10" t="str">
        <f>IF(COUNTIF('ops-16'!$A:$A,'ops-table'!$A26),"X","")</f>
        <v>X</v>
      </c>
      <c r="R26" s="11" t="str">
        <f>IF(COUNTIF('ops-17'!$A:$A,'ops-table'!$A26),"X","")</f>
        <v/>
      </c>
      <c r="S26" s="10" t="str">
        <f>IF(COUNTIF('ops-18'!$A:$A,'ops-table'!$A26),"X","")</f>
        <v/>
      </c>
      <c r="T26" s="11" t="str">
        <f>IF(COUNTIF('ops-19'!$A:$A,'ops-table'!$A26),"X","")</f>
        <v/>
      </c>
      <c r="U26" s="10" t="str">
        <f>IF(COUNTIF('ops-20'!$A:$A,'ops-table'!$A26),"X","")</f>
        <v/>
      </c>
      <c r="V26" s="10" t="str">
        <f>IF(COUNTIF('ops-21'!$A:$A,'ops-table'!$A26),"X","")</f>
        <v>X</v>
      </c>
      <c r="W26" s="10" t="str">
        <f>IF(COUNTIF('ops-22'!$A:$A,'ops-table'!$A26),"X","")</f>
        <v>X</v>
      </c>
      <c r="X26" s="2">
        <f t="shared" si="0"/>
        <v>5</v>
      </c>
      <c r="Y26" s="10" t="str">
        <f>IF(COUNTIF(Sheet1!$C$26:$C$109,'ops-table'!A26),"","N")</f>
        <v/>
      </c>
      <c r="Z26" s="10" t="str">
        <f t="shared" si="1"/>
        <v/>
      </c>
      <c r="AA26" s="10" t="str">
        <f t="shared" si="4"/>
        <v/>
      </c>
      <c r="AB26" s="10" t="str">
        <f t="shared" si="2"/>
        <v/>
      </c>
      <c r="AC26" s="10" t="str">
        <f t="shared" si="3"/>
        <v/>
      </c>
      <c r="AD26" s="10"/>
    </row>
    <row r="27" spans="1:32">
      <c r="A27" s="2" t="s">
        <v>28</v>
      </c>
      <c r="B27" s="10" t="str">
        <f>IF(COUNTIF('ops-1'!$A:$A,'ops-table'!$A27),"X","")</f>
        <v/>
      </c>
      <c r="C27" s="10" t="str">
        <f>IF(COUNTIF('ops-2'!$A:$A,'ops-table'!$A27),"X","")</f>
        <v>X</v>
      </c>
      <c r="D27" s="10" t="str">
        <f>IF(COUNTIF('ops-3'!$A:$A,'ops-table'!$A27),"X","")</f>
        <v/>
      </c>
      <c r="E27" s="10" t="str">
        <f>IF(COUNTIF('ops-4'!$A:$A,'ops-table'!$A27),"X","")</f>
        <v>X</v>
      </c>
      <c r="F27" s="10" t="str">
        <f>IF(COUNTIF('ops-5'!$A:$A,'ops-table'!$A27),"X","")</f>
        <v/>
      </c>
      <c r="G27" s="11" t="str">
        <f>IF(COUNTIF('ops-6'!$A:$A,'ops-table'!$A27),"X","")</f>
        <v/>
      </c>
      <c r="H27" s="10" t="str">
        <f>IF(COUNTIF('ops-7'!$A:$A,'ops-table'!$A27),"X","")</f>
        <v/>
      </c>
      <c r="I27" s="10" t="str">
        <f>IF(COUNTIF('ops-8'!$A:$A,'ops-table'!$A27),"X","")</f>
        <v/>
      </c>
      <c r="J27" s="10" t="str">
        <f>IF(COUNTIF('ops-9'!$A:$A,'ops-table'!$A27),"X","")</f>
        <v>X</v>
      </c>
      <c r="K27" s="10" t="str">
        <f>IF(COUNTIF('ops-10'!$A:$A,'ops-table'!$A27),"X","")</f>
        <v/>
      </c>
      <c r="L27" s="10" t="str">
        <f>IF(COUNTIF('ops-11'!$A:$A,'ops-table'!$A27),"X","")</f>
        <v/>
      </c>
      <c r="M27" s="10" t="str">
        <f>IF(COUNTIF('ops-12'!$A:$A,'ops-table'!$A27),"X","")</f>
        <v/>
      </c>
      <c r="N27" s="10" t="str">
        <f>IF(COUNTIF('ops-13'!$A:$A,'ops-table'!$A27),"X","")</f>
        <v/>
      </c>
      <c r="O27" s="11" t="str">
        <f>IF(COUNTIF('ops-14'!$A:$A,'ops-table'!$A27),"X","")</f>
        <v>X</v>
      </c>
      <c r="P27" s="10" t="str">
        <f>IF(COUNTIF('ops-15'!$A:$A,'ops-table'!$A27),"X","")</f>
        <v/>
      </c>
      <c r="Q27" s="10" t="str">
        <f>IF(COUNTIF('ops-16'!$A:$A,'ops-table'!$A27),"X","")</f>
        <v>X</v>
      </c>
      <c r="R27" s="11" t="str">
        <f>IF(COUNTIF('ops-17'!$A:$A,'ops-table'!$A27),"X","")</f>
        <v/>
      </c>
      <c r="S27" s="10" t="str">
        <f>IF(COUNTIF('ops-18'!$A:$A,'ops-table'!$A27),"X","")</f>
        <v/>
      </c>
      <c r="T27" s="11" t="str">
        <f>IF(COUNTIF('ops-19'!$A:$A,'ops-table'!$A27),"X","")</f>
        <v/>
      </c>
      <c r="U27" s="10" t="str">
        <f>IF(COUNTIF('ops-20'!$A:$A,'ops-table'!$A27),"X","")</f>
        <v>X</v>
      </c>
      <c r="V27" s="10" t="str">
        <f>IF(COUNTIF('ops-21'!$A:$A,'ops-table'!$A27),"X","")</f>
        <v>X</v>
      </c>
      <c r="W27" s="10" t="str">
        <f>IF(COUNTIF('ops-22'!$A:$A,'ops-table'!$A27),"X","")</f>
        <v/>
      </c>
      <c r="X27" s="2">
        <f t="shared" si="0"/>
        <v>7</v>
      </c>
      <c r="Y27" s="10" t="str">
        <f>IF(COUNTIF(Sheet1!$C$26:$C$109,'ops-table'!A27),"","N")</f>
        <v/>
      </c>
      <c r="Z27" s="10" t="str">
        <f t="shared" si="1"/>
        <v/>
      </c>
      <c r="AA27" s="10" t="str">
        <f t="shared" si="4"/>
        <v/>
      </c>
      <c r="AB27" s="10" t="str">
        <f t="shared" si="2"/>
        <v/>
      </c>
      <c r="AC27" s="10" t="str">
        <f t="shared" si="3"/>
        <v/>
      </c>
      <c r="AD27" s="10"/>
    </row>
    <row r="28" spans="1:32">
      <c r="A28" s="2" t="s">
        <v>29</v>
      </c>
      <c r="B28" s="10" t="str">
        <f>IF(COUNTIF('ops-1'!$A:$A,'ops-table'!$A28),"X","")</f>
        <v>X</v>
      </c>
      <c r="C28" s="10" t="str">
        <f>IF(COUNTIF('ops-2'!$A:$A,'ops-table'!$A28),"X","")</f>
        <v/>
      </c>
      <c r="D28" s="10" t="str">
        <f>IF(COUNTIF('ops-3'!$A:$A,'ops-table'!$A28),"X","")</f>
        <v>X</v>
      </c>
      <c r="E28" s="10" t="str">
        <f>IF(COUNTIF('ops-4'!$A:$A,'ops-table'!$A28),"X","")</f>
        <v>X</v>
      </c>
      <c r="F28" s="10" t="str">
        <f>IF(COUNTIF('ops-5'!$A:$A,'ops-table'!$A28),"X","")</f>
        <v>X</v>
      </c>
      <c r="G28" s="11" t="str">
        <f>IF(COUNTIF('ops-6'!$A:$A,'ops-table'!$A28),"X","")</f>
        <v/>
      </c>
      <c r="H28" s="10" t="str">
        <f>IF(COUNTIF('ops-7'!$A:$A,'ops-table'!$A28),"X","")</f>
        <v>X</v>
      </c>
      <c r="I28" s="10" t="str">
        <f>IF(COUNTIF('ops-8'!$A:$A,'ops-table'!$A28),"X","")</f>
        <v>X</v>
      </c>
      <c r="J28" s="10" t="str">
        <f>IF(COUNTIF('ops-9'!$A:$A,'ops-table'!$A28),"X","")</f>
        <v>X</v>
      </c>
      <c r="K28" s="10" t="str">
        <f>IF(COUNTIF('ops-10'!$A:$A,'ops-table'!$A28),"X","")</f>
        <v>X</v>
      </c>
      <c r="L28" s="10" t="str">
        <f>IF(COUNTIF('ops-11'!$A:$A,'ops-table'!$A28),"X","")</f>
        <v>X</v>
      </c>
      <c r="M28" s="10" t="str">
        <f>IF(COUNTIF('ops-12'!$A:$A,'ops-table'!$A28),"X","")</f>
        <v>X</v>
      </c>
      <c r="N28" s="10" t="str">
        <f>IF(COUNTIF('ops-13'!$A:$A,'ops-table'!$A28),"X","")</f>
        <v>X</v>
      </c>
      <c r="O28" s="11" t="str">
        <f>IF(COUNTIF('ops-14'!$A:$A,'ops-table'!$A28),"X","")</f>
        <v/>
      </c>
      <c r="P28" s="10" t="str">
        <f>IF(COUNTIF('ops-15'!$A:$A,'ops-table'!$A28),"X","")</f>
        <v>X</v>
      </c>
      <c r="Q28" s="10" t="str">
        <f>IF(COUNTIF('ops-16'!$A:$A,'ops-table'!$A28),"X","")</f>
        <v>X</v>
      </c>
      <c r="R28" s="11" t="str">
        <f>IF(COUNTIF('ops-17'!$A:$A,'ops-table'!$A28),"X","")</f>
        <v/>
      </c>
      <c r="S28" s="10" t="str">
        <f>IF(COUNTIF('ops-18'!$A:$A,'ops-table'!$A28),"X","")</f>
        <v>X</v>
      </c>
      <c r="T28" s="11" t="str">
        <f>IF(COUNTIF('ops-19'!$A:$A,'ops-table'!$A28),"X","")</f>
        <v/>
      </c>
      <c r="U28" s="10" t="str">
        <f>IF(COUNTIF('ops-20'!$A:$A,'ops-table'!$A28),"X","")</f>
        <v/>
      </c>
      <c r="V28" s="10" t="str">
        <f>IF(COUNTIF('ops-21'!$A:$A,'ops-table'!$A28),"X","")</f>
        <v>X</v>
      </c>
      <c r="W28" s="10" t="str">
        <f>IF(COUNTIF('ops-22'!$A:$A,'ops-table'!$A28),"X","")</f>
        <v>X</v>
      </c>
      <c r="X28" s="2">
        <f t="shared" si="0"/>
        <v>16</v>
      </c>
      <c r="Y28" s="10" t="str">
        <f>IF(COUNTIF(Sheet1!$C$26:$C$109,'ops-table'!A28),"","N")</f>
        <v/>
      </c>
      <c r="Z28" s="10" t="str">
        <f t="shared" si="1"/>
        <v/>
      </c>
      <c r="AA28" s="10" t="str">
        <f t="shared" si="4"/>
        <v/>
      </c>
      <c r="AB28" s="10" t="str">
        <f t="shared" si="2"/>
        <v/>
      </c>
      <c r="AC28" s="10" t="str">
        <f t="shared" si="3"/>
        <v/>
      </c>
      <c r="AD28" s="10"/>
    </row>
    <row r="29" spans="1:32">
      <c r="A29" s="2" t="s">
        <v>30</v>
      </c>
      <c r="B29" s="10" t="str">
        <f>IF(COUNTIF('ops-1'!$A:$A,'ops-table'!$A29),"X","")</f>
        <v/>
      </c>
      <c r="C29" s="10" t="str">
        <f>IF(COUNTIF('ops-2'!$A:$A,'ops-table'!$A29),"X","")</f>
        <v>X</v>
      </c>
      <c r="D29" s="10" t="str">
        <f>IF(COUNTIF('ops-3'!$A:$A,'ops-table'!$A29),"X","")</f>
        <v/>
      </c>
      <c r="E29" s="10" t="str">
        <f>IF(COUNTIF('ops-4'!$A:$A,'ops-table'!$A29),"X","")</f>
        <v>X</v>
      </c>
      <c r="F29" s="10" t="str">
        <f>IF(COUNTIF('ops-5'!$A:$A,'ops-table'!$A29),"X","")</f>
        <v/>
      </c>
      <c r="G29" s="11" t="str">
        <f>IF(COUNTIF('ops-6'!$A:$A,'ops-table'!$A29),"X","")</f>
        <v/>
      </c>
      <c r="H29" s="10" t="str">
        <f>IF(COUNTIF('ops-7'!$A:$A,'ops-table'!$A29),"X","")</f>
        <v/>
      </c>
      <c r="I29" s="10" t="str">
        <f>IF(COUNTIF('ops-8'!$A:$A,'ops-table'!$A29),"X","")</f>
        <v/>
      </c>
      <c r="J29" s="10" t="str">
        <f>IF(COUNTIF('ops-9'!$A:$A,'ops-table'!$A29),"X","")</f>
        <v/>
      </c>
      <c r="K29" s="10" t="str">
        <f>IF(COUNTIF('ops-10'!$A:$A,'ops-table'!$A29),"X","")</f>
        <v/>
      </c>
      <c r="L29" s="10" t="str">
        <f>IF(COUNTIF('ops-11'!$A:$A,'ops-table'!$A29),"X","")</f>
        <v>X</v>
      </c>
      <c r="M29" s="10" t="str">
        <f>IF(COUNTIF('ops-12'!$A:$A,'ops-table'!$A29),"X","")</f>
        <v/>
      </c>
      <c r="N29" s="10" t="str">
        <f>IF(COUNTIF('ops-13'!$A:$A,'ops-table'!$A29),"X","")</f>
        <v/>
      </c>
      <c r="O29" s="11" t="str">
        <f>IF(COUNTIF('ops-14'!$A:$A,'ops-table'!$A29),"X","")</f>
        <v/>
      </c>
      <c r="P29" s="10" t="str">
        <f>IF(COUNTIF('ops-15'!$A:$A,'ops-table'!$A29),"X","")</f>
        <v>X</v>
      </c>
      <c r="Q29" s="10" t="str">
        <f>IF(COUNTIF('ops-16'!$A:$A,'ops-table'!$A29),"X","")</f>
        <v/>
      </c>
      <c r="R29" s="11" t="str">
        <f>IF(COUNTIF('ops-17'!$A:$A,'ops-table'!$A29),"X","")</f>
        <v>X</v>
      </c>
      <c r="S29" s="10" t="str">
        <f>IF(COUNTIF('ops-18'!$A:$A,'ops-table'!$A29),"X","")</f>
        <v/>
      </c>
      <c r="T29" s="11" t="str">
        <f>IF(COUNTIF('ops-19'!$A:$A,'ops-table'!$A29),"X","")</f>
        <v/>
      </c>
      <c r="U29" s="10" t="str">
        <f>IF(COUNTIF('ops-20'!$A:$A,'ops-table'!$A29),"X","")</f>
        <v>X</v>
      </c>
      <c r="V29" s="10" t="str">
        <f>IF(COUNTIF('ops-21'!$A:$A,'ops-table'!$A29),"X","")</f>
        <v>X</v>
      </c>
      <c r="W29" s="10" t="str">
        <f>IF(COUNTIF('ops-22'!$A:$A,'ops-table'!$A29),"X","")</f>
        <v>X</v>
      </c>
      <c r="X29" s="2">
        <f t="shared" si="0"/>
        <v>8</v>
      </c>
      <c r="Y29" s="10" t="str">
        <f>IF(COUNTIF(Sheet1!$C$26:$C$109,'ops-table'!A29),"","N")</f>
        <v/>
      </c>
      <c r="Z29" s="10" t="str">
        <f t="shared" si="1"/>
        <v/>
      </c>
      <c r="AA29" s="10" t="str">
        <f t="shared" si="4"/>
        <v/>
      </c>
      <c r="AB29" s="10" t="str">
        <f t="shared" si="2"/>
        <v/>
      </c>
      <c r="AC29" s="10" t="str">
        <f t="shared" si="3"/>
        <v/>
      </c>
      <c r="AD29" s="10"/>
    </row>
    <row r="30" spans="1:32">
      <c r="A30" s="2" t="s">
        <v>31</v>
      </c>
      <c r="B30" s="10" t="str">
        <f>IF(COUNTIF('ops-1'!$A:$A,'ops-table'!$A30),"X","")</f>
        <v/>
      </c>
      <c r="C30" s="10" t="str">
        <f>IF(COUNTIF('ops-2'!$A:$A,'ops-table'!$A30),"X","")</f>
        <v/>
      </c>
      <c r="D30" s="10" t="str">
        <f>IF(COUNTIF('ops-3'!$A:$A,'ops-table'!$A30),"X","")</f>
        <v/>
      </c>
      <c r="E30" s="10" t="str">
        <f>IF(COUNTIF('ops-4'!$A:$A,'ops-table'!$A30),"X","")</f>
        <v/>
      </c>
      <c r="F30" s="10" t="str">
        <f>IF(COUNTIF('ops-5'!$A:$A,'ops-table'!$A30),"X","")</f>
        <v/>
      </c>
      <c r="G30" s="11" t="str">
        <f>IF(COUNTIF('ops-6'!$A:$A,'ops-table'!$A30),"X","")</f>
        <v/>
      </c>
      <c r="H30" s="10" t="str">
        <f>IF(COUNTIF('ops-7'!$A:$A,'ops-table'!$A30),"X","")</f>
        <v/>
      </c>
      <c r="I30" s="10" t="str">
        <f>IF(COUNTIF('ops-8'!$A:$A,'ops-table'!$A30),"X","")</f>
        <v/>
      </c>
      <c r="J30" s="10" t="str">
        <f>IF(COUNTIF('ops-9'!$A:$A,'ops-table'!$A30),"X","")</f>
        <v/>
      </c>
      <c r="K30" s="10" t="str">
        <f>IF(COUNTIF('ops-10'!$A:$A,'ops-table'!$A30),"X","")</f>
        <v/>
      </c>
      <c r="L30" s="10" t="str">
        <f>IF(COUNTIF('ops-11'!$A:$A,'ops-table'!$A30),"X","")</f>
        <v/>
      </c>
      <c r="M30" s="10" t="str">
        <f>IF(COUNTIF('ops-12'!$A:$A,'ops-table'!$A30),"X","")</f>
        <v/>
      </c>
      <c r="N30" s="10" t="str">
        <f>IF(COUNTIF('ops-13'!$A:$A,'ops-table'!$A30),"X","")</f>
        <v>X</v>
      </c>
      <c r="O30" s="11" t="str">
        <f>IF(COUNTIF('ops-14'!$A:$A,'ops-table'!$A30),"X","")</f>
        <v/>
      </c>
      <c r="P30" s="10" t="str">
        <f>IF(COUNTIF('ops-15'!$A:$A,'ops-table'!$A30),"X","")</f>
        <v>X</v>
      </c>
      <c r="Q30" s="10" t="str">
        <f>IF(COUNTIF('ops-16'!$A:$A,'ops-table'!$A30),"X","")</f>
        <v/>
      </c>
      <c r="R30" s="11" t="str">
        <f>IF(COUNTIF('ops-17'!$A:$A,'ops-table'!$A30),"X","")</f>
        <v/>
      </c>
      <c r="S30" s="10" t="str">
        <f>IF(COUNTIF('ops-18'!$A:$A,'ops-table'!$A30),"X","")</f>
        <v/>
      </c>
      <c r="T30" s="11" t="str">
        <f>IF(COUNTIF('ops-19'!$A:$A,'ops-table'!$A30),"X","")</f>
        <v/>
      </c>
      <c r="U30" s="10" t="str">
        <f>IF(COUNTIF('ops-20'!$A:$A,'ops-table'!$A30),"X","")</f>
        <v/>
      </c>
      <c r="V30" s="10" t="str">
        <f>IF(COUNTIF('ops-21'!$A:$A,'ops-table'!$A30),"X","")</f>
        <v/>
      </c>
      <c r="W30" s="10" t="str">
        <f>IF(COUNTIF('ops-22'!$A:$A,'ops-table'!$A30),"X","")</f>
        <v/>
      </c>
      <c r="X30" s="2">
        <f t="shared" si="0"/>
        <v>2</v>
      </c>
      <c r="Y30" s="10" t="str">
        <f>IF(COUNTIF(Sheet1!$C$26:$C$109,'ops-table'!A30),"","N")</f>
        <v>N</v>
      </c>
      <c r="Z30" s="10" t="str">
        <f t="shared" si="1"/>
        <v>Insert</v>
      </c>
      <c r="AA30" s="10">
        <f t="shared" si="4"/>
        <v>2</v>
      </c>
      <c r="AB30" s="10" t="str">
        <f t="shared" si="2"/>
        <v>Insert</v>
      </c>
      <c r="AC30" s="10">
        <f t="shared" si="3"/>
        <v>2</v>
      </c>
      <c r="AD30" s="10"/>
    </row>
    <row r="31" spans="1:32">
      <c r="A31" s="2" t="s">
        <v>32</v>
      </c>
      <c r="B31" s="10" t="str">
        <f>IF(COUNTIF('ops-1'!$A:$A,'ops-table'!$A31),"X","")</f>
        <v>X</v>
      </c>
      <c r="C31" s="10" t="str">
        <f>IF(COUNTIF('ops-2'!$A:$A,'ops-table'!$A31),"X","")</f>
        <v>X</v>
      </c>
      <c r="D31" s="10" t="str">
        <f>IF(COUNTIF('ops-3'!$A:$A,'ops-table'!$A31),"X","")</f>
        <v>X</v>
      </c>
      <c r="E31" s="10" t="str">
        <f>IF(COUNTIF('ops-4'!$A:$A,'ops-table'!$A31),"X","")</f>
        <v>X</v>
      </c>
      <c r="F31" s="10" t="str">
        <f>IF(COUNTIF('ops-5'!$A:$A,'ops-table'!$A31),"X","")</f>
        <v>X</v>
      </c>
      <c r="G31" s="11" t="str">
        <f>IF(COUNTIF('ops-6'!$A:$A,'ops-table'!$A31),"X","")</f>
        <v>X</v>
      </c>
      <c r="H31" s="10" t="str">
        <f>IF(COUNTIF('ops-7'!$A:$A,'ops-table'!$A31),"X","")</f>
        <v>X</v>
      </c>
      <c r="I31" s="10" t="str">
        <f>IF(COUNTIF('ops-8'!$A:$A,'ops-table'!$A31),"X","")</f>
        <v>X</v>
      </c>
      <c r="J31" s="10" t="str">
        <f>IF(COUNTIF('ops-9'!$A:$A,'ops-table'!$A31),"X","")</f>
        <v>X</v>
      </c>
      <c r="K31" s="10" t="str">
        <f>IF(COUNTIF('ops-10'!$A:$A,'ops-table'!$A31),"X","")</f>
        <v>X</v>
      </c>
      <c r="L31" s="10" t="str">
        <f>IF(COUNTIF('ops-11'!$A:$A,'ops-table'!$A31),"X","")</f>
        <v>X</v>
      </c>
      <c r="M31" s="10" t="str">
        <f>IF(COUNTIF('ops-12'!$A:$A,'ops-table'!$A31),"X","")</f>
        <v>X</v>
      </c>
      <c r="N31" s="10" t="str">
        <f>IF(COUNTIF('ops-13'!$A:$A,'ops-table'!$A31),"X","")</f>
        <v>X</v>
      </c>
      <c r="O31" s="11" t="str">
        <f>IF(COUNTIF('ops-14'!$A:$A,'ops-table'!$A31),"X","")</f>
        <v>X</v>
      </c>
      <c r="P31" s="10" t="str">
        <f>IF(COUNTIF('ops-15'!$A:$A,'ops-table'!$A31),"X","")</f>
        <v>X</v>
      </c>
      <c r="Q31" s="10" t="str">
        <f>IF(COUNTIF('ops-16'!$A:$A,'ops-table'!$A31),"X","")</f>
        <v>X</v>
      </c>
      <c r="R31" s="11" t="str">
        <f>IF(COUNTIF('ops-17'!$A:$A,'ops-table'!$A31),"X","")</f>
        <v>X</v>
      </c>
      <c r="S31" s="10" t="str">
        <f>IF(COUNTIF('ops-18'!$A:$A,'ops-table'!$A31),"X","")</f>
        <v>X</v>
      </c>
      <c r="T31" s="11" t="str">
        <f>IF(COUNTIF('ops-19'!$A:$A,'ops-table'!$A31),"X","")</f>
        <v>X</v>
      </c>
      <c r="U31" s="10" t="str">
        <f>IF(COUNTIF('ops-20'!$A:$A,'ops-table'!$A31),"X","")</f>
        <v>X</v>
      </c>
      <c r="V31" s="10" t="str">
        <f>IF(COUNTIF('ops-21'!$A:$A,'ops-table'!$A31),"X","")</f>
        <v>X</v>
      </c>
      <c r="W31" s="10" t="str">
        <f>IF(COUNTIF('ops-22'!$A:$A,'ops-table'!$A31),"X","")</f>
        <v>X</v>
      </c>
      <c r="X31" s="2">
        <f t="shared" si="0"/>
        <v>22</v>
      </c>
      <c r="Y31" s="10" t="str">
        <f>IF(COUNTIF(Sheet1!$C$26:$C$109,'ops-table'!A31),"","N")</f>
        <v/>
      </c>
      <c r="Z31" s="10" t="str">
        <f t="shared" si="1"/>
        <v/>
      </c>
      <c r="AA31" s="10" t="str">
        <f t="shared" si="4"/>
        <v/>
      </c>
      <c r="AB31" s="10" t="str">
        <f t="shared" si="2"/>
        <v/>
      </c>
      <c r="AC31" s="10" t="str">
        <f t="shared" si="3"/>
        <v/>
      </c>
      <c r="AD31" s="10"/>
    </row>
    <row r="32" spans="1:32">
      <c r="A32" s="2" t="s">
        <v>33</v>
      </c>
      <c r="B32" s="10" t="str">
        <f>IF(COUNTIF('ops-1'!$A:$A,'ops-table'!$A32),"X","")</f>
        <v/>
      </c>
      <c r="C32" s="10" t="str">
        <f>IF(COUNTIF('ops-2'!$A:$A,'ops-table'!$A32),"X","")</f>
        <v>X</v>
      </c>
      <c r="D32" s="10" t="str">
        <f>IF(COUNTIF('ops-3'!$A:$A,'ops-table'!$A32),"X","")</f>
        <v>X</v>
      </c>
      <c r="E32" s="10" t="str">
        <f>IF(COUNTIF('ops-4'!$A:$A,'ops-table'!$A32),"X","")</f>
        <v>X</v>
      </c>
      <c r="F32" s="10" t="str">
        <f>IF(COUNTIF('ops-5'!$A:$A,'ops-table'!$A32),"X","")</f>
        <v>X</v>
      </c>
      <c r="G32" s="11" t="str">
        <f>IF(COUNTIF('ops-6'!$A:$A,'ops-table'!$A32),"X","")</f>
        <v/>
      </c>
      <c r="H32" s="10" t="str">
        <f>IF(COUNTIF('ops-7'!$A:$A,'ops-table'!$A32),"X","")</f>
        <v/>
      </c>
      <c r="I32" s="10" t="str">
        <f>IF(COUNTIF('ops-8'!$A:$A,'ops-table'!$A32),"X","")</f>
        <v>X</v>
      </c>
      <c r="J32" s="10" t="str">
        <f>IF(COUNTIF('ops-9'!$A:$A,'ops-table'!$A32),"X","")</f>
        <v>X</v>
      </c>
      <c r="K32" s="10" t="str">
        <f>IF(COUNTIF('ops-10'!$A:$A,'ops-table'!$A32),"X","")</f>
        <v>X</v>
      </c>
      <c r="L32" s="10" t="str">
        <f>IF(COUNTIF('ops-11'!$A:$A,'ops-table'!$A32),"X","")</f>
        <v>X</v>
      </c>
      <c r="M32" s="10" t="str">
        <f>IF(COUNTIF('ops-12'!$A:$A,'ops-table'!$A32),"X","")</f>
        <v>X</v>
      </c>
      <c r="N32" s="10" t="str">
        <f>IF(COUNTIF('ops-13'!$A:$A,'ops-table'!$A32),"X","")</f>
        <v>X</v>
      </c>
      <c r="O32" s="11" t="str">
        <f>IF(COUNTIF('ops-14'!$A:$A,'ops-table'!$A32),"X","")</f>
        <v/>
      </c>
      <c r="P32" s="10" t="str">
        <f>IF(COUNTIF('ops-15'!$A:$A,'ops-table'!$A32),"X","")</f>
        <v/>
      </c>
      <c r="Q32" s="10" t="str">
        <f>IF(COUNTIF('ops-16'!$A:$A,'ops-table'!$A32),"X","")</f>
        <v>X</v>
      </c>
      <c r="R32" s="11" t="str">
        <f>IF(COUNTIF('ops-17'!$A:$A,'ops-table'!$A32),"X","")</f>
        <v>X</v>
      </c>
      <c r="S32" s="10" t="str">
        <f>IF(COUNTIF('ops-18'!$A:$A,'ops-table'!$A32),"X","")</f>
        <v>X</v>
      </c>
      <c r="T32" s="11" t="str">
        <f>IF(COUNTIF('ops-19'!$A:$A,'ops-table'!$A32),"X","")</f>
        <v>X</v>
      </c>
      <c r="U32" s="10" t="str">
        <f>IF(COUNTIF('ops-20'!$A:$A,'ops-table'!$A32),"X","")</f>
        <v>X</v>
      </c>
      <c r="V32" s="10" t="str">
        <f>IF(COUNTIF('ops-21'!$A:$A,'ops-table'!$A32),"X","")</f>
        <v>X</v>
      </c>
      <c r="W32" s="10" t="str">
        <f>IF(COUNTIF('ops-22'!$A:$A,'ops-table'!$A32),"X","")</f>
        <v>X</v>
      </c>
      <c r="X32" s="2">
        <f t="shared" si="0"/>
        <v>17</v>
      </c>
      <c r="Y32" s="10" t="str">
        <f>IF(COUNTIF(Sheet1!$C$26:$C$109,'ops-table'!A32),"","N")</f>
        <v/>
      </c>
      <c r="Z32" s="10" t="str">
        <f t="shared" si="1"/>
        <v/>
      </c>
      <c r="AA32" s="10" t="str">
        <f t="shared" si="4"/>
        <v/>
      </c>
      <c r="AB32" s="10" t="str">
        <f t="shared" ref="AB32:AB61" si="5">IF(COUNTIFS(Y32,"N",N32, "X"),$A32,"")</f>
        <v/>
      </c>
      <c r="AC32" s="10" t="str">
        <f t="shared" ref="AC32:AC61" si="6">IF(COUNTIFS(Y32,"N",N32, "X"),$X32,"")</f>
        <v/>
      </c>
      <c r="AD32" s="10"/>
    </row>
    <row r="33" spans="1:30">
      <c r="A33" s="2" t="s">
        <v>34</v>
      </c>
      <c r="B33" s="10" t="str">
        <f>IF(COUNTIF('ops-1'!$A:$A,'ops-table'!$A33),"X","")</f>
        <v>X</v>
      </c>
      <c r="C33" s="10" t="str">
        <f>IF(COUNTIF('ops-2'!$A:$A,'ops-table'!$A33),"X","")</f>
        <v/>
      </c>
      <c r="D33" s="10" t="str">
        <f>IF(COUNTIF('ops-3'!$A:$A,'ops-table'!$A33),"X","")</f>
        <v>X</v>
      </c>
      <c r="E33" s="10" t="str">
        <f>IF(COUNTIF('ops-4'!$A:$A,'ops-table'!$A33),"X","")</f>
        <v>X</v>
      </c>
      <c r="F33" s="10" t="str">
        <f>IF(COUNTIF('ops-5'!$A:$A,'ops-table'!$A33),"X","")</f>
        <v>X</v>
      </c>
      <c r="G33" s="11" t="str">
        <f>IF(COUNTIF('ops-6'!$A:$A,'ops-table'!$A33),"X","")</f>
        <v/>
      </c>
      <c r="H33" s="10" t="str">
        <f>IF(COUNTIF('ops-7'!$A:$A,'ops-table'!$A33),"X","")</f>
        <v>X</v>
      </c>
      <c r="I33" s="10" t="str">
        <f>IF(COUNTIF('ops-8'!$A:$A,'ops-table'!$A33),"X","")</f>
        <v>X</v>
      </c>
      <c r="J33" s="10" t="str">
        <f>IF(COUNTIF('ops-9'!$A:$A,'ops-table'!$A33),"X","")</f>
        <v>X</v>
      </c>
      <c r="K33" s="10" t="str">
        <f>IF(COUNTIF('ops-10'!$A:$A,'ops-table'!$A33),"X","")</f>
        <v>X</v>
      </c>
      <c r="L33" s="10" t="str">
        <f>IF(COUNTIF('ops-11'!$A:$A,'ops-table'!$A33),"X","")</f>
        <v>X</v>
      </c>
      <c r="M33" s="10" t="str">
        <f>IF(COUNTIF('ops-12'!$A:$A,'ops-table'!$A33),"X","")</f>
        <v>X</v>
      </c>
      <c r="N33" s="10" t="str">
        <f>IF(COUNTIF('ops-13'!$A:$A,'ops-table'!$A33),"X","")</f>
        <v>X</v>
      </c>
      <c r="O33" s="11" t="str">
        <f>IF(COUNTIF('ops-14'!$A:$A,'ops-table'!$A33),"X","")</f>
        <v/>
      </c>
      <c r="P33" s="10" t="str">
        <f>IF(COUNTIF('ops-15'!$A:$A,'ops-table'!$A33),"X","")</f>
        <v>X</v>
      </c>
      <c r="Q33" s="10" t="str">
        <f>IF(COUNTIF('ops-16'!$A:$A,'ops-table'!$A33),"X","")</f>
        <v>X</v>
      </c>
      <c r="R33" s="11" t="str">
        <f>IF(COUNTIF('ops-17'!$A:$A,'ops-table'!$A33),"X","")</f>
        <v/>
      </c>
      <c r="S33" s="10" t="str">
        <f>IF(COUNTIF('ops-18'!$A:$A,'ops-table'!$A33),"X","")</f>
        <v>X</v>
      </c>
      <c r="T33" s="11" t="str">
        <f>IF(COUNTIF('ops-19'!$A:$A,'ops-table'!$A33),"X","")</f>
        <v/>
      </c>
      <c r="U33" s="10" t="str">
        <f>IF(COUNTIF('ops-20'!$A:$A,'ops-table'!$A33),"X","")</f>
        <v/>
      </c>
      <c r="V33" s="10" t="str">
        <f>IF(COUNTIF('ops-21'!$A:$A,'ops-table'!$A33),"X","")</f>
        <v>X</v>
      </c>
      <c r="W33" s="10" t="str">
        <f>IF(COUNTIF('ops-22'!$A:$A,'ops-table'!$A33),"X","")</f>
        <v>X</v>
      </c>
      <c r="X33" s="2">
        <f t="shared" si="0"/>
        <v>16</v>
      </c>
      <c r="Y33" s="10" t="str">
        <f>IF(COUNTIF(Sheet1!$C$26:$C$109,'ops-table'!A33),"","N")</f>
        <v/>
      </c>
      <c r="Z33" s="10" t="str">
        <f t="shared" si="1"/>
        <v/>
      </c>
      <c r="AA33" s="10" t="str">
        <f t="shared" si="4"/>
        <v/>
      </c>
      <c r="AB33" s="10" t="str">
        <f t="shared" si="5"/>
        <v/>
      </c>
      <c r="AC33" s="10" t="str">
        <f t="shared" si="6"/>
        <v/>
      </c>
      <c r="AD33" s="10"/>
    </row>
    <row r="34" spans="1:30">
      <c r="A34" s="2" t="s">
        <v>35</v>
      </c>
      <c r="B34" s="10" t="str">
        <f>IF(COUNTIF('ops-1'!$A:$A,'ops-table'!$A34),"X","")</f>
        <v/>
      </c>
      <c r="C34" s="10" t="str">
        <f>IF(COUNTIF('ops-2'!$A:$A,'ops-table'!$A34),"X","")</f>
        <v/>
      </c>
      <c r="D34" s="10" t="str">
        <f>IF(COUNTIF('ops-3'!$A:$A,'ops-table'!$A34),"X","")</f>
        <v>X</v>
      </c>
      <c r="E34" s="10" t="str">
        <f>IF(COUNTIF('ops-4'!$A:$A,'ops-table'!$A34),"X","")</f>
        <v/>
      </c>
      <c r="F34" s="10" t="str">
        <f>IF(COUNTIF('ops-5'!$A:$A,'ops-table'!$A34),"X","")</f>
        <v/>
      </c>
      <c r="G34" s="11" t="str">
        <f>IF(COUNTIF('ops-6'!$A:$A,'ops-table'!$A34),"X","")</f>
        <v/>
      </c>
      <c r="H34" s="10" t="str">
        <f>IF(COUNTIF('ops-7'!$A:$A,'ops-table'!$A34),"X","")</f>
        <v/>
      </c>
      <c r="I34" s="10" t="str">
        <f>IF(COUNTIF('ops-8'!$A:$A,'ops-table'!$A34),"X","")</f>
        <v/>
      </c>
      <c r="J34" s="10" t="str">
        <f>IF(COUNTIF('ops-9'!$A:$A,'ops-table'!$A34),"X","")</f>
        <v/>
      </c>
      <c r="K34" s="10" t="str">
        <f>IF(COUNTIF('ops-10'!$A:$A,'ops-table'!$A34),"X","")</f>
        <v/>
      </c>
      <c r="L34" s="10" t="str">
        <f>IF(COUNTIF('ops-11'!$A:$A,'ops-table'!$A34),"X","")</f>
        <v>X</v>
      </c>
      <c r="M34" s="10" t="str">
        <f>IF(COUNTIF('ops-12'!$A:$A,'ops-table'!$A34),"X","")</f>
        <v/>
      </c>
      <c r="N34" s="10" t="str">
        <f>IF(COUNTIF('ops-13'!$A:$A,'ops-table'!$A34),"X","")</f>
        <v/>
      </c>
      <c r="O34" s="11" t="str">
        <f>IF(COUNTIF('ops-14'!$A:$A,'ops-table'!$A34),"X","")</f>
        <v/>
      </c>
      <c r="P34" s="10" t="str">
        <f>IF(COUNTIF('ops-15'!$A:$A,'ops-table'!$A34),"X","")</f>
        <v/>
      </c>
      <c r="Q34" s="10" t="str">
        <f>IF(COUNTIF('ops-16'!$A:$A,'ops-table'!$A34),"X","")</f>
        <v/>
      </c>
      <c r="R34" s="11" t="str">
        <f>IF(COUNTIF('ops-17'!$A:$A,'ops-table'!$A34),"X","")</f>
        <v/>
      </c>
      <c r="S34" s="10" t="str">
        <f>IF(COUNTIF('ops-18'!$A:$A,'ops-table'!$A34),"X","")</f>
        <v>X</v>
      </c>
      <c r="T34" s="11" t="str">
        <f>IF(COUNTIF('ops-19'!$A:$A,'ops-table'!$A34),"X","")</f>
        <v/>
      </c>
      <c r="U34" s="10" t="str">
        <f>IF(COUNTIF('ops-20'!$A:$A,'ops-table'!$A34),"X","")</f>
        <v>X</v>
      </c>
      <c r="V34" s="10" t="str">
        <f>IF(COUNTIF('ops-21'!$A:$A,'ops-table'!$A34),"X","")</f>
        <v>X</v>
      </c>
      <c r="W34" s="10" t="str">
        <f>IF(COUNTIF('ops-22'!$A:$A,'ops-table'!$A34),"X","")</f>
        <v>X</v>
      </c>
      <c r="X34" s="2">
        <f t="shared" si="0"/>
        <v>6</v>
      </c>
      <c r="Y34" s="10" t="str">
        <f>IF(COUNTIF(Sheet1!$C$26:$C$109,'ops-table'!A34),"","N")</f>
        <v/>
      </c>
      <c r="Z34" s="10" t="str">
        <f t="shared" si="1"/>
        <v/>
      </c>
      <c r="AA34" s="10" t="str">
        <f t="shared" si="4"/>
        <v/>
      </c>
      <c r="AB34" s="10" t="str">
        <f t="shared" si="5"/>
        <v/>
      </c>
      <c r="AC34" s="10" t="str">
        <f t="shared" si="6"/>
        <v/>
      </c>
      <c r="AD34" s="10"/>
    </row>
    <row r="35" spans="1:30">
      <c r="A35" s="2" t="s">
        <v>36</v>
      </c>
      <c r="B35" s="10" t="str">
        <f>IF(COUNTIF('ops-1'!$A:$A,'ops-table'!$A35),"X","")</f>
        <v/>
      </c>
      <c r="C35" s="10" t="str">
        <f>IF(COUNTIF('ops-2'!$A:$A,'ops-table'!$A35),"X","")</f>
        <v/>
      </c>
      <c r="D35" s="10" t="str">
        <f>IF(COUNTIF('ops-3'!$A:$A,'ops-table'!$A35),"X","")</f>
        <v/>
      </c>
      <c r="E35" s="10" t="str">
        <f>IF(COUNTIF('ops-4'!$A:$A,'ops-table'!$A35),"X","")</f>
        <v/>
      </c>
      <c r="F35" s="10" t="str">
        <f>IF(COUNTIF('ops-5'!$A:$A,'ops-table'!$A35),"X","")</f>
        <v/>
      </c>
      <c r="G35" s="11" t="str">
        <f>IF(COUNTIF('ops-6'!$A:$A,'ops-table'!$A35),"X","")</f>
        <v>X</v>
      </c>
      <c r="H35" s="10" t="str">
        <f>IF(COUNTIF('ops-7'!$A:$A,'ops-table'!$A35),"X","")</f>
        <v>X</v>
      </c>
      <c r="I35" s="10" t="str">
        <f>IF(COUNTIF('ops-8'!$A:$A,'ops-table'!$A35),"X","")</f>
        <v/>
      </c>
      <c r="J35" s="10" t="str">
        <f>IF(COUNTIF('ops-9'!$A:$A,'ops-table'!$A35),"X","")</f>
        <v/>
      </c>
      <c r="K35" s="10" t="str">
        <f>IF(COUNTIF('ops-10'!$A:$A,'ops-table'!$A35),"X","")</f>
        <v/>
      </c>
      <c r="L35" s="10" t="str">
        <f>IF(COUNTIF('ops-11'!$A:$A,'ops-table'!$A35),"X","")</f>
        <v/>
      </c>
      <c r="M35" s="10" t="str">
        <f>IF(COUNTIF('ops-12'!$A:$A,'ops-table'!$A35),"X","")</f>
        <v>X</v>
      </c>
      <c r="N35" s="10" t="str">
        <f>IF(COUNTIF('ops-13'!$A:$A,'ops-table'!$A35),"X","")</f>
        <v/>
      </c>
      <c r="O35" s="11" t="str">
        <f>IF(COUNTIF('ops-14'!$A:$A,'ops-table'!$A35),"X","")</f>
        <v>X</v>
      </c>
      <c r="P35" s="10" t="str">
        <f>IF(COUNTIF('ops-15'!$A:$A,'ops-table'!$A35),"X","")</f>
        <v>X</v>
      </c>
      <c r="Q35" s="10" t="str">
        <f>IF(COUNTIF('ops-16'!$A:$A,'ops-table'!$A35),"X","")</f>
        <v/>
      </c>
      <c r="R35" s="11" t="str">
        <f>IF(COUNTIF('ops-17'!$A:$A,'ops-table'!$A35),"X","")</f>
        <v/>
      </c>
      <c r="S35" s="10" t="str">
        <f>IF(COUNTIF('ops-18'!$A:$A,'ops-table'!$A35),"X","")</f>
        <v/>
      </c>
      <c r="T35" s="11" t="str">
        <f>IF(COUNTIF('ops-19'!$A:$A,'ops-table'!$A35),"X","")</f>
        <v>X</v>
      </c>
      <c r="U35" s="10" t="str">
        <f>IF(COUNTIF('ops-20'!$A:$A,'ops-table'!$A35),"X","")</f>
        <v>X</v>
      </c>
      <c r="V35" s="10" t="str">
        <f>IF(COUNTIF('ops-21'!$A:$A,'ops-table'!$A35),"X","")</f>
        <v/>
      </c>
      <c r="W35" s="10" t="str">
        <f>IF(COUNTIF('ops-22'!$A:$A,'ops-table'!$A35),"X","")</f>
        <v/>
      </c>
      <c r="X35" s="2">
        <f t="shared" si="0"/>
        <v>7</v>
      </c>
      <c r="Y35" s="10" t="str">
        <f>IF(COUNTIF(Sheet1!$C$26:$C$109,'ops-table'!A35),"","N")</f>
        <v/>
      </c>
      <c r="Z35" s="10" t="str">
        <f t="shared" si="1"/>
        <v/>
      </c>
      <c r="AA35" s="10" t="str">
        <f t="shared" si="4"/>
        <v/>
      </c>
      <c r="AB35" s="10" t="str">
        <f t="shared" si="5"/>
        <v/>
      </c>
      <c r="AC35" s="10" t="str">
        <f t="shared" si="6"/>
        <v/>
      </c>
      <c r="AD35" s="10"/>
    </row>
    <row r="36" spans="1:30">
      <c r="A36" s="2" t="s">
        <v>37</v>
      </c>
      <c r="B36" s="10" t="str">
        <f>IF(COUNTIF('ops-1'!$A:$A,'ops-table'!$A36),"X","")</f>
        <v>X</v>
      </c>
      <c r="C36" s="10" t="str">
        <f>IF(COUNTIF('ops-2'!$A:$A,'ops-table'!$A36),"X","")</f>
        <v>X</v>
      </c>
      <c r="D36" s="10" t="str">
        <f>IF(COUNTIF('ops-3'!$A:$A,'ops-table'!$A36),"X","")</f>
        <v>X</v>
      </c>
      <c r="E36" s="10" t="str">
        <f>IF(COUNTIF('ops-4'!$A:$A,'ops-table'!$A36),"X","")</f>
        <v>X</v>
      </c>
      <c r="F36" s="10" t="str">
        <f>IF(COUNTIF('ops-5'!$A:$A,'ops-table'!$A36),"X","")</f>
        <v>X</v>
      </c>
      <c r="G36" s="11" t="str">
        <f>IF(COUNTIF('ops-6'!$A:$A,'ops-table'!$A36),"X","")</f>
        <v/>
      </c>
      <c r="H36" s="10" t="str">
        <f>IF(COUNTIF('ops-7'!$A:$A,'ops-table'!$A36),"X","")</f>
        <v>X</v>
      </c>
      <c r="I36" s="10" t="str">
        <f>IF(COUNTIF('ops-8'!$A:$A,'ops-table'!$A36),"X","")</f>
        <v>X</v>
      </c>
      <c r="J36" s="10" t="str">
        <f>IF(COUNTIF('ops-9'!$A:$A,'ops-table'!$A36),"X","")</f>
        <v>X</v>
      </c>
      <c r="K36" s="10" t="str">
        <f>IF(COUNTIF('ops-10'!$A:$A,'ops-table'!$A36),"X","")</f>
        <v>X</v>
      </c>
      <c r="L36" s="10" t="str">
        <f>IF(COUNTIF('ops-11'!$A:$A,'ops-table'!$A36),"X","")</f>
        <v>X</v>
      </c>
      <c r="M36" s="10" t="str">
        <f>IF(COUNTIF('ops-12'!$A:$A,'ops-table'!$A36),"X","")</f>
        <v>X</v>
      </c>
      <c r="N36" s="10" t="str">
        <f>IF(COUNTIF('ops-13'!$A:$A,'ops-table'!$A36),"X","")</f>
        <v>X</v>
      </c>
      <c r="O36" s="11" t="str">
        <f>IF(COUNTIF('ops-14'!$A:$A,'ops-table'!$A36),"X","")</f>
        <v/>
      </c>
      <c r="P36" s="10" t="str">
        <f>IF(COUNTIF('ops-15'!$A:$A,'ops-table'!$A36),"X","")</f>
        <v>X</v>
      </c>
      <c r="Q36" s="10" t="str">
        <f>IF(COUNTIF('ops-16'!$A:$A,'ops-table'!$A36),"X","")</f>
        <v>X</v>
      </c>
      <c r="R36" s="11" t="str">
        <f>IF(COUNTIF('ops-17'!$A:$A,'ops-table'!$A36),"X","")</f>
        <v/>
      </c>
      <c r="S36" s="10" t="str">
        <f>IF(COUNTIF('ops-18'!$A:$A,'ops-table'!$A36),"X","")</f>
        <v>X</v>
      </c>
      <c r="T36" s="11" t="str">
        <f>IF(COUNTIF('ops-19'!$A:$A,'ops-table'!$A36),"X","")</f>
        <v>X</v>
      </c>
      <c r="U36" s="10" t="str">
        <f>IF(COUNTIF('ops-20'!$A:$A,'ops-table'!$A36),"X","")</f>
        <v>X</v>
      </c>
      <c r="V36" s="10" t="str">
        <f>IF(COUNTIF('ops-21'!$A:$A,'ops-table'!$A36),"X","")</f>
        <v>X</v>
      </c>
      <c r="W36" s="10" t="str">
        <f>IF(COUNTIF('ops-22'!$A:$A,'ops-table'!$A36),"X","")</f>
        <v>X</v>
      </c>
      <c r="X36" s="2">
        <f t="shared" si="0"/>
        <v>19</v>
      </c>
      <c r="Y36" s="10" t="str">
        <f>IF(COUNTIF(Sheet1!$C$26:$C$109,'ops-table'!A36),"","N")</f>
        <v/>
      </c>
      <c r="Z36" s="10" t="str">
        <f t="shared" si="1"/>
        <v/>
      </c>
      <c r="AA36" s="10" t="str">
        <f t="shared" si="4"/>
        <v/>
      </c>
      <c r="AB36" s="10" t="str">
        <f t="shared" si="5"/>
        <v/>
      </c>
      <c r="AC36" s="10" t="str">
        <f t="shared" si="6"/>
        <v/>
      </c>
      <c r="AD36" s="10"/>
    </row>
    <row r="37" spans="1:30">
      <c r="A37" s="2" t="s">
        <v>38</v>
      </c>
      <c r="B37" s="10" t="str">
        <f>IF(COUNTIF('ops-1'!$A:$A,'ops-table'!$A37),"X","")</f>
        <v>X</v>
      </c>
      <c r="C37" s="10" t="str">
        <f>IF(COUNTIF('ops-2'!$A:$A,'ops-table'!$A37),"X","")</f>
        <v>X</v>
      </c>
      <c r="D37" s="10" t="str">
        <f>IF(COUNTIF('ops-3'!$A:$A,'ops-table'!$A37),"X","")</f>
        <v>X</v>
      </c>
      <c r="E37" s="10" t="str">
        <f>IF(COUNTIF('ops-4'!$A:$A,'ops-table'!$A37),"X","")</f>
        <v>X</v>
      </c>
      <c r="F37" s="10" t="str">
        <f>IF(COUNTIF('ops-5'!$A:$A,'ops-table'!$A37),"X","")</f>
        <v>X</v>
      </c>
      <c r="G37" s="11" t="str">
        <f>IF(COUNTIF('ops-6'!$A:$A,'ops-table'!$A37),"X","")</f>
        <v/>
      </c>
      <c r="H37" s="10" t="str">
        <f>IF(COUNTIF('ops-7'!$A:$A,'ops-table'!$A37),"X","")</f>
        <v>X</v>
      </c>
      <c r="I37" s="10" t="str">
        <f>IF(COUNTIF('ops-8'!$A:$A,'ops-table'!$A37),"X","")</f>
        <v>X</v>
      </c>
      <c r="J37" s="10" t="str">
        <f>IF(COUNTIF('ops-9'!$A:$A,'ops-table'!$A37),"X","")</f>
        <v>X</v>
      </c>
      <c r="K37" s="10" t="str">
        <f>IF(COUNTIF('ops-10'!$A:$A,'ops-table'!$A37),"X","")</f>
        <v>X</v>
      </c>
      <c r="L37" s="10" t="str">
        <f>IF(COUNTIF('ops-11'!$A:$A,'ops-table'!$A37),"X","")</f>
        <v>X</v>
      </c>
      <c r="M37" s="10" t="str">
        <f>IF(COUNTIF('ops-12'!$A:$A,'ops-table'!$A37),"X","")</f>
        <v>X</v>
      </c>
      <c r="N37" s="10" t="str">
        <f>IF(COUNTIF('ops-13'!$A:$A,'ops-table'!$A37),"X","")</f>
        <v>X</v>
      </c>
      <c r="O37" s="11" t="str">
        <f>IF(COUNTIF('ops-14'!$A:$A,'ops-table'!$A37),"X","")</f>
        <v/>
      </c>
      <c r="P37" s="10" t="str">
        <f>IF(COUNTIF('ops-15'!$A:$A,'ops-table'!$A37),"X","")</f>
        <v>X</v>
      </c>
      <c r="Q37" s="10" t="str">
        <f>IF(COUNTIF('ops-16'!$A:$A,'ops-table'!$A37),"X","")</f>
        <v>X</v>
      </c>
      <c r="R37" s="11" t="str">
        <f>IF(COUNTIF('ops-17'!$A:$A,'ops-table'!$A37),"X","")</f>
        <v>X</v>
      </c>
      <c r="S37" s="10" t="str">
        <f>IF(COUNTIF('ops-18'!$A:$A,'ops-table'!$A37),"X","")</f>
        <v>X</v>
      </c>
      <c r="T37" s="11" t="str">
        <f>IF(COUNTIF('ops-19'!$A:$A,'ops-table'!$A37),"X","")</f>
        <v/>
      </c>
      <c r="U37" s="10" t="str">
        <f>IF(COUNTIF('ops-20'!$A:$A,'ops-table'!$A37),"X","")</f>
        <v>X</v>
      </c>
      <c r="V37" s="10" t="str">
        <f>IF(COUNTIF('ops-21'!$A:$A,'ops-table'!$A37),"X","")</f>
        <v>X</v>
      </c>
      <c r="W37" s="10" t="str">
        <f>IF(COUNTIF('ops-22'!$A:$A,'ops-table'!$A37),"X","")</f>
        <v>X</v>
      </c>
      <c r="X37" s="2">
        <f t="shared" si="0"/>
        <v>19</v>
      </c>
      <c r="Y37" s="10" t="str">
        <f>IF(COUNTIF(Sheet1!$C$26:$C$109,'ops-table'!A37),"","N")</f>
        <v/>
      </c>
      <c r="Z37" s="10" t="str">
        <f t="shared" si="1"/>
        <v/>
      </c>
      <c r="AA37" s="10" t="str">
        <f t="shared" si="4"/>
        <v/>
      </c>
      <c r="AB37" s="10" t="str">
        <f t="shared" si="5"/>
        <v/>
      </c>
      <c r="AC37" s="10" t="str">
        <f t="shared" si="6"/>
        <v/>
      </c>
      <c r="AD37" s="10"/>
    </row>
    <row r="38" spans="1:30">
      <c r="A38" s="2" t="s">
        <v>39</v>
      </c>
      <c r="B38" s="10" t="str">
        <f>IF(COUNTIF('ops-1'!$A:$A,'ops-table'!$A38),"X","")</f>
        <v>X</v>
      </c>
      <c r="C38" s="10" t="str">
        <f>IF(COUNTIF('ops-2'!$A:$A,'ops-table'!$A38),"X","")</f>
        <v/>
      </c>
      <c r="D38" s="10" t="str">
        <f>IF(COUNTIF('ops-3'!$A:$A,'ops-table'!$A38),"X","")</f>
        <v>X</v>
      </c>
      <c r="E38" s="10" t="str">
        <f>IF(COUNTIF('ops-4'!$A:$A,'ops-table'!$A38),"X","")</f>
        <v/>
      </c>
      <c r="F38" s="10" t="str">
        <f>IF(COUNTIF('ops-5'!$A:$A,'ops-table'!$A38),"X","")</f>
        <v>X</v>
      </c>
      <c r="G38" s="11" t="str">
        <f>IF(COUNTIF('ops-6'!$A:$A,'ops-table'!$A38),"X","")</f>
        <v>X</v>
      </c>
      <c r="H38" s="10" t="str">
        <f>IF(COUNTIF('ops-7'!$A:$A,'ops-table'!$A38),"X","")</f>
        <v>X</v>
      </c>
      <c r="I38" s="10" t="str">
        <f>IF(COUNTIF('ops-8'!$A:$A,'ops-table'!$A38),"X","")</f>
        <v>X</v>
      </c>
      <c r="J38" s="10" t="str">
        <f>IF(COUNTIF('ops-9'!$A:$A,'ops-table'!$A38),"X","")</f>
        <v>X</v>
      </c>
      <c r="K38" s="10" t="str">
        <f>IF(COUNTIF('ops-10'!$A:$A,'ops-table'!$A38),"X","")</f>
        <v>X</v>
      </c>
      <c r="L38" s="10" t="str">
        <f>IF(COUNTIF('ops-11'!$A:$A,'ops-table'!$A38),"X","")</f>
        <v>X</v>
      </c>
      <c r="M38" s="10" t="str">
        <f>IF(COUNTIF('ops-12'!$A:$A,'ops-table'!$A38),"X","")</f>
        <v/>
      </c>
      <c r="N38" s="10" t="str">
        <f>IF(COUNTIF('ops-13'!$A:$A,'ops-table'!$A38),"X","")</f>
        <v/>
      </c>
      <c r="O38" s="11" t="str">
        <f>IF(COUNTIF('ops-14'!$A:$A,'ops-table'!$A38),"X","")</f>
        <v>X</v>
      </c>
      <c r="P38" s="10" t="str">
        <f>IF(COUNTIF('ops-15'!$A:$A,'ops-table'!$A38),"X","")</f>
        <v>X</v>
      </c>
      <c r="Q38" s="10" t="str">
        <f>IF(COUNTIF('ops-16'!$A:$A,'ops-table'!$A38),"X","")</f>
        <v/>
      </c>
      <c r="R38" s="11" t="str">
        <f>IF(COUNTIF('ops-17'!$A:$A,'ops-table'!$A38),"X","")</f>
        <v>X</v>
      </c>
      <c r="S38" s="10" t="str">
        <f>IF(COUNTIF('ops-18'!$A:$A,'ops-table'!$A38),"X","")</f>
        <v/>
      </c>
      <c r="T38" s="11" t="str">
        <f>IF(COUNTIF('ops-19'!$A:$A,'ops-table'!$A38),"X","")</f>
        <v>X</v>
      </c>
      <c r="U38" s="10" t="str">
        <f>IF(COUNTIF('ops-20'!$A:$A,'ops-table'!$A38),"X","")</f>
        <v>X</v>
      </c>
      <c r="V38" s="10" t="str">
        <f>IF(COUNTIF('ops-21'!$A:$A,'ops-table'!$A38),"X","")</f>
        <v/>
      </c>
      <c r="W38" s="10" t="str">
        <f>IF(COUNTIF('ops-22'!$A:$A,'ops-table'!$A38),"X","")</f>
        <v/>
      </c>
      <c r="X38" s="2">
        <f t="shared" si="0"/>
        <v>14</v>
      </c>
      <c r="Y38" s="10" t="str">
        <f>IF(COUNTIF(Sheet1!$C$26:$C$109,'ops-table'!A38),"","N")</f>
        <v/>
      </c>
      <c r="Z38" s="10" t="str">
        <f t="shared" si="1"/>
        <v/>
      </c>
      <c r="AA38" s="10" t="str">
        <f t="shared" si="4"/>
        <v/>
      </c>
      <c r="AB38" s="10" t="str">
        <f t="shared" si="5"/>
        <v/>
      </c>
      <c r="AC38" s="10" t="str">
        <f t="shared" si="6"/>
        <v/>
      </c>
      <c r="AD38" s="10"/>
    </row>
    <row r="39" spans="1:30">
      <c r="A39" s="2" t="s">
        <v>40</v>
      </c>
      <c r="B39" s="10" t="str">
        <f>IF(COUNTIF('ops-1'!$A:$A,'ops-table'!$A39),"X","")</f>
        <v/>
      </c>
      <c r="C39" s="10" t="str">
        <f>IF(COUNTIF('ops-2'!$A:$A,'ops-table'!$A39),"X","")</f>
        <v>X</v>
      </c>
      <c r="D39" s="10" t="str">
        <f>IF(COUNTIF('ops-3'!$A:$A,'ops-table'!$A39),"X","")</f>
        <v>X</v>
      </c>
      <c r="E39" s="10" t="str">
        <f>IF(COUNTIF('ops-4'!$A:$A,'ops-table'!$A39),"X","")</f>
        <v/>
      </c>
      <c r="F39" s="10" t="str">
        <f>IF(COUNTIF('ops-5'!$A:$A,'ops-table'!$A39),"X","")</f>
        <v>X</v>
      </c>
      <c r="G39" s="11" t="str">
        <f>IF(COUNTIF('ops-6'!$A:$A,'ops-table'!$A39),"X","")</f>
        <v/>
      </c>
      <c r="H39" s="10" t="str">
        <f>IF(COUNTIF('ops-7'!$A:$A,'ops-table'!$A39),"X","")</f>
        <v>X</v>
      </c>
      <c r="I39" s="10" t="str">
        <f>IF(COUNTIF('ops-8'!$A:$A,'ops-table'!$A39),"X","")</f>
        <v>X</v>
      </c>
      <c r="J39" s="10" t="str">
        <f>IF(COUNTIF('ops-9'!$A:$A,'ops-table'!$A39),"X","")</f>
        <v>X</v>
      </c>
      <c r="K39" s="10" t="str">
        <f>IF(COUNTIF('ops-10'!$A:$A,'ops-table'!$A39),"X","")</f>
        <v>X</v>
      </c>
      <c r="L39" s="10" t="str">
        <f>IF(COUNTIF('ops-11'!$A:$A,'ops-table'!$A39),"X","")</f>
        <v>X</v>
      </c>
      <c r="M39" s="10" t="str">
        <f>IF(COUNTIF('ops-12'!$A:$A,'ops-table'!$A39),"X","")</f>
        <v>X</v>
      </c>
      <c r="N39" s="10" t="str">
        <f>IF(COUNTIF('ops-13'!$A:$A,'ops-table'!$A39),"X","")</f>
        <v/>
      </c>
      <c r="O39" s="11" t="str">
        <f>IF(COUNTIF('ops-14'!$A:$A,'ops-table'!$A39),"X","")</f>
        <v>X</v>
      </c>
      <c r="P39" s="10" t="str">
        <f>IF(COUNTIF('ops-15'!$A:$A,'ops-table'!$A39),"X","")</f>
        <v>X</v>
      </c>
      <c r="Q39" s="10" t="str">
        <f>IF(COUNTIF('ops-16'!$A:$A,'ops-table'!$A39),"X","")</f>
        <v/>
      </c>
      <c r="R39" s="11" t="str">
        <f>IF(COUNTIF('ops-17'!$A:$A,'ops-table'!$A39),"X","")</f>
        <v/>
      </c>
      <c r="S39" s="10" t="str">
        <f>IF(COUNTIF('ops-18'!$A:$A,'ops-table'!$A39),"X","")</f>
        <v>X</v>
      </c>
      <c r="T39" s="11" t="str">
        <f>IF(COUNTIF('ops-19'!$A:$A,'ops-table'!$A39),"X","")</f>
        <v>X</v>
      </c>
      <c r="U39" s="10" t="str">
        <f>IF(COUNTIF('ops-20'!$A:$A,'ops-table'!$A39),"X","")</f>
        <v>X</v>
      </c>
      <c r="V39" s="10" t="str">
        <f>IF(COUNTIF('ops-21'!$A:$A,'ops-table'!$A39),"X","")</f>
        <v>X</v>
      </c>
      <c r="W39" s="10" t="str">
        <f>IF(COUNTIF('ops-22'!$A:$A,'ops-table'!$A39),"X","")</f>
        <v/>
      </c>
      <c r="X39" s="2">
        <f t="shared" si="0"/>
        <v>15</v>
      </c>
      <c r="Y39" s="10" t="str">
        <f>IF(COUNTIF(Sheet1!$C$26:$C$109,'ops-table'!A39),"","N")</f>
        <v/>
      </c>
      <c r="Z39" s="10" t="str">
        <f t="shared" si="1"/>
        <v/>
      </c>
      <c r="AA39" s="10" t="str">
        <f t="shared" si="4"/>
        <v/>
      </c>
      <c r="AB39" s="10" t="str">
        <f t="shared" si="5"/>
        <v/>
      </c>
      <c r="AC39" s="10" t="str">
        <f t="shared" si="6"/>
        <v/>
      </c>
      <c r="AD39" s="10"/>
    </row>
    <row r="40" spans="1:30">
      <c r="A40" s="2" t="s">
        <v>41</v>
      </c>
      <c r="B40" s="10" t="str">
        <f>IF(COUNTIF('ops-1'!$A:$A,'ops-table'!$A40),"X","")</f>
        <v/>
      </c>
      <c r="C40" s="10" t="str">
        <f>IF(COUNTIF('ops-2'!$A:$A,'ops-table'!$A40),"X","")</f>
        <v>X</v>
      </c>
      <c r="D40" s="10" t="str">
        <f>IF(COUNTIF('ops-3'!$A:$A,'ops-table'!$A40),"X","")</f>
        <v>X</v>
      </c>
      <c r="E40" s="10" t="str">
        <f>IF(COUNTIF('ops-4'!$A:$A,'ops-table'!$A40),"X","")</f>
        <v/>
      </c>
      <c r="F40" s="10" t="str">
        <f>IF(COUNTIF('ops-5'!$A:$A,'ops-table'!$A40),"X","")</f>
        <v>X</v>
      </c>
      <c r="G40" s="11" t="str">
        <f>IF(COUNTIF('ops-6'!$A:$A,'ops-table'!$A40),"X","")</f>
        <v/>
      </c>
      <c r="H40" s="10" t="str">
        <f>IF(COUNTIF('ops-7'!$A:$A,'ops-table'!$A40),"X","")</f>
        <v>X</v>
      </c>
      <c r="I40" s="10" t="str">
        <f>IF(COUNTIF('ops-8'!$A:$A,'ops-table'!$A40),"X","")</f>
        <v>X</v>
      </c>
      <c r="J40" s="10" t="str">
        <f>IF(COUNTIF('ops-9'!$A:$A,'ops-table'!$A40),"X","")</f>
        <v/>
      </c>
      <c r="K40" s="10" t="str">
        <f>IF(COUNTIF('ops-10'!$A:$A,'ops-table'!$A40),"X","")</f>
        <v>X</v>
      </c>
      <c r="L40" s="10" t="str">
        <f>IF(COUNTIF('ops-11'!$A:$A,'ops-table'!$A40),"X","")</f>
        <v>X</v>
      </c>
      <c r="M40" s="10" t="str">
        <f>IF(COUNTIF('ops-12'!$A:$A,'ops-table'!$A40),"X","")</f>
        <v>X</v>
      </c>
      <c r="N40" s="10" t="str">
        <f>IF(COUNTIF('ops-13'!$A:$A,'ops-table'!$A40),"X","")</f>
        <v/>
      </c>
      <c r="O40" s="11" t="str">
        <f>IF(COUNTIF('ops-14'!$A:$A,'ops-table'!$A40),"X","")</f>
        <v/>
      </c>
      <c r="P40" s="10" t="str">
        <f>IF(COUNTIF('ops-15'!$A:$A,'ops-table'!$A40),"X","")</f>
        <v>X</v>
      </c>
      <c r="Q40" s="10" t="str">
        <f>IF(COUNTIF('ops-16'!$A:$A,'ops-table'!$A40),"X","")</f>
        <v/>
      </c>
      <c r="R40" s="11" t="str">
        <f>IF(COUNTIF('ops-17'!$A:$A,'ops-table'!$A40),"X","")</f>
        <v>X</v>
      </c>
      <c r="S40" s="10" t="str">
        <f>IF(COUNTIF('ops-18'!$A:$A,'ops-table'!$A40),"X","")</f>
        <v/>
      </c>
      <c r="T40" s="11" t="str">
        <f>IF(COUNTIF('ops-19'!$A:$A,'ops-table'!$A40),"X","")</f>
        <v>X</v>
      </c>
      <c r="U40" s="10" t="str">
        <f>IF(COUNTIF('ops-20'!$A:$A,'ops-table'!$A40),"X","")</f>
        <v>X</v>
      </c>
      <c r="V40" s="10" t="str">
        <f>IF(COUNTIF('ops-21'!$A:$A,'ops-table'!$A40),"X","")</f>
        <v>X</v>
      </c>
      <c r="W40" s="10" t="str">
        <f>IF(COUNTIF('ops-22'!$A:$A,'ops-table'!$A40),"X","")</f>
        <v/>
      </c>
      <c r="X40" s="2">
        <f t="shared" si="0"/>
        <v>13</v>
      </c>
      <c r="Y40" s="10" t="str">
        <f>IF(COUNTIF(Sheet1!$C$26:$C$109,'ops-table'!A40),"","N")</f>
        <v/>
      </c>
      <c r="Z40" s="10" t="str">
        <f t="shared" si="1"/>
        <v/>
      </c>
      <c r="AA40" s="10" t="str">
        <f t="shared" si="4"/>
        <v/>
      </c>
      <c r="AB40" s="10" t="str">
        <f t="shared" si="5"/>
        <v/>
      </c>
      <c r="AC40" s="10" t="str">
        <f t="shared" si="6"/>
        <v/>
      </c>
      <c r="AD40" s="10"/>
    </row>
    <row r="41" spans="1:30">
      <c r="A41" s="2" t="s">
        <v>42</v>
      </c>
      <c r="B41" s="10" t="str">
        <f>IF(COUNTIF('ops-1'!$A:$A,'ops-table'!$A41),"X","")</f>
        <v/>
      </c>
      <c r="C41" s="10" t="str">
        <f>IF(COUNTIF('ops-2'!$A:$A,'ops-table'!$A41),"X","")</f>
        <v/>
      </c>
      <c r="D41" s="10" t="str">
        <f>IF(COUNTIF('ops-3'!$A:$A,'ops-table'!$A41),"X","")</f>
        <v/>
      </c>
      <c r="E41" s="10" t="str">
        <f>IF(COUNTIF('ops-4'!$A:$A,'ops-table'!$A41),"X","")</f>
        <v/>
      </c>
      <c r="F41" s="10" t="str">
        <f>IF(COUNTIF('ops-5'!$A:$A,'ops-table'!$A41),"X","")</f>
        <v/>
      </c>
      <c r="G41" s="11" t="str">
        <f>IF(COUNTIF('ops-6'!$A:$A,'ops-table'!$A41),"X","")</f>
        <v/>
      </c>
      <c r="H41" s="10" t="str">
        <f>IF(COUNTIF('ops-7'!$A:$A,'ops-table'!$A41),"X","")</f>
        <v/>
      </c>
      <c r="I41" s="10" t="str">
        <f>IF(COUNTIF('ops-8'!$A:$A,'ops-table'!$A41),"X","")</f>
        <v/>
      </c>
      <c r="J41" s="10" t="str">
        <f>IF(COUNTIF('ops-9'!$A:$A,'ops-table'!$A41),"X","")</f>
        <v/>
      </c>
      <c r="K41" s="10" t="str">
        <f>IF(COUNTIF('ops-10'!$A:$A,'ops-table'!$A41),"X","")</f>
        <v/>
      </c>
      <c r="L41" s="10" t="str">
        <f>IF(COUNTIF('ops-11'!$A:$A,'ops-table'!$A41),"X","")</f>
        <v/>
      </c>
      <c r="M41" s="10" t="str">
        <f>IF(COUNTIF('ops-12'!$A:$A,'ops-table'!$A41),"X","")</f>
        <v/>
      </c>
      <c r="N41" s="10" t="str">
        <f>IF(COUNTIF('ops-13'!$A:$A,'ops-table'!$A41),"X","")</f>
        <v>X</v>
      </c>
      <c r="O41" s="11" t="str">
        <f>IF(COUNTIF('ops-14'!$A:$A,'ops-table'!$A41),"X","")</f>
        <v/>
      </c>
      <c r="P41" s="10" t="str">
        <f>IF(COUNTIF('ops-15'!$A:$A,'ops-table'!$A41),"X","")</f>
        <v>X</v>
      </c>
      <c r="Q41" s="10" t="str">
        <f>IF(COUNTIF('ops-16'!$A:$A,'ops-table'!$A41),"X","")</f>
        <v/>
      </c>
      <c r="R41" s="11" t="str">
        <f>IF(COUNTIF('ops-17'!$A:$A,'ops-table'!$A41),"X","")</f>
        <v/>
      </c>
      <c r="S41" s="10" t="str">
        <f>IF(COUNTIF('ops-18'!$A:$A,'ops-table'!$A41),"X","")</f>
        <v/>
      </c>
      <c r="T41" s="11" t="str">
        <f>IF(COUNTIF('ops-19'!$A:$A,'ops-table'!$A41),"X","")</f>
        <v/>
      </c>
      <c r="U41" s="10" t="str">
        <f>IF(COUNTIF('ops-20'!$A:$A,'ops-table'!$A41),"X","")</f>
        <v/>
      </c>
      <c r="V41" s="10" t="str">
        <f>IF(COUNTIF('ops-21'!$A:$A,'ops-table'!$A41),"X","")</f>
        <v/>
      </c>
      <c r="W41" s="10" t="str">
        <f>IF(COUNTIF('ops-22'!$A:$A,'ops-table'!$A41),"X","")</f>
        <v/>
      </c>
      <c r="X41" s="2">
        <f t="shared" si="0"/>
        <v>2</v>
      </c>
      <c r="Y41" s="10" t="str">
        <f>IF(COUNTIF(Sheet1!$C$26:$C$109,'ops-table'!A41),"","N")</f>
        <v>N</v>
      </c>
      <c r="Z41" s="10" t="str">
        <f t="shared" si="1"/>
        <v>NewRowid</v>
      </c>
      <c r="AA41" s="10">
        <f t="shared" si="4"/>
        <v>2</v>
      </c>
      <c r="AB41" s="10" t="str">
        <f t="shared" si="5"/>
        <v>NewRowid</v>
      </c>
      <c r="AC41" s="10">
        <f t="shared" si="6"/>
        <v>2</v>
      </c>
      <c r="AD41" s="10"/>
    </row>
    <row r="42" spans="1:30">
      <c r="A42" s="2" t="s">
        <v>43</v>
      </c>
      <c r="B42" s="10" t="str">
        <f>IF(COUNTIF('ops-1'!$A:$A,'ops-table'!$A42),"X","")</f>
        <v>X</v>
      </c>
      <c r="C42" s="10" t="str">
        <f>IF(COUNTIF('ops-2'!$A:$A,'ops-table'!$A42),"X","")</f>
        <v>X</v>
      </c>
      <c r="D42" s="10" t="str">
        <f>IF(COUNTIF('ops-3'!$A:$A,'ops-table'!$A42),"X","")</f>
        <v>X</v>
      </c>
      <c r="E42" s="10" t="str">
        <f>IF(COUNTIF('ops-4'!$A:$A,'ops-table'!$A42),"X","")</f>
        <v>X</v>
      </c>
      <c r="F42" s="10" t="str">
        <f>IF(COUNTIF('ops-5'!$A:$A,'ops-table'!$A42),"X","")</f>
        <v>X</v>
      </c>
      <c r="G42" s="11" t="str">
        <f>IF(COUNTIF('ops-6'!$A:$A,'ops-table'!$A42),"X","")</f>
        <v>X</v>
      </c>
      <c r="H42" s="10" t="str">
        <f>IF(COUNTIF('ops-7'!$A:$A,'ops-table'!$A42),"X","")</f>
        <v>X</v>
      </c>
      <c r="I42" s="10" t="str">
        <f>IF(COUNTIF('ops-8'!$A:$A,'ops-table'!$A42),"X","")</f>
        <v>X</v>
      </c>
      <c r="J42" s="10" t="str">
        <f>IF(COUNTIF('ops-9'!$A:$A,'ops-table'!$A42),"X","")</f>
        <v>X</v>
      </c>
      <c r="K42" s="10" t="str">
        <f>IF(COUNTIF('ops-10'!$A:$A,'ops-table'!$A42),"X","")</f>
        <v>X</v>
      </c>
      <c r="L42" s="10" t="str">
        <f>IF(COUNTIF('ops-11'!$A:$A,'ops-table'!$A42),"X","")</f>
        <v>X</v>
      </c>
      <c r="M42" s="10" t="str">
        <f>IF(COUNTIF('ops-12'!$A:$A,'ops-table'!$A42),"X","")</f>
        <v>X</v>
      </c>
      <c r="N42" s="10" t="str">
        <f>IF(COUNTIF('ops-13'!$A:$A,'ops-table'!$A42),"X","")</f>
        <v>X</v>
      </c>
      <c r="O42" s="11" t="str">
        <f>IF(COUNTIF('ops-14'!$A:$A,'ops-table'!$A42),"X","")</f>
        <v>X</v>
      </c>
      <c r="P42" s="10" t="str">
        <f>IF(COUNTIF('ops-15'!$A:$A,'ops-table'!$A42),"X","")</f>
        <v>X</v>
      </c>
      <c r="Q42" s="10" t="str">
        <f>IF(COUNTIF('ops-16'!$A:$A,'ops-table'!$A42),"X","")</f>
        <v>X</v>
      </c>
      <c r="R42" s="11" t="str">
        <f>IF(COUNTIF('ops-17'!$A:$A,'ops-table'!$A42),"X","")</f>
        <v>X</v>
      </c>
      <c r="S42" s="10" t="str">
        <f>IF(COUNTIF('ops-18'!$A:$A,'ops-table'!$A42),"X","")</f>
        <v>X</v>
      </c>
      <c r="T42" s="11" t="str">
        <f>IF(COUNTIF('ops-19'!$A:$A,'ops-table'!$A42),"X","")</f>
        <v>X</v>
      </c>
      <c r="U42" s="10" t="str">
        <f>IF(COUNTIF('ops-20'!$A:$A,'ops-table'!$A42),"X","")</f>
        <v>X</v>
      </c>
      <c r="V42" s="10" t="str">
        <f>IF(COUNTIF('ops-21'!$A:$A,'ops-table'!$A42),"X","")</f>
        <v>X</v>
      </c>
      <c r="W42" s="10" t="str">
        <f>IF(COUNTIF('ops-22'!$A:$A,'ops-table'!$A42),"X","")</f>
        <v>X</v>
      </c>
      <c r="X42" s="2">
        <f t="shared" si="0"/>
        <v>22</v>
      </c>
      <c r="Y42" s="10" t="str">
        <f>IF(COUNTIF(Sheet1!$C$26:$C$109,'ops-table'!A42),"","N")</f>
        <v/>
      </c>
      <c r="Z42" s="10" t="str">
        <f t="shared" si="1"/>
        <v/>
      </c>
      <c r="AA42" s="10" t="str">
        <f t="shared" si="4"/>
        <v/>
      </c>
      <c r="AB42" s="10" t="str">
        <f t="shared" si="5"/>
        <v/>
      </c>
      <c r="AC42" s="10" t="str">
        <f t="shared" si="6"/>
        <v/>
      </c>
      <c r="AD42" s="10"/>
    </row>
    <row r="43" spans="1:30">
      <c r="A43" s="2" t="s">
        <v>44</v>
      </c>
      <c r="B43" s="10" t="str">
        <f>IF(COUNTIF('ops-1'!$A:$A,'ops-table'!$A43),"X","")</f>
        <v/>
      </c>
      <c r="C43" s="10" t="str">
        <f>IF(COUNTIF('ops-2'!$A:$A,'ops-table'!$A43),"X","")</f>
        <v/>
      </c>
      <c r="D43" s="10" t="str">
        <f>IF(COUNTIF('ops-3'!$A:$A,'ops-table'!$A43),"X","")</f>
        <v/>
      </c>
      <c r="E43" s="10" t="str">
        <f>IF(COUNTIF('ops-4'!$A:$A,'ops-table'!$A43),"X","")</f>
        <v/>
      </c>
      <c r="F43" s="10" t="str">
        <f>IF(COUNTIF('ops-5'!$A:$A,'ops-table'!$A43),"X","")</f>
        <v/>
      </c>
      <c r="G43" s="11" t="str">
        <f>IF(COUNTIF('ops-6'!$A:$A,'ops-table'!$A43),"X","")</f>
        <v/>
      </c>
      <c r="H43" s="10" t="str">
        <f>IF(COUNTIF('ops-7'!$A:$A,'ops-table'!$A43),"X","")</f>
        <v/>
      </c>
      <c r="I43" s="10" t="str">
        <f>IF(COUNTIF('ops-8'!$A:$A,'ops-table'!$A43),"X","")</f>
        <v/>
      </c>
      <c r="J43" s="10" t="str">
        <f>IF(COUNTIF('ops-9'!$A:$A,'ops-table'!$A43),"X","")</f>
        <v/>
      </c>
      <c r="K43" s="10" t="str">
        <f>IF(COUNTIF('ops-10'!$A:$A,'ops-table'!$A43),"X","")</f>
        <v/>
      </c>
      <c r="L43" s="10" t="str">
        <f>IF(COUNTIF('ops-11'!$A:$A,'ops-table'!$A43),"X","")</f>
        <v>X</v>
      </c>
      <c r="M43" s="10" t="str">
        <f>IF(COUNTIF('ops-12'!$A:$A,'ops-table'!$A43),"X","")</f>
        <v/>
      </c>
      <c r="N43" s="10" t="str">
        <f>IF(COUNTIF('ops-13'!$A:$A,'ops-table'!$A43),"X","")</f>
        <v>X</v>
      </c>
      <c r="O43" s="11" t="str">
        <f>IF(COUNTIF('ops-14'!$A:$A,'ops-table'!$A43),"X","")</f>
        <v/>
      </c>
      <c r="P43" s="10" t="str">
        <f>IF(COUNTIF('ops-15'!$A:$A,'ops-table'!$A43),"X","")</f>
        <v>X</v>
      </c>
      <c r="Q43" s="10" t="str">
        <f>IF(COUNTIF('ops-16'!$A:$A,'ops-table'!$A43),"X","")</f>
        <v/>
      </c>
      <c r="R43" s="11" t="str">
        <f>IF(COUNTIF('ops-17'!$A:$A,'ops-table'!$A43),"X","")</f>
        <v/>
      </c>
      <c r="S43" s="10" t="str">
        <f>IF(COUNTIF('ops-18'!$A:$A,'ops-table'!$A43),"X","")</f>
        <v>X</v>
      </c>
      <c r="T43" s="11" t="str">
        <f>IF(COUNTIF('ops-19'!$A:$A,'ops-table'!$A43),"X","")</f>
        <v/>
      </c>
      <c r="U43" s="10" t="str">
        <f>IF(COUNTIF('ops-20'!$A:$A,'ops-table'!$A43),"X","")</f>
        <v/>
      </c>
      <c r="V43" s="10" t="str">
        <f>IF(COUNTIF('ops-21'!$A:$A,'ops-table'!$A43),"X","")</f>
        <v/>
      </c>
      <c r="W43" s="10" t="str">
        <f>IF(COUNTIF('ops-22'!$A:$A,'ops-table'!$A43),"X","")</f>
        <v/>
      </c>
      <c r="X43" s="2">
        <f t="shared" si="0"/>
        <v>4</v>
      </c>
      <c r="Y43" s="10" t="str">
        <f>IF(COUNTIF(Sheet1!$C$26:$C$109,'ops-table'!A43),"","N")</f>
        <v/>
      </c>
      <c r="Z43" s="10" t="str">
        <f t="shared" si="1"/>
        <v/>
      </c>
      <c r="AA43" s="10" t="str">
        <f t="shared" si="4"/>
        <v/>
      </c>
      <c r="AB43" s="10" t="str">
        <f t="shared" si="5"/>
        <v/>
      </c>
      <c r="AC43" s="10" t="str">
        <f t="shared" si="6"/>
        <v/>
      </c>
      <c r="AD43" s="10"/>
    </row>
    <row r="44" spans="1:30">
      <c r="A44" s="2" t="s">
        <v>45</v>
      </c>
      <c r="B44" s="10" t="str">
        <f>IF(COUNTIF('ops-1'!$A:$A,'ops-table'!$A44),"X","")</f>
        <v/>
      </c>
      <c r="C44" s="10" t="str">
        <f>IF(COUNTIF('ops-2'!$A:$A,'ops-table'!$A44),"X","")</f>
        <v>X</v>
      </c>
      <c r="D44" s="10" t="str">
        <f>IF(COUNTIF('ops-3'!$A:$A,'ops-table'!$A44),"X","")</f>
        <v>X</v>
      </c>
      <c r="E44" s="10" t="str">
        <f>IF(COUNTIF('ops-4'!$A:$A,'ops-table'!$A44),"X","")</f>
        <v/>
      </c>
      <c r="F44" s="10" t="str">
        <f>IF(COUNTIF('ops-5'!$A:$A,'ops-table'!$A44),"X","")</f>
        <v>X</v>
      </c>
      <c r="G44" s="11" t="str">
        <f>IF(COUNTIF('ops-6'!$A:$A,'ops-table'!$A44),"X","")</f>
        <v/>
      </c>
      <c r="H44" s="10" t="str">
        <f>IF(COUNTIF('ops-7'!$A:$A,'ops-table'!$A44),"X","")</f>
        <v>X</v>
      </c>
      <c r="I44" s="10" t="str">
        <f>IF(COUNTIF('ops-8'!$A:$A,'ops-table'!$A44),"X","")</f>
        <v>X</v>
      </c>
      <c r="J44" s="10" t="str">
        <f>IF(COUNTIF('ops-9'!$A:$A,'ops-table'!$A44),"X","")</f>
        <v>X</v>
      </c>
      <c r="K44" s="10" t="str">
        <f>IF(COUNTIF('ops-10'!$A:$A,'ops-table'!$A44),"X","")</f>
        <v>X</v>
      </c>
      <c r="L44" s="10" t="str">
        <f>IF(COUNTIF('ops-11'!$A:$A,'ops-table'!$A44),"X","")</f>
        <v>X</v>
      </c>
      <c r="M44" s="10" t="str">
        <f>IF(COUNTIF('ops-12'!$A:$A,'ops-table'!$A44),"X","")</f>
        <v>X</v>
      </c>
      <c r="N44" s="10" t="str">
        <f>IF(COUNTIF('ops-13'!$A:$A,'ops-table'!$A44),"X","")</f>
        <v/>
      </c>
      <c r="O44" s="11" t="str">
        <f>IF(COUNTIF('ops-14'!$A:$A,'ops-table'!$A44),"X","")</f>
        <v>X</v>
      </c>
      <c r="P44" s="10" t="str">
        <f>IF(COUNTIF('ops-15'!$A:$A,'ops-table'!$A44),"X","")</f>
        <v>X</v>
      </c>
      <c r="Q44" s="10" t="str">
        <f>IF(COUNTIF('ops-16'!$A:$A,'ops-table'!$A44),"X","")</f>
        <v/>
      </c>
      <c r="R44" s="11" t="str">
        <f>IF(COUNTIF('ops-17'!$A:$A,'ops-table'!$A44),"X","")</f>
        <v/>
      </c>
      <c r="S44" s="10" t="str">
        <f>IF(COUNTIF('ops-18'!$A:$A,'ops-table'!$A44),"X","")</f>
        <v>X</v>
      </c>
      <c r="T44" s="11" t="str">
        <f>IF(COUNTIF('ops-19'!$A:$A,'ops-table'!$A44),"X","")</f>
        <v>X</v>
      </c>
      <c r="U44" s="10" t="str">
        <f>IF(COUNTIF('ops-20'!$A:$A,'ops-table'!$A44),"X","")</f>
        <v>X</v>
      </c>
      <c r="V44" s="10" t="str">
        <f>IF(COUNTIF('ops-21'!$A:$A,'ops-table'!$A44),"X","")</f>
        <v>X</v>
      </c>
      <c r="W44" s="10" t="str">
        <f>IF(COUNTIF('ops-22'!$A:$A,'ops-table'!$A44),"X","")</f>
        <v/>
      </c>
      <c r="X44" s="2">
        <f t="shared" si="0"/>
        <v>15</v>
      </c>
      <c r="Y44" s="10" t="str">
        <f>IF(COUNTIF(Sheet1!$C$26:$C$109,'ops-table'!A44),"","N")</f>
        <v/>
      </c>
      <c r="Z44" s="10" t="str">
        <f t="shared" si="1"/>
        <v/>
      </c>
      <c r="AA44" s="10" t="str">
        <f t="shared" si="4"/>
        <v/>
      </c>
      <c r="AB44" s="10" t="str">
        <f t="shared" si="5"/>
        <v/>
      </c>
      <c r="AC44" s="10" t="str">
        <f t="shared" si="6"/>
        <v/>
      </c>
      <c r="AD44" s="10"/>
    </row>
    <row r="45" spans="1:30">
      <c r="A45" s="2" t="s">
        <v>46</v>
      </c>
      <c r="B45" s="10" t="str">
        <f>IF(COUNTIF('ops-1'!$A:$A,'ops-table'!$A45),"X","")</f>
        <v/>
      </c>
      <c r="C45" s="10" t="str">
        <f>IF(COUNTIF('ops-2'!$A:$A,'ops-table'!$A45),"X","")</f>
        <v/>
      </c>
      <c r="D45" s="10" t="str">
        <f>IF(COUNTIF('ops-3'!$A:$A,'ops-table'!$A45),"X","")</f>
        <v/>
      </c>
      <c r="E45" s="10" t="str">
        <f>IF(COUNTIF('ops-4'!$A:$A,'ops-table'!$A45),"X","")</f>
        <v/>
      </c>
      <c r="F45" s="10" t="str">
        <f>IF(COUNTIF('ops-5'!$A:$A,'ops-table'!$A45),"X","")</f>
        <v/>
      </c>
      <c r="G45" s="11" t="str">
        <f>IF(COUNTIF('ops-6'!$A:$A,'ops-table'!$A45),"X","")</f>
        <v/>
      </c>
      <c r="H45" s="10" t="str">
        <f>IF(COUNTIF('ops-7'!$A:$A,'ops-table'!$A45),"X","")</f>
        <v/>
      </c>
      <c r="I45" s="10" t="str">
        <f>IF(COUNTIF('ops-8'!$A:$A,'ops-table'!$A45),"X","")</f>
        <v/>
      </c>
      <c r="J45" s="10" t="str">
        <f>IF(COUNTIF('ops-9'!$A:$A,'ops-table'!$A45),"X","")</f>
        <v/>
      </c>
      <c r="K45" s="10" t="str">
        <f>IF(COUNTIF('ops-10'!$A:$A,'ops-table'!$A45),"X","")</f>
        <v/>
      </c>
      <c r="L45" s="10" t="str">
        <f>IF(COUNTIF('ops-11'!$A:$A,'ops-table'!$A45),"X","")</f>
        <v/>
      </c>
      <c r="M45" s="10" t="str">
        <f>IF(COUNTIF('ops-12'!$A:$A,'ops-table'!$A45),"X","")</f>
        <v>X</v>
      </c>
      <c r="N45" s="10" t="str">
        <f>IF(COUNTIF('ops-13'!$A:$A,'ops-table'!$A45),"X","")</f>
        <v/>
      </c>
      <c r="O45" s="11" t="str">
        <f>IF(COUNTIF('ops-14'!$A:$A,'ops-table'!$A45),"X","")</f>
        <v/>
      </c>
      <c r="P45" s="10" t="str">
        <f>IF(COUNTIF('ops-15'!$A:$A,'ops-table'!$A45),"X","")</f>
        <v/>
      </c>
      <c r="Q45" s="10" t="str">
        <f>IF(COUNTIF('ops-16'!$A:$A,'ops-table'!$A45),"X","")</f>
        <v>X</v>
      </c>
      <c r="R45" s="11" t="str">
        <f>IF(COUNTIF('ops-17'!$A:$A,'ops-table'!$A45),"X","")</f>
        <v/>
      </c>
      <c r="S45" s="10" t="str">
        <f>IF(COUNTIF('ops-18'!$A:$A,'ops-table'!$A45),"X","")</f>
        <v/>
      </c>
      <c r="T45" s="11" t="str">
        <f>IF(COUNTIF('ops-19'!$A:$A,'ops-table'!$A45),"X","")</f>
        <v>X</v>
      </c>
      <c r="U45" s="10" t="str">
        <f>IF(COUNTIF('ops-20'!$A:$A,'ops-table'!$A45),"X","")</f>
        <v/>
      </c>
      <c r="V45" s="10" t="str">
        <f>IF(COUNTIF('ops-21'!$A:$A,'ops-table'!$A45),"X","")</f>
        <v/>
      </c>
      <c r="W45" s="10" t="str">
        <f>IF(COUNTIF('ops-22'!$A:$A,'ops-table'!$A45),"X","")</f>
        <v>X</v>
      </c>
      <c r="X45" s="2">
        <f t="shared" si="0"/>
        <v>4</v>
      </c>
      <c r="Y45" s="10" t="str">
        <f>IF(COUNTIF(Sheet1!$C$26:$C$109,'ops-table'!A45),"","N")</f>
        <v/>
      </c>
      <c r="Z45" s="10" t="str">
        <f t="shared" si="1"/>
        <v/>
      </c>
      <c r="AA45" s="10" t="str">
        <f t="shared" si="4"/>
        <v/>
      </c>
      <c r="AB45" s="10" t="str">
        <f t="shared" si="5"/>
        <v/>
      </c>
      <c r="AC45" s="10" t="str">
        <f t="shared" si="6"/>
        <v/>
      </c>
      <c r="AD45" s="10"/>
    </row>
    <row r="46" spans="1:30">
      <c r="A46" s="2" t="s">
        <v>47</v>
      </c>
      <c r="B46" s="10" t="str">
        <f>IF(COUNTIF('ops-1'!$A:$A,'ops-table'!$A46),"X","")</f>
        <v/>
      </c>
      <c r="C46" s="10" t="str">
        <f>IF(COUNTIF('ops-2'!$A:$A,'ops-table'!$A46),"X","")</f>
        <v/>
      </c>
      <c r="D46" s="10" t="str">
        <f>IF(COUNTIF('ops-3'!$A:$A,'ops-table'!$A46),"X","")</f>
        <v/>
      </c>
      <c r="E46" s="10" t="str">
        <f>IF(COUNTIF('ops-4'!$A:$A,'ops-table'!$A46),"X","")</f>
        <v/>
      </c>
      <c r="F46" s="10" t="str">
        <f>IF(COUNTIF('ops-5'!$A:$A,'ops-table'!$A46),"X","")</f>
        <v/>
      </c>
      <c r="G46" s="11" t="str">
        <f>IF(COUNTIF('ops-6'!$A:$A,'ops-table'!$A46),"X","")</f>
        <v/>
      </c>
      <c r="H46" s="10" t="str">
        <f>IF(COUNTIF('ops-7'!$A:$A,'ops-table'!$A46),"X","")</f>
        <v/>
      </c>
      <c r="I46" s="10" t="str">
        <f>IF(COUNTIF('ops-8'!$A:$A,'ops-table'!$A46),"X","")</f>
        <v/>
      </c>
      <c r="J46" s="10" t="str">
        <f>IF(COUNTIF('ops-9'!$A:$A,'ops-table'!$A46),"X","")</f>
        <v/>
      </c>
      <c r="K46" s="10" t="str">
        <f>IF(COUNTIF('ops-10'!$A:$A,'ops-table'!$A46),"X","")</f>
        <v/>
      </c>
      <c r="L46" s="10" t="str">
        <f>IF(COUNTIF('ops-11'!$A:$A,'ops-table'!$A46),"X","")</f>
        <v/>
      </c>
      <c r="M46" s="10" t="str">
        <f>IF(COUNTIF('ops-12'!$A:$A,'ops-table'!$A46),"X","")</f>
        <v/>
      </c>
      <c r="N46" s="10" t="str">
        <f>IF(COUNTIF('ops-13'!$A:$A,'ops-table'!$A46),"X","")</f>
        <v/>
      </c>
      <c r="O46" s="11" t="str">
        <f>IF(COUNTIF('ops-14'!$A:$A,'ops-table'!$A46),"X","")</f>
        <v/>
      </c>
      <c r="P46" s="10" t="str">
        <f>IF(COUNTIF('ops-15'!$A:$A,'ops-table'!$A46),"X","")</f>
        <v>X</v>
      </c>
      <c r="Q46" s="10" t="str">
        <f>IF(COUNTIF('ops-16'!$A:$A,'ops-table'!$A46),"X","")</f>
        <v>X</v>
      </c>
      <c r="R46" s="11" t="str">
        <f>IF(COUNTIF('ops-17'!$A:$A,'ops-table'!$A46),"X","")</f>
        <v/>
      </c>
      <c r="S46" s="10" t="str">
        <f>IF(COUNTIF('ops-18'!$A:$A,'ops-table'!$A46),"X","")</f>
        <v/>
      </c>
      <c r="T46" s="11" t="str">
        <f>IF(COUNTIF('ops-19'!$A:$A,'ops-table'!$A46),"X","")</f>
        <v/>
      </c>
      <c r="U46" s="10" t="str">
        <f>IF(COUNTIF('ops-20'!$A:$A,'ops-table'!$A46),"X","")</f>
        <v/>
      </c>
      <c r="V46" s="10" t="str">
        <f>IF(COUNTIF('ops-21'!$A:$A,'ops-table'!$A46),"X","")</f>
        <v/>
      </c>
      <c r="W46" s="10" t="str">
        <f>IF(COUNTIF('ops-22'!$A:$A,'ops-table'!$A46),"X","")</f>
        <v/>
      </c>
      <c r="X46" s="2">
        <f t="shared" si="0"/>
        <v>2</v>
      </c>
      <c r="Y46" s="10" t="str">
        <f>IF(COUNTIF(Sheet1!$C$26:$C$109,'ops-table'!A46),"","N")</f>
        <v/>
      </c>
      <c r="Z46" s="10" t="str">
        <f t="shared" si="1"/>
        <v/>
      </c>
      <c r="AA46" s="10" t="str">
        <f t="shared" si="4"/>
        <v/>
      </c>
      <c r="AB46" s="10" t="str">
        <f t="shared" si="5"/>
        <v/>
      </c>
      <c r="AC46" s="10" t="str">
        <f t="shared" si="6"/>
        <v/>
      </c>
      <c r="AD46" s="10"/>
    </row>
    <row r="47" spans="1:30">
      <c r="A47" s="2" t="s">
        <v>48</v>
      </c>
      <c r="B47" s="10" t="str">
        <f>IF(COUNTIF('ops-1'!$A:$A,'ops-table'!$A47),"X","")</f>
        <v>X</v>
      </c>
      <c r="C47" s="10" t="str">
        <f>IF(COUNTIF('ops-2'!$A:$A,'ops-table'!$A47),"X","")</f>
        <v>X</v>
      </c>
      <c r="D47" s="10" t="str">
        <f>IF(COUNTIF('ops-3'!$A:$A,'ops-table'!$A47),"X","")</f>
        <v>X</v>
      </c>
      <c r="E47" s="10" t="str">
        <f>IF(COUNTIF('ops-4'!$A:$A,'ops-table'!$A47),"X","")</f>
        <v>X</v>
      </c>
      <c r="F47" s="10" t="str">
        <f>IF(COUNTIF('ops-5'!$A:$A,'ops-table'!$A47),"X","")</f>
        <v>X</v>
      </c>
      <c r="G47" s="11" t="str">
        <f>IF(COUNTIF('ops-6'!$A:$A,'ops-table'!$A47),"X","")</f>
        <v>X</v>
      </c>
      <c r="H47" s="10" t="str">
        <f>IF(COUNTIF('ops-7'!$A:$A,'ops-table'!$A47),"X","")</f>
        <v>X</v>
      </c>
      <c r="I47" s="10" t="str">
        <f>IF(COUNTIF('ops-8'!$A:$A,'ops-table'!$A47),"X","")</f>
        <v>X</v>
      </c>
      <c r="J47" s="10" t="str">
        <f>IF(COUNTIF('ops-9'!$A:$A,'ops-table'!$A47),"X","")</f>
        <v>X</v>
      </c>
      <c r="K47" s="10" t="str">
        <f>IF(COUNTIF('ops-10'!$A:$A,'ops-table'!$A47),"X","")</f>
        <v>X</v>
      </c>
      <c r="L47" s="10" t="str">
        <f>IF(COUNTIF('ops-11'!$A:$A,'ops-table'!$A47),"X","")</f>
        <v>X</v>
      </c>
      <c r="M47" s="10" t="str">
        <f>IF(COUNTIF('ops-12'!$A:$A,'ops-table'!$A47),"X","")</f>
        <v>X</v>
      </c>
      <c r="N47" s="10" t="str">
        <f>IF(COUNTIF('ops-13'!$A:$A,'ops-table'!$A47),"X","")</f>
        <v>X</v>
      </c>
      <c r="O47" s="11" t="str">
        <f>IF(COUNTIF('ops-14'!$A:$A,'ops-table'!$A47),"X","")</f>
        <v>X</v>
      </c>
      <c r="P47" s="10" t="str">
        <f>IF(COUNTIF('ops-15'!$A:$A,'ops-table'!$A47),"X","")</f>
        <v>X</v>
      </c>
      <c r="Q47" s="10" t="str">
        <f>IF(COUNTIF('ops-16'!$A:$A,'ops-table'!$A47),"X","")</f>
        <v>X</v>
      </c>
      <c r="R47" s="11" t="str">
        <f>IF(COUNTIF('ops-17'!$A:$A,'ops-table'!$A47),"X","")</f>
        <v>X</v>
      </c>
      <c r="S47" s="10" t="str">
        <f>IF(COUNTIF('ops-18'!$A:$A,'ops-table'!$A47),"X","")</f>
        <v>X</v>
      </c>
      <c r="T47" s="11" t="str">
        <f>IF(COUNTIF('ops-19'!$A:$A,'ops-table'!$A47),"X","")</f>
        <v>X</v>
      </c>
      <c r="U47" s="10" t="str">
        <f>IF(COUNTIF('ops-20'!$A:$A,'ops-table'!$A47),"X","")</f>
        <v>X</v>
      </c>
      <c r="V47" s="10" t="str">
        <f>IF(COUNTIF('ops-21'!$A:$A,'ops-table'!$A47),"X","")</f>
        <v>X</v>
      </c>
      <c r="W47" s="10" t="str">
        <f>IF(COUNTIF('ops-22'!$A:$A,'ops-table'!$A47),"X","")</f>
        <v>X</v>
      </c>
      <c r="X47" s="2">
        <f t="shared" si="0"/>
        <v>22</v>
      </c>
      <c r="Y47" s="10" t="str">
        <f>IF(COUNTIF(Sheet1!$C$26:$C$109,'ops-table'!A47),"","N")</f>
        <v/>
      </c>
      <c r="Z47" s="10" t="str">
        <f t="shared" si="1"/>
        <v/>
      </c>
      <c r="AA47" s="10" t="str">
        <f t="shared" si="4"/>
        <v/>
      </c>
      <c r="AB47" s="10" t="str">
        <f t="shared" si="5"/>
        <v/>
      </c>
      <c r="AC47" s="10" t="str">
        <f t="shared" si="6"/>
        <v/>
      </c>
      <c r="AD47" s="10"/>
    </row>
    <row r="48" spans="1:30">
      <c r="A48" s="2" t="s">
        <v>49</v>
      </c>
      <c r="B48" s="10" t="str">
        <f>IF(COUNTIF('ops-1'!$A:$A,'ops-table'!$A48),"X","")</f>
        <v/>
      </c>
      <c r="C48" s="10" t="str">
        <f>IF(COUNTIF('ops-2'!$A:$A,'ops-table'!$A48),"X","")</f>
        <v/>
      </c>
      <c r="D48" s="10" t="str">
        <f>IF(COUNTIF('ops-3'!$A:$A,'ops-table'!$A48),"X","")</f>
        <v/>
      </c>
      <c r="E48" s="10" t="str">
        <f>IF(COUNTIF('ops-4'!$A:$A,'ops-table'!$A48),"X","")</f>
        <v/>
      </c>
      <c r="F48" s="10" t="str">
        <f>IF(COUNTIF('ops-5'!$A:$A,'ops-table'!$A48),"X","")</f>
        <v/>
      </c>
      <c r="G48" s="11" t="str">
        <f>IF(COUNTIF('ops-6'!$A:$A,'ops-table'!$A48),"X","")</f>
        <v/>
      </c>
      <c r="H48" s="10" t="str">
        <f>IF(COUNTIF('ops-7'!$A:$A,'ops-table'!$A48),"X","")</f>
        <v/>
      </c>
      <c r="I48" s="10" t="str">
        <f>IF(COUNTIF('ops-8'!$A:$A,'ops-table'!$A48),"X","")</f>
        <v/>
      </c>
      <c r="J48" s="10" t="str">
        <f>IF(COUNTIF('ops-9'!$A:$A,'ops-table'!$A48),"X","")</f>
        <v/>
      </c>
      <c r="K48" s="10" t="str">
        <f>IF(COUNTIF('ops-10'!$A:$A,'ops-table'!$A48),"X","")</f>
        <v/>
      </c>
      <c r="L48" s="10" t="str">
        <f>IF(COUNTIF('ops-11'!$A:$A,'ops-table'!$A48),"X","")</f>
        <v/>
      </c>
      <c r="M48" s="10" t="str">
        <f>IF(COUNTIF('ops-12'!$A:$A,'ops-table'!$A48),"X","")</f>
        <v/>
      </c>
      <c r="N48" s="10" t="str">
        <f>IF(COUNTIF('ops-13'!$A:$A,'ops-table'!$A48),"X","")</f>
        <v>X</v>
      </c>
      <c r="O48" s="11" t="str">
        <f>IF(COUNTIF('ops-14'!$A:$A,'ops-table'!$A48),"X","")</f>
        <v/>
      </c>
      <c r="P48" s="10" t="str">
        <f>IF(COUNTIF('ops-15'!$A:$A,'ops-table'!$A48),"X","")</f>
        <v/>
      </c>
      <c r="Q48" s="10" t="str">
        <f>IF(COUNTIF('ops-16'!$A:$A,'ops-table'!$A48),"X","")</f>
        <v/>
      </c>
      <c r="R48" s="11" t="str">
        <f>IF(COUNTIF('ops-17'!$A:$A,'ops-table'!$A48),"X","")</f>
        <v/>
      </c>
      <c r="S48" s="10" t="str">
        <f>IF(COUNTIF('ops-18'!$A:$A,'ops-table'!$A48),"X","")</f>
        <v/>
      </c>
      <c r="T48" s="11" t="str">
        <f>IF(COUNTIF('ops-19'!$A:$A,'ops-table'!$A48),"X","")</f>
        <v/>
      </c>
      <c r="U48" s="10" t="str">
        <f>IF(COUNTIF('ops-20'!$A:$A,'ops-table'!$A48),"X","")</f>
        <v/>
      </c>
      <c r="V48" s="10" t="str">
        <f>IF(COUNTIF('ops-21'!$A:$A,'ops-table'!$A48),"X","")</f>
        <v/>
      </c>
      <c r="W48" s="10" t="str">
        <f>IF(COUNTIF('ops-22'!$A:$A,'ops-table'!$A48),"X","")</f>
        <v/>
      </c>
      <c r="X48" s="2">
        <f t="shared" si="0"/>
        <v>1</v>
      </c>
      <c r="Y48" s="10" t="str">
        <f>IF(COUNTIF(Sheet1!$C$26:$C$109,'ops-table'!A48),"","N")</f>
        <v>N</v>
      </c>
      <c r="Z48" s="10" t="str">
        <f t="shared" si="1"/>
        <v>NullRow</v>
      </c>
      <c r="AA48" s="10">
        <f t="shared" si="4"/>
        <v>1</v>
      </c>
      <c r="AB48" s="10" t="str">
        <f t="shared" si="5"/>
        <v>NullRow</v>
      </c>
      <c r="AC48" s="10">
        <f t="shared" si="6"/>
        <v>1</v>
      </c>
      <c r="AD48" s="10"/>
    </row>
    <row r="49" spans="1:30">
      <c r="A49" s="2" t="s">
        <v>50</v>
      </c>
      <c r="B49" s="10" t="str">
        <f>IF(COUNTIF('ops-1'!$A:$A,'ops-table'!$A49),"X","")</f>
        <v/>
      </c>
      <c r="C49" s="10" t="str">
        <f>IF(COUNTIF('ops-2'!$A:$A,'ops-table'!$A49),"X","")</f>
        <v/>
      </c>
      <c r="D49" s="10" t="str">
        <f>IF(COUNTIF('ops-3'!$A:$A,'ops-table'!$A49),"X","")</f>
        <v/>
      </c>
      <c r="E49" s="10" t="str">
        <f>IF(COUNTIF('ops-4'!$A:$A,'ops-table'!$A49),"X","")</f>
        <v/>
      </c>
      <c r="F49" s="10" t="str">
        <f>IF(COUNTIF('ops-5'!$A:$A,'ops-table'!$A49),"X","")</f>
        <v/>
      </c>
      <c r="G49" s="11" t="str">
        <f>IF(COUNTIF('ops-6'!$A:$A,'ops-table'!$A49),"X","")</f>
        <v/>
      </c>
      <c r="H49" s="10" t="str">
        <f>IF(COUNTIF('ops-7'!$A:$A,'ops-table'!$A49),"X","")</f>
        <v/>
      </c>
      <c r="I49" s="10" t="str">
        <f>IF(COUNTIF('ops-8'!$A:$A,'ops-table'!$A49),"X","")</f>
        <v/>
      </c>
      <c r="J49" s="10" t="str">
        <f>IF(COUNTIF('ops-9'!$A:$A,'ops-table'!$A49),"X","")</f>
        <v/>
      </c>
      <c r="K49" s="10" t="str">
        <f>IF(COUNTIF('ops-10'!$A:$A,'ops-table'!$A49),"X","")</f>
        <v/>
      </c>
      <c r="L49" s="10" t="str">
        <f>IF(COUNTIF('ops-11'!$A:$A,'ops-table'!$A49),"X","")</f>
        <v>X</v>
      </c>
      <c r="M49" s="10" t="str">
        <f>IF(COUNTIF('ops-12'!$A:$A,'ops-table'!$A49),"X","")</f>
        <v>X</v>
      </c>
      <c r="N49" s="10" t="str">
        <f>IF(COUNTIF('ops-13'!$A:$A,'ops-table'!$A49),"X","")</f>
        <v>X</v>
      </c>
      <c r="O49" s="11" t="str">
        <f>IF(COUNTIF('ops-14'!$A:$A,'ops-table'!$A49),"X","")</f>
        <v/>
      </c>
      <c r="P49" s="10" t="str">
        <f>IF(COUNTIF('ops-15'!$A:$A,'ops-table'!$A49),"X","")</f>
        <v>X</v>
      </c>
      <c r="Q49" s="10" t="str">
        <f>IF(COUNTIF('ops-16'!$A:$A,'ops-table'!$A49),"X","")</f>
        <v>X</v>
      </c>
      <c r="R49" s="11" t="str">
        <f>IF(COUNTIF('ops-17'!$A:$A,'ops-table'!$A49),"X","")</f>
        <v/>
      </c>
      <c r="S49" s="10" t="str">
        <f>IF(COUNTIF('ops-18'!$A:$A,'ops-table'!$A49),"X","")</f>
        <v>X</v>
      </c>
      <c r="T49" s="11" t="str">
        <f>IF(COUNTIF('ops-19'!$A:$A,'ops-table'!$A49),"X","")</f>
        <v>X</v>
      </c>
      <c r="U49" s="10" t="str">
        <f>IF(COUNTIF('ops-20'!$A:$A,'ops-table'!$A49),"X","")</f>
        <v>X</v>
      </c>
      <c r="V49" s="10" t="str">
        <f>IF(COUNTIF('ops-21'!$A:$A,'ops-table'!$A49),"X","")</f>
        <v/>
      </c>
      <c r="W49" s="10" t="str">
        <f>IF(COUNTIF('ops-22'!$A:$A,'ops-table'!$A49),"X","")</f>
        <v>X</v>
      </c>
      <c r="X49" s="2">
        <f t="shared" si="0"/>
        <v>9</v>
      </c>
      <c r="Y49" s="10" t="str">
        <f>IF(COUNTIF(Sheet1!$C$26:$C$109,'ops-table'!A49),"","N")</f>
        <v/>
      </c>
      <c r="Z49" s="10" t="str">
        <f t="shared" si="1"/>
        <v/>
      </c>
      <c r="AA49" s="10" t="str">
        <f t="shared" si="4"/>
        <v/>
      </c>
      <c r="AB49" s="10" t="str">
        <f t="shared" si="5"/>
        <v/>
      </c>
      <c r="AC49" s="10" t="str">
        <f t="shared" si="6"/>
        <v/>
      </c>
      <c r="AD49" s="10"/>
    </row>
    <row r="50" spans="1:30">
      <c r="A50" s="2" t="s">
        <v>51</v>
      </c>
      <c r="B50" s="10" t="str">
        <f>IF(COUNTIF('ops-1'!$A:$A,'ops-table'!$A50),"X","")</f>
        <v/>
      </c>
      <c r="C50" s="10" t="str">
        <f>IF(COUNTIF('ops-2'!$A:$A,'ops-table'!$A50),"X","")</f>
        <v/>
      </c>
      <c r="D50" s="10" t="str">
        <f>IF(COUNTIF('ops-3'!$A:$A,'ops-table'!$A50),"X","")</f>
        <v/>
      </c>
      <c r="E50" s="10" t="str">
        <f>IF(COUNTIF('ops-4'!$A:$A,'ops-table'!$A50),"X","")</f>
        <v/>
      </c>
      <c r="F50" s="10" t="str">
        <f>IF(COUNTIF('ops-5'!$A:$A,'ops-table'!$A50),"X","")</f>
        <v/>
      </c>
      <c r="G50" s="11" t="str">
        <f>IF(COUNTIF('ops-6'!$A:$A,'ops-table'!$A50),"X","")</f>
        <v/>
      </c>
      <c r="H50" s="10" t="str">
        <f>IF(COUNTIF('ops-7'!$A:$A,'ops-table'!$A50),"X","")</f>
        <v/>
      </c>
      <c r="I50" s="10" t="str">
        <f>IF(COUNTIF('ops-8'!$A:$A,'ops-table'!$A50),"X","")</f>
        <v/>
      </c>
      <c r="J50" s="10" t="str">
        <f>IF(COUNTIF('ops-9'!$A:$A,'ops-table'!$A50),"X","")</f>
        <v/>
      </c>
      <c r="K50" s="10" t="str">
        <f>IF(COUNTIF('ops-10'!$A:$A,'ops-table'!$A50),"X","")</f>
        <v/>
      </c>
      <c r="L50" s="10" t="str">
        <f>IF(COUNTIF('ops-11'!$A:$A,'ops-table'!$A50),"X","")</f>
        <v/>
      </c>
      <c r="M50" s="10" t="str">
        <f>IF(COUNTIF('ops-12'!$A:$A,'ops-table'!$A50),"X","")</f>
        <v>X</v>
      </c>
      <c r="N50" s="10" t="str">
        <f>IF(COUNTIF('ops-13'!$A:$A,'ops-table'!$A50),"X","")</f>
        <v>X</v>
      </c>
      <c r="O50" s="11" t="str">
        <f>IF(COUNTIF('ops-14'!$A:$A,'ops-table'!$A50),"X","")</f>
        <v/>
      </c>
      <c r="P50" s="10" t="str">
        <f>IF(COUNTIF('ops-15'!$A:$A,'ops-table'!$A50),"X","")</f>
        <v>X</v>
      </c>
      <c r="Q50" s="10" t="str">
        <f>IF(COUNTIF('ops-16'!$A:$A,'ops-table'!$A50),"X","")</f>
        <v>X</v>
      </c>
      <c r="R50" s="11" t="str">
        <f>IF(COUNTIF('ops-17'!$A:$A,'ops-table'!$A50),"X","")</f>
        <v/>
      </c>
      <c r="S50" s="10" t="str">
        <f>IF(COUNTIF('ops-18'!$A:$A,'ops-table'!$A50),"X","")</f>
        <v>X</v>
      </c>
      <c r="T50" s="11" t="str">
        <f>IF(COUNTIF('ops-19'!$A:$A,'ops-table'!$A50),"X","")</f>
        <v>X</v>
      </c>
      <c r="U50" s="10" t="str">
        <f>IF(COUNTIF('ops-20'!$A:$A,'ops-table'!$A50),"X","")</f>
        <v>X</v>
      </c>
      <c r="V50" s="10" t="str">
        <f>IF(COUNTIF('ops-21'!$A:$A,'ops-table'!$A50),"X","")</f>
        <v/>
      </c>
      <c r="W50" s="10" t="str">
        <f>IF(COUNTIF('ops-22'!$A:$A,'ops-table'!$A50),"X","")</f>
        <v>X</v>
      </c>
      <c r="X50" s="2">
        <f t="shared" si="0"/>
        <v>8</v>
      </c>
      <c r="Y50" s="10" t="str">
        <f>IF(COUNTIF(Sheet1!$C$26:$C$109,'ops-table'!A50),"","N")</f>
        <v/>
      </c>
      <c r="Z50" s="10" t="str">
        <f t="shared" si="1"/>
        <v/>
      </c>
      <c r="AA50" s="10" t="str">
        <f t="shared" si="4"/>
        <v/>
      </c>
      <c r="AB50" s="10" t="str">
        <f t="shared" si="5"/>
        <v/>
      </c>
      <c r="AC50" s="10" t="str">
        <f t="shared" si="6"/>
        <v/>
      </c>
      <c r="AD50" s="10"/>
    </row>
    <row r="51" spans="1:30">
      <c r="A51" s="2" t="s">
        <v>52</v>
      </c>
      <c r="B51" s="10" t="str">
        <f>IF(COUNTIF('ops-1'!$A:$A,'ops-table'!$A51),"X","")</f>
        <v>X</v>
      </c>
      <c r="C51" s="10" t="str">
        <f>IF(COUNTIF('ops-2'!$A:$A,'ops-table'!$A51),"X","")</f>
        <v>X</v>
      </c>
      <c r="D51" s="10" t="str">
        <f>IF(COUNTIF('ops-3'!$A:$A,'ops-table'!$A51),"X","")</f>
        <v>X</v>
      </c>
      <c r="E51" s="10" t="str">
        <f>IF(COUNTIF('ops-4'!$A:$A,'ops-table'!$A51),"X","")</f>
        <v>X</v>
      </c>
      <c r="F51" s="10" t="str">
        <f>IF(COUNTIF('ops-5'!$A:$A,'ops-table'!$A51),"X","")</f>
        <v>X</v>
      </c>
      <c r="G51" s="11" t="str">
        <f>IF(COUNTIF('ops-6'!$A:$A,'ops-table'!$A51),"X","")</f>
        <v/>
      </c>
      <c r="H51" s="10" t="str">
        <f>IF(COUNTIF('ops-7'!$A:$A,'ops-table'!$A51),"X","")</f>
        <v>X</v>
      </c>
      <c r="I51" s="10" t="str">
        <f>IF(COUNTIF('ops-8'!$A:$A,'ops-table'!$A51),"X","")</f>
        <v>X</v>
      </c>
      <c r="J51" s="10" t="str">
        <f>IF(COUNTIF('ops-9'!$A:$A,'ops-table'!$A51),"X","")</f>
        <v>X</v>
      </c>
      <c r="K51" s="10" t="str">
        <f>IF(COUNTIF('ops-10'!$A:$A,'ops-table'!$A51),"X","")</f>
        <v>X</v>
      </c>
      <c r="L51" s="10" t="str">
        <f>IF(COUNTIF('ops-11'!$A:$A,'ops-table'!$A51),"X","")</f>
        <v>X</v>
      </c>
      <c r="M51" s="10" t="str">
        <f>IF(COUNTIF('ops-12'!$A:$A,'ops-table'!$A51),"X","")</f>
        <v>X</v>
      </c>
      <c r="N51" s="10" t="str">
        <f>IF(COUNTIF('ops-13'!$A:$A,'ops-table'!$A51),"X","")</f>
        <v>X</v>
      </c>
      <c r="O51" s="11" t="str">
        <f>IF(COUNTIF('ops-14'!$A:$A,'ops-table'!$A51),"X","")</f>
        <v/>
      </c>
      <c r="P51" s="10" t="str">
        <f>IF(COUNTIF('ops-15'!$A:$A,'ops-table'!$A51),"X","")</f>
        <v>X</v>
      </c>
      <c r="Q51" s="10" t="str">
        <f>IF(COUNTIF('ops-16'!$A:$A,'ops-table'!$A51),"X","")</f>
        <v>X</v>
      </c>
      <c r="R51" s="11" t="str">
        <f>IF(COUNTIF('ops-17'!$A:$A,'ops-table'!$A51),"X","")</f>
        <v/>
      </c>
      <c r="S51" s="10" t="str">
        <f>IF(COUNTIF('ops-18'!$A:$A,'ops-table'!$A51),"X","")</f>
        <v>X</v>
      </c>
      <c r="T51" s="11" t="str">
        <f>IF(COUNTIF('ops-19'!$A:$A,'ops-table'!$A51),"X","")</f>
        <v/>
      </c>
      <c r="U51" s="10" t="str">
        <f>IF(COUNTIF('ops-20'!$A:$A,'ops-table'!$A51),"X","")</f>
        <v>X</v>
      </c>
      <c r="V51" s="10" t="str">
        <f>IF(COUNTIF('ops-21'!$A:$A,'ops-table'!$A51),"X","")</f>
        <v>X</v>
      </c>
      <c r="W51" s="10" t="str">
        <f>IF(COUNTIF('ops-22'!$A:$A,'ops-table'!$A51),"X","")</f>
        <v>X</v>
      </c>
      <c r="X51" s="2">
        <f t="shared" si="0"/>
        <v>18</v>
      </c>
      <c r="Y51" s="10" t="str">
        <f>IF(COUNTIF(Sheet1!$C$26:$C$109,'ops-table'!A51),"","N")</f>
        <v/>
      </c>
      <c r="Z51" s="10" t="str">
        <f t="shared" si="1"/>
        <v/>
      </c>
      <c r="AA51" s="10" t="str">
        <f t="shared" si="4"/>
        <v/>
      </c>
      <c r="AB51" s="10" t="str">
        <f t="shared" si="5"/>
        <v/>
      </c>
      <c r="AC51" s="10" t="str">
        <f t="shared" si="6"/>
        <v/>
      </c>
      <c r="AD51" s="10"/>
    </row>
    <row r="52" spans="1:30">
      <c r="A52" s="2" t="s">
        <v>53</v>
      </c>
      <c r="B52" s="10" t="str">
        <f>IF(COUNTIF('ops-1'!$A:$A,'ops-table'!$A52),"X","")</f>
        <v>X</v>
      </c>
      <c r="C52" s="10" t="str">
        <f>IF(COUNTIF('ops-2'!$A:$A,'ops-table'!$A52),"X","")</f>
        <v>X</v>
      </c>
      <c r="D52" s="10" t="str">
        <f>IF(COUNTIF('ops-3'!$A:$A,'ops-table'!$A52),"X","")</f>
        <v>X</v>
      </c>
      <c r="E52" s="10" t="str">
        <f>IF(COUNTIF('ops-4'!$A:$A,'ops-table'!$A52),"X","")</f>
        <v>X</v>
      </c>
      <c r="F52" s="10" t="str">
        <f>IF(COUNTIF('ops-5'!$A:$A,'ops-table'!$A52),"X","")</f>
        <v>X</v>
      </c>
      <c r="G52" s="11" t="str">
        <f>IF(COUNTIF('ops-6'!$A:$A,'ops-table'!$A52),"X","")</f>
        <v>X</v>
      </c>
      <c r="H52" s="10" t="str">
        <f>IF(COUNTIF('ops-7'!$A:$A,'ops-table'!$A52),"X","")</f>
        <v>X</v>
      </c>
      <c r="I52" s="10" t="str">
        <f>IF(COUNTIF('ops-8'!$A:$A,'ops-table'!$A52),"X","")</f>
        <v>X</v>
      </c>
      <c r="J52" s="10" t="str">
        <f>IF(COUNTIF('ops-9'!$A:$A,'ops-table'!$A52),"X","")</f>
        <v>X</v>
      </c>
      <c r="K52" s="10" t="str">
        <f>IF(COUNTIF('ops-10'!$A:$A,'ops-table'!$A52),"X","")</f>
        <v>X</v>
      </c>
      <c r="L52" s="10" t="str">
        <f>IF(COUNTIF('ops-11'!$A:$A,'ops-table'!$A52),"X","")</f>
        <v>X</v>
      </c>
      <c r="M52" s="10" t="str">
        <f>IF(COUNTIF('ops-12'!$A:$A,'ops-table'!$A52),"X","")</f>
        <v>X</v>
      </c>
      <c r="N52" s="10" t="str">
        <f>IF(COUNTIF('ops-13'!$A:$A,'ops-table'!$A52),"X","")</f>
        <v>X</v>
      </c>
      <c r="O52" s="11" t="str">
        <f>IF(COUNTIF('ops-14'!$A:$A,'ops-table'!$A52),"X","")</f>
        <v>X</v>
      </c>
      <c r="P52" s="10" t="str">
        <f>IF(COUNTIF('ops-15'!$A:$A,'ops-table'!$A52),"X","")</f>
        <v>X</v>
      </c>
      <c r="Q52" s="10" t="str">
        <f>IF(COUNTIF('ops-16'!$A:$A,'ops-table'!$A52),"X","")</f>
        <v>X</v>
      </c>
      <c r="R52" s="11" t="str">
        <f>IF(COUNTIF('ops-17'!$A:$A,'ops-table'!$A52),"X","")</f>
        <v>X</v>
      </c>
      <c r="S52" s="10" t="str">
        <f>IF(COUNTIF('ops-18'!$A:$A,'ops-table'!$A52),"X","")</f>
        <v>X</v>
      </c>
      <c r="T52" s="11" t="str">
        <f>IF(COUNTIF('ops-19'!$A:$A,'ops-table'!$A52),"X","")</f>
        <v>X</v>
      </c>
      <c r="U52" s="10" t="str">
        <f>IF(COUNTIF('ops-20'!$A:$A,'ops-table'!$A52),"X","")</f>
        <v>X</v>
      </c>
      <c r="V52" s="10" t="str">
        <f>IF(COUNTIF('ops-21'!$A:$A,'ops-table'!$A52),"X","")</f>
        <v>X</v>
      </c>
      <c r="W52" s="10" t="str">
        <f>IF(COUNTIF('ops-22'!$A:$A,'ops-table'!$A52),"X","")</f>
        <v>X</v>
      </c>
      <c r="X52" s="2">
        <f t="shared" si="0"/>
        <v>22</v>
      </c>
      <c r="Y52" s="10" t="str">
        <f>IF(COUNTIF(Sheet1!$C$26:$C$109,'ops-table'!A52),"","N")</f>
        <v/>
      </c>
      <c r="Z52" s="10" t="str">
        <f t="shared" si="1"/>
        <v/>
      </c>
      <c r="AA52" s="10" t="str">
        <f t="shared" si="4"/>
        <v/>
      </c>
      <c r="AB52" s="10" t="str">
        <f t="shared" si="5"/>
        <v/>
      </c>
      <c r="AC52" s="10" t="str">
        <f t="shared" si="6"/>
        <v/>
      </c>
      <c r="AD52" s="10"/>
    </row>
    <row r="53" spans="1:30">
      <c r="A53" s="2" t="s">
        <v>54</v>
      </c>
      <c r="B53" s="10" t="str">
        <f>IF(COUNTIF('ops-1'!$A:$A,'ops-table'!$A53),"X","")</f>
        <v/>
      </c>
      <c r="C53" s="10" t="str">
        <f>IF(COUNTIF('ops-2'!$A:$A,'ops-table'!$A53),"X","")</f>
        <v/>
      </c>
      <c r="D53" s="10" t="str">
        <f>IF(COUNTIF('ops-3'!$A:$A,'ops-table'!$A53),"X","")</f>
        <v/>
      </c>
      <c r="E53" s="10" t="str">
        <f>IF(COUNTIF('ops-4'!$A:$A,'ops-table'!$A53),"X","")</f>
        <v/>
      </c>
      <c r="F53" s="10" t="str">
        <f>IF(COUNTIF('ops-5'!$A:$A,'ops-table'!$A53),"X","")</f>
        <v/>
      </c>
      <c r="G53" s="11" t="str">
        <f>IF(COUNTIF('ops-6'!$A:$A,'ops-table'!$A53),"X","")</f>
        <v/>
      </c>
      <c r="H53" s="10" t="str">
        <f>IF(COUNTIF('ops-7'!$A:$A,'ops-table'!$A53),"X","")</f>
        <v/>
      </c>
      <c r="I53" s="10" t="str">
        <f>IF(COUNTIF('ops-8'!$A:$A,'ops-table'!$A53),"X","")</f>
        <v/>
      </c>
      <c r="J53" s="10" t="str">
        <f>IF(COUNTIF('ops-9'!$A:$A,'ops-table'!$A53),"X","")</f>
        <v/>
      </c>
      <c r="K53" s="10" t="str">
        <f>IF(COUNTIF('ops-10'!$A:$A,'ops-table'!$A53),"X","")</f>
        <v/>
      </c>
      <c r="L53" s="10" t="str">
        <f>IF(COUNTIF('ops-11'!$A:$A,'ops-table'!$A53),"X","")</f>
        <v/>
      </c>
      <c r="M53" s="10" t="str">
        <f>IF(COUNTIF('ops-12'!$A:$A,'ops-table'!$A53),"X","")</f>
        <v/>
      </c>
      <c r="N53" s="10" t="str">
        <f>IF(COUNTIF('ops-13'!$A:$A,'ops-table'!$A53),"X","")</f>
        <v/>
      </c>
      <c r="O53" s="11" t="str">
        <f>IF(COUNTIF('ops-14'!$A:$A,'ops-table'!$A53),"X","")</f>
        <v/>
      </c>
      <c r="P53" s="10" t="str">
        <f>IF(COUNTIF('ops-15'!$A:$A,'ops-table'!$A53),"X","")</f>
        <v>X</v>
      </c>
      <c r="Q53" s="10" t="str">
        <f>IF(COUNTIF('ops-16'!$A:$A,'ops-table'!$A53),"X","")</f>
        <v/>
      </c>
      <c r="R53" s="11" t="str">
        <f>IF(COUNTIF('ops-17'!$A:$A,'ops-table'!$A53),"X","")</f>
        <v/>
      </c>
      <c r="S53" s="10" t="str">
        <f>IF(COUNTIF('ops-18'!$A:$A,'ops-table'!$A53),"X","")</f>
        <v/>
      </c>
      <c r="T53" s="11" t="str">
        <f>IF(COUNTIF('ops-19'!$A:$A,'ops-table'!$A53),"X","")</f>
        <v/>
      </c>
      <c r="U53" s="10" t="str">
        <f>IF(COUNTIF('ops-20'!$A:$A,'ops-table'!$A53),"X","")</f>
        <v/>
      </c>
      <c r="V53" s="10" t="str">
        <f>IF(COUNTIF('ops-21'!$A:$A,'ops-table'!$A53),"X","")</f>
        <v/>
      </c>
      <c r="W53" s="10" t="str">
        <f>IF(COUNTIF('ops-22'!$A:$A,'ops-table'!$A53),"X","")</f>
        <v/>
      </c>
      <c r="X53" s="2">
        <f t="shared" si="0"/>
        <v>1</v>
      </c>
      <c r="Y53" s="10" t="str">
        <f>IF(COUNTIF(Sheet1!$C$26:$C$109,'ops-table'!A53),"","N")</f>
        <v/>
      </c>
      <c r="Z53" s="10" t="str">
        <f t="shared" si="1"/>
        <v/>
      </c>
      <c r="AA53" s="10" t="str">
        <f t="shared" si="4"/>
        <v/>
      </c>
      <c r="AB53" s="10" t="str">
        <f t="shared" si="5"/>
        <v/>
      </c>
      <c r="AC53" s="10" t="str">
        <f t="shared" si="6"/>
        <v/>
      </c>
      <c r="AD53" s="10"/>
    </row>
    <row r="54" spans="1:30">
      <c r="A54" s="2" t="s">
        <v>55</v>
      </c>
      <c r="B54" s="10" t="str">
        <f>IF(COUNTIF('ops-1'!$A:$A,'ops-table'!$A54),"X","")</f>
        <v/>
      </c>
      <c r="C54" s="10" t="str">
        <f>IF(COUNTIF('ops-2'!$A:$A,'ops-table'!$A54),"X","")</f>
        <v/>
      </c>
      <c r="D54" s="10" t="str">
        <f>IF(COUNTIF('ops-3'!$A:$A,'ops-table'!$A54),"X","")</f>
        <v/>
      </c>
      <c r="E54" s="10" t="str">
        <f>IF(COUNTIF('ops-4'!$A:$A,'ops-table'!$A54),"X","")</f>
        <v/>
      </c>
      <c r="F54" s="10" t="str">
        <f>IF(COUNTIF('ops-5'!$A:$A,'ops-table'!$A54),"X","")</f>
        <v/>
      </c>
      <c r="G54" s="11" t="str">
        <f>IF(COUNTIF('ops-6'!$A:$A,'ops-table'!$A54),"X","")</f>
        <v/>
      </c>
      <c r="H54" s="10" t="str">
        <f>IF(COUNTIF('ops-7'!$A:$A,'ops-table'!$A54),"X","")</f>
        <v/>
      </c>
      <c r="I54" s="10" t="str">
        <f>IF(COUNTIF('ops-8'!$A:$A,'ops-table'!$A54),"X","")</f>
        <v/>
      </c>
      <c r="J54" s="10" t="str">
        <f>IF(COUNTIF('ops-9'!$A:$A,'ops-table'!$A54),"X","")</f>
        <v/>
      </c>
      <c r="K54" s="10" t="str">
        <f>IF(COUNTIF('ops-10'!$A:$A,'ops-table'!$A54),"X","")</f>
        <v/>
      </c>
      <c r="L54" s="10" t="str">
        <f>IF(COUNTIF('ops-11'!$A:$A,'ops-table'!$A54),"X","")</f>
        <v/>
      </c>
      <c r="M54" s="10" t="str">
        <f>IF(COUNTIF('ops-12'!$A:$A,'ops-table'!$A54),"X","")</f>
        <v/>
      </c>
      <c r="N54" s="10" t="str">
        <f>IF(COUNTIF('ops-13'!$A:$A,'ops-table'!$A54),"X","")</f>
        <v/>
      </c>
      <c r="O54" s="11" t="str">
        <f>IF(COUNTIF('ops-14'!$A:$A,'ops-table'!$A54),"X","")</f>
        <v/>
      </c>
      <c r="P54" s="10" t="str">
        <f>IF(COUNTIF('ops-15'!$A:$A,'ops-table'!$A54),"X","")</f>
        <v>X</v>
      </c>
      <c r="Q54" s="10" t="str">
        <f>IF(COUNTIF('ops-16'!$A:$A,'ops-table'!$A54),"X","")</f>
        <v/>
      </c>
      <c r="R54" s="11" t="str">
        <f>IF(COUNTIF('ops-17'!$A:$A,'ops-table'!$A54),"X","")</f>
        <v/>
      </c>
      <c r="S54" s="10" t="str">
        <f>IF(COUNTIF('ops-18'!$A:$A,'ops-table'!$A54),"X","")</f>
        <v/>
      </c>
      <c r="T54" s="11" t="str">
        <f>IF(COUNTIF('ops-19'!$A:$A,'ops-table'!$A54),"X","")</f>
        <v/>
      </c>
      <c r="U54" s="10" t="str">
        <f>IF(COUNTIF('ops-20'!$A:$A,'ops-table'!$A54),"X","")</f>
        <v/>
      </c>
      <c r="V54" s="10" t="str">
        <f>IF(COUNTIF('ops-21'!$A:$A,'ops-table'!$A54),"X","")</f>
        <v/>
      </c>
      <c r="W54" s="10" t="str">
        <f>IF(COUNTIF('ops-22'!$A:$A,'ops-table'!$A54),"X","")</f>
        <v/>
      </c>
      <c r="X54" s="2">
        <f t="shared" si="0"/>
        <v>1</v>
      </c>
      <c r="Y54" s="10" t="str">
        <f>IF(COUNTIF(Sheet1!$C$26:$C$109,'ops-table'!A54),"","N")</f>
        <v>N</v>
      </c>
      <c r="Z54" s="10" t="str">
        <f t="shared" si="1"/>
        <v>ParseSchema</v>
      </c>
      <c r="AA54" s="10">
        <f t="shared" si="4"/>
        <v>1</v>
      </c>
      <c r="AB54" s="10" t="str">
        <f t="shared" si="5"/>
        <v/>
      </c>
      <c r="AC54" s="10" t="str">
        <f t="shared" si="6"/>
        <v/>
      </c>
      <c r="AD54" s="10"/>
    </row>
    <row r="55" spans="1:30">
      <c r="A55" s="2" t="s">
        <v>56</v>
      </c>
      <c r="B55" s="10" t="str">
        <f>IF(COUNTIF('ops-1'!$A:$A,'ops-table'!$A55),"X","")</f>
        <v/>
      </c>
      <c r="C55" s="10" t="str">
        <f>IF(COUNTIF('ops-2'!$A:$A,'ops-table'!$A55),"X","")</f>
        <v/>
      </c>
      <c r="D55" s="10" t="str">
        <f>IF(COUNTIF('ops-3'!$A:$A,'ops-table'!$A55),"X","")</f>
        <v/>
      </c>
      <c r="E55" s="10" t="str">
        <f>IF(COUNTIF('ops-4'!$A:$A,'ops-table'!$A55),"X","")</f>
        <v/>
      </c>
      <c r="F55" s="10" t="str">
        <f>IF(COUNTIF('ops-5'!$A:$A,'ops-table'!$A55),"X","")</f>
        <v/>
      </c>
      <c r="G55" s="11" t="str">
        <f>IF(COUNTIF('ops-6'!$A:$A,'ops-table'!$A55),"X","")</f>
        <v/>
      </c>
      <c r="H55" s="10" t="str">
        <f>IF(COUNTIF('ops-7'!$A:$A,'ops-table'!$A55),"X","")</f>
        <v/>
      </c>
      <c r="I55" s="10" t="str">
        <f>IF(COUNTIF('ops-8'!$A:$A,'ops-table'!$A55),"X","")</f>
        <v/>
      </c>
      <c r="J55" s="10" t="str">
        <f>IF(COUNTIF('ops-9'!$A:$A,'ops-table'!$A55),"X","")</f>
        <v/>
      </c>
      <c r="K55" s="10" t="str">
        <f>IF(COUNTIF('ops-10'!$A:$A,'ops-table'!$A55),"X","")</f>
        <v/>
      </c>
      <c r="L55" s="10" t="str">
        <f>IF(COUNTIF('ops-11'!$A:$A,'ops-table'!$A55),"X","")</f>
        <v/>
      </c>
      <c r="M55" s="10" t="str">
        <f>IF(COUNTIF('ops-12'!$A:$A,'ops-table'!$A55),"X","")</f>
        <v/>
      </c>
      <c r="N55" s="10" t="str">
        <f>IF(COUNTIF('ops-13'!$A:$A,'ops-table'!$A55),"X","")</f>
        <v/>
      </c>
      <c r="O55" s="11" t="str">
        <f>IF(COUNTIF('ops-14'!$A:$A,'ops-table'!$A55),"X","")</f>
        <v/>
      </c>
      <c r="P55" s="10" t="str">
        <f>IF(COUNTIF('ops-15'!$A:$A,'ops-table'!$A55),"X","")</f>
        <v>X</v>
      </c>
      <c r="Q55" s="10" t="str">
        <f>IF(COUNTIF('ops-16'!$A:$A,'ops-table'!$A55),"X","")</f>
        <v/>
      </c>
      <c r="R55" s="11" t="str">
        <f>IF(COUNTIF('ops-17'!$A:$A,'ops-table'!$A55),"X","")</f>
        <v/>
      </c>
      <c r="S55" s="10" t="str">
        <f>IF(COUNTIF('ops-18'!$A:$A,'ops-table'!$A55),"X","")</f>
        <v/>
      </c>
      <c r="T55" s="11" t="str">
        <f>IF(COUNTIF('ops-19'!$A:$A,'ops-table'!$A55),"X","")</f>
        <v/>
      </c>
      <c r="U55" s="10" t="str">
        <f>IF(COUNTIF('ops-20'!$A:$A,'ops-table'!$A55),"X","")</f>
        <v/>
      </c>
      <c r="V55" s="10" t="str">
        <f>IF(COUNTIF('ops-21'!$A:$A,'ops-table'!$A55),"X","")</f>
        <v/>
      </c>
      <c r="W55" s="10" t="str">
        <f>IF(COUNTIF('ops-22'!$A:$A,'ops-table'!$A55),"X","")</f>
        <v/>
      </c>
      <c r="X55" s="2">
        <f t="shared" si="0"/>
        <v>1</v>
      </c>
      <c r="Y55" s="10" t="str">
        <f>IF(COUNTIF(Sheet1!$C$26:$C$109,'ops-table'!A55),"","N")</f>
        <v/>
      </c>
      <c r="Z55" s="10" t="str">
        <f t="shared" si="1"/>
        <v/>
      </c>
      <c r="AA55" s="10" t="str">
        <f t="shared" si="4"/>
        <v/>
      </c>
      <c r="AB55" s="10" t="str">
        <f t="shared" si="5"/>
        <v/>
      </c>
      <c r="AC55" s="10" t="str">
        <f t="shared" si="6"/>
        <v/>
      </c>
      <c r="AD55" s="10"/>
    </row>
    <row r="56" spans="1:30">
      <c r="A56" s="2" t="s">
        <v>57</v>
      </c>
      <c r="B56" s="10" t="str">
        <f>IF(COUNTIF('ops-1'!$A:$A,'ops-table'!$A56),"X","")</f>
        <v/>
      </c>
      <c r="C56" s="10" t="str">
        <f>IF(COUNTIF('ops-2'!$A:$A,'ops-table'!$A56),"X","")</f>
        <v/>
      </c>
      <c r="D56" s="10" t="str">
        <f>IF(COUNTIF('ops-3'!$A:$A,'ops-table'!$A56),"X","")</f>
        <v/>
      </c>
      <c r="E56" s="10" t="str">
        <f>IF(COUNTIF('ops-4'!$A:$A,'ops-table'!$A56),"X","")</f>
        <v/>
      </c>
      <c r="F56" s="10" t="str">
        <f>IF(COUNTIF('ops-5'!$A:$A,'ops-table'!$A56),"X","")</f>
        <v/>
      </c>
      <c r="G56" s="11" t="str">
        <f>IF(COUNTIF('ops-6'!$A:$A,'ops-table'!$A56),"X","")</f>
        <v>X</v>
      </c>
      <c r="H56" s="10" t="str">
        <f>IF(COUNTIF('ops-7'!$A:$A,'ops-table'!$A56),"X","")</f>
        <v/>
      </c>
      <c r="I56" s="10" t="str">
        <f>IF(COUNTIF('ops-8'!$A:$A,'ops-table'!$A56),"X","")</f>
        <v/>
      </c>
      <c r="J56" s="10" t="str">
        <f>IF(COUNTIF('ops-9'!$A:$A,'ops-table'!$A56),"X","")</f>
        <v/>
      </c>
      <c r="K56" s="10" t="str">
        <f>IF(COUNTIF('ops-10'!$A:$A,'ops-table'!$A56),"X","")</f>
        <v/>
      </c>
      <c r="L56" s="10" t="str">
        <f>IF(COUNTIF('ops-11'!$A:$A,'ops-table'!$A56),"X","")</f>
        <v>X</v>
      </c>
      <c r="M56" s="10" t="str">
        <f>IF(COUNTIF('ops-12'!$A:$A,'ops-table'!$A56),"X","")</f>
        <v/>
      </c>
      <c r="N56" s="10" t="str">
        <f>IF(COUNTIF('ops-13'!$A:$A,'ops-table'!$A56),"X","")</f>
        <v/>
      </c>
      <c r="O56" s="11" t="str">
        <f>IF(COUNTIF('ops-14'!$A:$A,'ops-table'!$A56),"X","")</f>
        <v>X</v>
      </c>
      <c r="P56" s="10" t="str">
        <f>IF(COUNTIF('ops-15'!$A:$A,'ops-table'!$A56),"X","")</f>
        <v/>
      </c>
      <c r="Q56" s="10" t="str">
        <f>IF(COUNTIF('ops-16'!$A:$A,'ops-table'!$A56),"X","")</f>
        <v/>
      </c>
      <c r="R56" s="11" t="str">
        <f>IF(COUNTIF('ops-17'!$A:$A,'ops-table'!$A56),"X","")</f>
        <v>X</v>
      </c>
      <c r="S56" s="10" t="str">
        <f>IF(COUNTIF('ops-18'!$A:$A,'ops-table'!$A56),"X","")</f>
        <v/>
      </c>
      <c r="T56" s="11" t="str">
        <f>IF(COUNTIF('ops-19'!$A:$A,'ops-table'!$A56),"X","")</f>
        <v/>
      </c>
      <c r="U56" s="10" t="str">
        <f>IF(COUNTIF('ops-20'!$A:$A,'ops-table'!$A56),"X","")</f>
        <v>X</v>
      </c>
      <c r="V56" s="10" t="str">
        <f>IF(COUNTIF('ops-21'!$A:$A,'ops-table'!$A56),"X","")</f>
        <v/>
      </c>
      <c r="W56" s="10" t="str">
        <f>IF(COUNTIF('ops-22'!$A:$A,'ops-table'!$A56),"X","")</f>
        <v>X</v>
      </c>
      <c r="X56" s="2">
        <f t="shared" si="0"/>
        <v>6</v>
      </c>
      <c r="Y56" s="10" t="str">
        <f>IF(COUNTIF(Sheet1!$C$26:$C$109,'ops-table'!A56),"","N")</f>
        <v/>
      </c>
      <c r="Z56" s="10" t="str">
        <f t="shared" si="1"/>
        <v/>
      </c>
      <c r="AA56" s="10" t="str">
        <f t="shared" si="4"/>
        <v/>
      </c>
      <c r="AB56" s="10" t="str">
        <f t="shared" si="5"/>
        <v/>
      </c>
      <c r="AC56" s="10" t="str">
        <f t="shared" si="6"/>
        <v/>
      </c>
      <c r="AD56" s="10"/>
    </row>
    <row r="57" spans="1:30">
      <c r="A57" s="2" t="s">
        <v>58</v>
      </c>
      <c r="B57" s="10" t="str">
        <f>IF(COUNTIF('ops-1'!$A:$A,'ops-table'!$A57),"X","")</f>
        <v>X</v>
      </c>
      <c r="C57" s="10" t="str">
        <f>IF(COUNTIF('ops-2'!$A:$A,'ops-table'!$A57),"X","")</f>
        <v>X</v>
      </c>
      <c r="D57" s="10" t="str">
        <f>IF(COUNTIF('ops-3'!$A:$A,'ops-table'!$A57),"X","")</f>
        <v>X</v>
      </c>
      <c r="E57" s="10" t="str">
        <f>IF(COUNTIF('ops-4'!$A:$A,'ops-table'!$A57),"X","")</f>
        <v/>
      </c>
      <c r="F57" s="10" t="str">
        <f>IF(COUNTIF('ops-5'!$A:$A,'ops-table'!$A57),"X","")</f>
        <v>X</v>
      </c>
      <c r="G57" s="11" t="str">
        <f>IF(COUNTIF('ops-6'!$A:$A,'ops-table'!$A57),"X","")</f>
        <v>X</v>
      </c>
      <c r="H57" s="10" t="str">
        <f>IF(COUNTIF('ops-7'!$A:$A,'ops-table'!$A57),"X","")</f>
        <v>X</v>
      </c>
      <c r="I57" s="10" t="str">
        <f>IF(COUNTIF('ops-8'!$A:$A,'ops-table'!$A57),"X","")</f>
        <v>X</v>
      </c>
      <c r="J57" s="10" t="str">
        <f>IF(COUNTIF('ops-9'!$A:$A,'ops-table'!$A57),"X","")</f>
        <v>X</v>
      </c>
      <c r="K57" s="10" t="str">
        <f>IF(COUNTIF('ops-10'!$A:$A,'ops-table'!$A57),"X","")</f>
        <v>X</v>
      </c>
      <c r="L57" s="10" t="str">
        <f>IF(COUNTIF('ops-11'!$A:$A,'ops-table'!$A57),"X","")</f>
        <v>X</v>
      </c>
      <c r="M57" s="10" t="str">
        <f>IF(COUNTIF('ops-12'!$A:$A,'ops-table'!$A57),"X","")</f>
        <v/>
      </c>
      <c r="N57" s="10" t="str">
        <f>IF(COUNTIF('ops-13'!$A:$A,'ops-table'!$A57),"X","")</f>
        <v/>
      </c>
      <c r="O57" s="11" t="str">
        <f>IF(COUNTIF('ops-14'!$A:$A,'ops-table'!$A57),"X","")</f>
        <v>X</v>
      </c>
      <c r="P57" s="10" t="str">
        <f>IF(COUNTIF('ops-15'!$A:$A,'ops-table'!$A57),"X","")</f>
        <v>X</v>
      </c>
      <c r="Q57" s="10" t="str">
        <f>IF(COUNTIF('ops-16'!$A:$A,'ops-table'!$A57),"X","")</f>
        <v/>
      </c>
      <c r="R57" s="11" t="str">
        <f>IF(COUNTIF('ops-17'!$A:$A,'ops-table'!$A57),"X","")</f>
        <v>X</v>
      </c>
      <c r="S57" s="10" t="str">
        <f>IF(COUNTIF('ops-18'!$A:$A,'ops-table'!$A57),"X","")</f>
        <v>X</v>
      </c>
      <c r="T57" s="11" t="str">
        <f>IF(COUNTIF('ops-19'!$A:$A,'ops-table'!$A57),"X","")</f>
        <v>X</v>
      </c>
      <c r="U57" s="10" t="str">
        <f>IF(COUNTIF('ops-20'!$A:$A,'ops-table'!$A57),"X","")</f>
        <v/>
      </c>
      <c r="V57" s="10" t="str">
        <f>IF(COUNTIF('ops-21'!$A:$A,'ops-table'!$A57),"X","")</f>
        <v/>
      </c>
      <c r="W57" s="10" t="str">
        <f>IF(COUNTIF('ops-22'!$A:$A,'ops-table'!$A57),"X","")</f>
        <v>X</v>
      </c>
      <c r="X57" s="2">
        <f t="shared" si="0"/>
        <v>16</v>
      </c>
      <c r="Y57" s="10" t="str">
        <f>IF(COUNTIF(Sheet1!$C$26:$C$109,'ops-table'!A57),"","N")</f>
        <v/>
      </c>
      <c r="Z57" s="10" t="str">
        <f t="shared" si="1"/>
        <v/>
      </c>
      <c r="AA57" s="10" t="str">
        <f t="shared" si="4"/>
        <v/>
      </c>
      <c r="AB57" s="10" t="str">
        <f t="shared" si="5"/>
        <v/>
      </c>
      <c r="AC57" s="10" t="str">
        <f t="shared" si="6"/>
        <v/>
      </c>
      <c r="AD57" s="10"/>
    </row>
    <row r="58" spans="1:30">
      <c r="A58" s="2" t="s">
        <v>59</v>
      </c>
      <c r="B58" s="10" t="str">
        <f>IF(COUNTIF('ops-1'!$A:$A,'ops-table'!$A58),"X","")</f>
        <v>X</v>
      </c>
      <c r="C58" s="10" t="str">
        <f>IF(COUNTIF('ops-2'!$A:$A,'ops-table'!$A58),"X","")</f>
        <v>X</v>
      </c>
      <c r="D58" s="10" t="str">
        <f>IF(COUNTIF('ops-3'!$A:$A,'ops-table'!$A58),"X","")</f>
        <v>X</v>
      </c>
      <c r="E58" s="10" t="str">
        <f>IF(COUNTIF('ops-4'!$A:$A,'ops-table'!$A58),"X","")</f>
        <v>X</v>
      </c>
      <c r="F58" s="10" t="str">
        <f>IF(COUNTIF('ops-5'!$A:$A,'ops-table'!$A58),"X","")</f>
        <v>X</v>
      </c>
      <c r="G58" s="11" t="str">
        <f>IF(COUNTIF('ops-6'!$A:$A,'ops-table'!$A58),"X","")</f>
        <v>X</v>
      </c>
      <c r="H58" s="10" t="str">
        <f>IF(COUNTIF('ops-7'!$A:$A,'ops-table'!$A58),"X","")</f>
        <v>X</v>
      </c>
      <c r="I58" s="10" t="str">
        <f>IF(COUNTIF('ops-8'!$A:$A,'ops-table'!$A58),"X","")</f>
        <v>X</v>
      </c>
      <c r="J58" s="10" t="str">
        <f>IF(COUNTIF('ops-9'!$A:$A,'ops-table'!$A58),"X","")</f>
        <v>X</v>
      </c>
      <c r="K58" s="10" t="str">
        <f>IF(COUNTIF('ops-10'!$A:$A,'ops-table'!$A58),"X","")</f>
        <v>X</v>
      </c>
      <c r="L58" s="10" t="str">
        <f>IF(COUNTIF('ops-11'!$A:$A,'ops-table'!$A58),"X","")</f>
        <v>X</v>
      </c>
      <c r="M58" s="10" t="str">
        <f>IF(COUNTIF('ops-12'!$A:$A,'ops-table'!$A58),"X","")</f>
        <v>X</v>
      </c>
      <c r="N58" s="10" t="str">
        <f>IF(COUNTIF('ops-13'!$A:$A,'ops-table'!$A58),"X","")</f>
        <v>X</v>
      </c>
      <c r="O58" s="11" t="str">
        <f>IF(COUNTIF('ops-14'!$A:$A,'ops-table'!$A58),"X","")</f>
        <v>X</v>
      </c>
      <c r="P58" s="10" t="str">
        <f>IF(COUNTIF('ops-15'!$A:$A,'ops-table'!$A58),"X","")</f>
        <v>X</v>
      </c>
      <c r="Q58" s="10" t="str">
        <f>IF(COUNTIF('ops-16'!$A:$A,'ops-table'!$A58),"X","")</f>
        <v>X</v>
      </c>
      <c r="R58" s="11" t="str">
        <f>IF(COUNTIF('ops-17'!$A:$A,'ops-table'!$A58),"X","")</f>
        <v>X</v>
      </c>
      <c r="S58" s="10" t="str">
        <f>IF(COUNTIF('ops-18'!$A:$A,'ops-table'!$A58),"X","")</f>
        <v>X</v>
      </c>
      <c r="T58" s="11" t="str">
        <f>IF(COUNTIF('ops-19'!$A:$A,'ops-table'!$A58),"X","")</f>
        <v>X</v>
      </c>
      <c r="U58" s="10" t="str">
        <f>IF(COUNTIF('ops-20'!$A:$A,'ops-table'!$A58),"X","")</f>
        <v>X</v>
      </c>
      <c r="V58" s="10" t="str">
        <f>IF(COUNTIF('ops-21'!$A:$A,'ops-table'!$A58),"X","")</f>
        <v>X</v>
      </c>
      <c r="W58" s="10" t="str">
        <f>IF(COUNTIF('ops-22'!$A:$A,'ops-table'!$A58),"X","")</f>
        <v>X</v>
      </c>
      <c r="X58" s="2">
        <f t="shared" si="0"/>
        <v>22</v>
      </c>
      <c r="Y58" s="10" t="str">
        <f>IF(COUNTIF(Sheet1!$C$26:$C$109,'ops-table'!A58),"","N")</f>
        <v/>
      </c>
      <c r="Z58" s="10" t="str">
        <f t="shared" si="1"/>
        <v/>
      </c>
      <c r="AA58" s="10" t="str">
        <f t="shared" si="4"/>
        <v/>
      </c>
      <c r="AB58" s="10" t="str">
        <f t="shared" si="5"/>
        <v/>
      </c>
      <c r="AC58" s="10" t="str">
        <f t="shared" si="6"/>
        <v/>
      </c>
      <c r="AD58" s="10"/>
    </row>
    <row r="59" spans="1:30">
      <c r="A59" s="2" t="s">
        <v>60</v>
      </c>
      <c r="B59" s="10" t="str">
        <f>IF(COUNTIF('ops-1'!$A:$A,'ops-table'!$A59),"X","")</f>
        <v>X</v>
      </c>
      <c r="C59" s="10" t="str">
        <f>IF(COUNTIF('ops-2'!$A:$A,'ops-table'!$A59),"X","")</f>
        <v/>
      </c>
      <c r="D59" s="10" t="str">
        <f>IF(COUNTIF('ops-3'!$A:$A,'ops-table'!$A59),"X","")</f>
        <v>X</v>
      </c>
      <c r="E59" s="10" t="str">
        <f>IF(COUNTIF('ops-4'!$A:$A,'ops-table'!$A59),"X","")</f>
        <v>X</v>
      </c>
      <c r="F59" s="10" t="str">
        <f>IF(COUNTIF('ops-5'!$A:$A,'ops-table'!$A59),"X","")</f>
        <v>X</v>
      </c>
      <c r="G59" s="11" t="str">
        <f>IF(COUNTIF('ops-6'!$A:$A,'ops-table'!$A59),"X","")</f>
        <v/>
      </c>
      <c r="H59" s="10" t="str">
        <f>IF(COUNTIF('ops-7'!$A:$A,'ops-table'!$A59),"X","")</f>
        <v>X</v>
      </c>
      <c r="I59" s="10" t="str">
        <f>IF(COUNTIF('ops-8'!$A:$A,'ops-table'!$A59),"X","")</f>
        <v>X</v>
      </c>
      <c r="J59" s="10" t="str">
        <f>IF(COUNTIF('ops-9'!$A:$A,'ops-table'!$A59),"X","")</f>
        <v>X</v>
      </c>
      <c r="K59" s="10" t="str">
        <f>IF(COUNTIF('ops-10'!$A:$A,'ops-table'!$A59),"X","")</f>
        <v>X</v>
      </c>
      <c r="L59" s="10" t="str">
        <f>IF(COUNTIF('ops-11'!$A:$A,'ops-table'!$A59),"X","")</f>
        <v>X</v>
      </c>
      <c r="M59" s="10" t="str">
        <f>IF(COUNTIF('ops-12'!$A:$A,'ops-table'!$A59),"X","")</f>
        <v>X</v>
      </c>
      <c r="N59" s="10" t="str">
        <f>IF(COUNTIF('ops-13'!$A:$A,'ops-table'!$A59),"X","")</f>
        <v>X</v>
      </c>
      <c r="O59" s="11" t="str">
        <f>IF(COUNTIF('ops-14'!$A:$A,'ops-table'!$A59),"X","")</f>
        <v/>
      </c>
      <c r="P59" s="10" t="str">
        <f>IF(COUNTIF('ops-15'!$A:$A,'ops-table'!$A59),"X","")</f>
        <v>X</v>
      </c>
      <c r="Q59" s="10" t="str">
        <f>IF(COUNTIF('ops-16'!$A:$A,'ops-table'!$A59),"X","")</f>
        <v>X</v>
      </c>
      <c r="R59" s="11" t="str">
        <f>IF(COUNTIF('ops-17'!$A:$A,'ops-table'!$A59),"X","")</f>
        <v/>
      </c>
      <c r="S59" s="10" t="str">
        <f>IF(COUNTIF('ops-18'!$A:$A,'ops-table'!$A59),"X","")</f>
        <v>X</v>
      </c>
      <c r="T59" s="11" t="str">
        <f>IF(COUNTIF('ops-19'!$A:$A,'ops-table'!$A59),"X","")</f>
        <v>X</v>
      </c>
      <c r="U59" s="10" t="str">
        <f>IF(COUNTIF('ops-20'!$A:$A,'ops-table'!$A59),"X","")</f>
        <v/>
      </c>
      <c r="V59" s="10" t="str">
        <f>IF(COUNTIF('ops-21'!$A:$A,'ops-table'!$A59),"X","")</f>
        <v>X</v>
      </c>
      <c r="W59" s="10" t="str">
        <f>IF(COUNTIF('ops-22'!$A:$A,'ops-table'!$A59),"X","")</f>
        <v>X</v>
      </c>
      <c r="X59" s="2">
        <f t="shared" si="0"/>
        <v>17</v>
      </c>
      <c r="Y59" s="10" t="str">
        <f>IF(COUNTIF(Sheet1!$C$26:$C$109,'ops-table'!A59),"","N")</f>
        <v/>
      </c>
      <c r="Z59" s="10" t="str">
        <f t="shared" si="1"/>
        <v/>
      </c>
      <c r="AA59" s="10" t="str">
        <f t="shared" si="4"/>
        <v/>
      </c>
      <c r="AB59" s="10" t="str">
        <f t="shared" si="5"/>
        <v/>
      </c>
      <c r="AC59" s="10" t="str">
        <f t="shared" si="6"/>
        <v/>
      </c>
      <c r="AD59" s="10"/>
    </row>
    <row r="60" spans="1:30">
      <c r="A60" s="2" t="s">
        <v>61</v>
      </c>
      <c r="B60" s="10" t="str">
        <f>IF(COUNTIF('ops-1'!$A:$A,'ops-table'!$A60),"X","")</f>
        <v>X</v>
      </c>
      <c r="C60" s="10" t="str">
        <f>IF(COUNTIF('ops-2'!$A:$A,'ops-table'!$A60),"X","")</f>
        <v>X</v>
      </c>
      <c r="D60" s="10" t="str">
        <f>IF(COUNTIF('ops-3'!$A:$A,'ops-table'!$A60),"X","")</f>
        <v>X</v>
      </c>
      <c r="E60" s="10" t="str">
        <f>IF(COUNTIF('ops-4'!$A:$A,'ops-table'!$A60),"X","")</f>
        <v/>
      </c>
      <c r="F60" s="10" t="str">
        <f>IF(COUNTIF('ops-5'!$A:$A,'ops-table'!$A60),"X","")</f>
        <v/>
      </c>
      <c r="G60" s="11" t="str">
        <f>IF(COUNTIF('ops-6'!$A:$A,'ops-table'!$A60),"X","")</f>
        <v>X</v>
      </c>
      <c r="H60" s="10" t="str">
        <f>IF(COUNTIF('ops-7'!$A:$A,'ops-table'!$A60),"X","")</f>
        <v>X</v>
      </c>
      <c r="I60" s="10" t="str">
        <f>IF(COUNTIF('ops-8'!$A:$A,'ops-table'!$A60),"X","")</f>
        <v/>
      </c>
      <c r="J60" s="10" t="str">
        <f>IF(COUNTIF('ops-9'!$A:$A,'ops-table'!$A60),"X","")</f>
        <v>X</v>
      </c>
      <c r="K60" s="10" t="str">
        <f>IF(COUNTIF('ops-10'!$A:$A,'ops-table'!$A60),"X","")</f>
        <v/>
      </c>
      <c r="L60" s="10" t="str">
        <f>IF(COUNTIF('ops-11'!$A:$A,'ops-table'!$A60),"X","")</f>
        <v>X</v>
      </c>
      <c r="M60" s="10" t="str">
        <f>IF(COUNTIF('ops-12'!$A:$A,'ops-table'!$A60),"X","")</f>
        <v>X</v>
      </c>
      <c r="N60" s="10" t="str">
        <f>IF(COUNTIF('ops-13'!$A:$A,'ops-table'!$A60),"X","")</f>
        <v>X</v>
      </c>
      <c r="O60" s="11" t="str">
        <f>IF(COUNTIF('ops-14'!$A:$A,'ops-table'!$A60),"X","")</f>
        <v>X</v>
      </c>
      <c r="P60" s="10" t="str">
        <f>IF(COUNTIF('ops-15'!$A:$A,'ops-table'!$A60),"X","")</f>
        <v>X</v>
      </c>
      <c r="Q60" s="10" t="str">
        <f>IF(COUNTIF('ops-16'!$A:$A,'ops-table'!$A60),"X","")</f>
        <v>X</v>
      </c>
      <c r="R60" s="11" t="str">
        <f>IF(COUNTIF('ops-17'!$A:$A,'ops-table'!$A60),"X","")</f>
        <v>X</v>
      </c>
      <c r="S60" s="10" t="str">
        <f>IF(COUNTIF('ops-18'!$A:$A,'ops-table'!$A60),"X","")</f>
        <v>X</v>
      </c>
      <c r="T60" s="11" t="str">
        <f>IF(COUNTIF('ops-19'!$A:$A,'ops-table'!$A60),"X","")</f>
        <v>X</v>
      </c>
      <c r="U60" s="10" t="str">
        <f>IF(COUNTIF('ops-20'!$A:$A,'ops-table'!$A60),"X","")</f>
        <v>X</v>
      </c>
      <c r="V60" s="10" t="str">
        <f>IF(COUNTIF('ops-21'!$A:$A,'ops-table'!$A60),"X","")</f>
        <v>X</v>
      </c>
      <c r="W60" s="10" t="str">
        <f>IF(COUNTIF('ops-22'!$A:$A,'ops-table'!$A60),"X","")</f>
        <v>X</v>
      </c>
      <c r="X60" s="2">
        <f t="shared" si="0"/>
        <v>18</v>
      </c>
      <c r="Y60" s="10" t="str">
        <f>IF(COUNTIF(Sheet1!$C$26:$C$109,'ops-table'!A60),"","N")</f>
        <v/>
      </c>
      <c r="Z60" s="10" t="str">
        <f t="shared" si="1"/>
        <v/>
      </c>
      <c r="AA60" s="10" t="str">
        <f t="shared" si="4"/>
        <v/>
      </c>
      <c r="AB60" s="10" t="str">
        <f t="shared" si="5"/>
        <v/>
      </c>
      <c r="AC60" s="10" t="str">
        <f t="shared" si="6"/>
        <v/>
      </c>
      <c r="AD60" s="10"/>
    </row>
    <row r="61" spans="1:30">
      <c r="A61" s="2" t="s">
        <v>62</v>
      </c>
      <c r="B61" s="10" t="str">
        <f>IF(COUNTIF('ops-1'!$A:$A,'ops-table'!$A61),"X","")</f>
        <v/>
      </c>
      <c r="C61" s="10" t="str">
        <f>IF(COUNTIF('ops-2'!$A:$A,'ops-table'!$A61),"X","")</f>
        <v/>
      </c>
      <c r="D61" s="10" t="str">
        <f>IF(COUNTIF('ops-3'!$A:$A,'ops-table'!$A61),"X","")</f>
        <v/>
      </c>
      <c r="E61" s="10" t="str">
        <f>IF(COUNTIF('ops-4'!$A:$A,'ops-table'!$A61),"X","")</f>
        <v/>
      </c>
      <c r="F61" s="10" t="str">
        <f>IF(COUNTIF('ops-5'!$A:$A,'ops-table'!$A61),"X","")</f>
        <v/>
      </c>
      <c r="G61" s="11" t="str">
        <f>IF(COUNTIF('ops-6'!$A:$A,'ops-table'!$A61),"X","")</f>
        <v/>
      </c>
      <c r="H61" s="10" t="str">
        <f>IF(COUNTIF('ops-7'!$A:$A,'ops-table'!$A61),"X","")</f>
        <v/>
      </c>
      <c r="I61" s="10" t="str">
        <f>IF(COUNTIF('ops-8'!$A:$A,'ops-table'!$A61),"X","")</f>
        <v/>
      </c>
      <c r="J61" s="10" t="str">
        <f>IF(COUNTIF('ops-9'!$A:$A,'ops-table'!$A61),"X","")</f>
        <v/>
      </c>
      <c r="K61" s="10" t="str">
        <f>IF(COUNTIF('ops-10'!$A:$A,'ops-table'!$A61),"X","")</f>
        <v/>
      </c>
      <c r="L61" s="10" t="str">
        <f>IF(COUNTIF('ops-11'!$A:$A,'ops-table'!$A61),"X","")</f>
        <v/>
      </c>
      <c r="M61" s="10" t="str">
        <f>IF(COUNTIF('ops-12'!$A:$A,'ops-table'!$A61),"X","")</f>
        <v/>
      </c>
      <c r="N61" s="10" t="str">
        <f>IF(COUNTIF('ops-13'!$A:$A,'ops-table'!$A61),"X","")</f>
        <v/>
      </c>
      <c r="O61" s="11" t="str">
        <f>IF(COUNTIF('ops-14'!$A:$A,'ops-table'!$A61),"X","")</f>
        <v/>
      </c>
      <c r="P61" s="10" t="str">
        <f>IF(COUNTIF('ops-15'!$A:$A,'ops-table'!$A61),"X","")</f>
        <v>X</v>
      </c>
      <c r="Q61" s="10" t="str">
        <f>IF(COUNTIF('ops-16'!$A:$A,'ops-table'!$A61),"X","")</f>
        <v/>
      </c>
      <c r="R61" s="11" t="str">
        <f>IF(COUNTIF('ops-17'!$A:$A,'ops-table'!$A61),"X","")</f>
        <v/>
      </c>
      <c r="S61" s="10" t="str">
        <f>IF(COUNTIF('ops-18'!$A:$A,'ops-table'!$A61),"X","")</f>
        <v/>
      </c>
      <c r="T61" s="11" t="str">
        <f>IF(COUNTIF('ops-19'!$A:$A,'ops-table'!$A61),"X","")</f>
        <v/>
      </c>
      <c r="U61" s="10" t="str">
        <f>IF(COUNTIF('ops-20'!$A:$A,'ops-table'!$A61),"X","")</f>
        <v/>
      </c>
      <c r="V61" s="10" t="str">
        <f>IF(COUNTIF('ops-21'!$A:$A,'ops-table'!$A61),"X","")</f>
        <v/>
      </c>
      <c r="W61" s="10" t="str">
        <f>IF(COUNTIF('ops-22'!$A:$A,'ops-table'!$A61),"X","")</f>
        <v/>
      </c>
      <c r="X61" s="2">
        <f t="shared" si="0"/>
        <v>1</v>
      </c>
      <c r="Y61" s="10" t="str">
        <f>IF(COUNTIF(Sheet1!$C$26:$C$109,'ops-table'!A61),"","N")</f>
        <v>N</v>
      </c>
      <c r="Z61" s="10" t="str">
        <f t="shared" si="1"/>
        <v>RowSetAdd</v>
      </c>
      <c r="AA61" s="10">
        <f t="shared" si="4"/>
        <v>1</v>
      </c>
      <c r="AB61" s="10" t="str">
        <f t="shared" si="5"/>
        <v/>
      </c>
      <c r="AC61" s="10" t="str">
        <f t="shared" si="6"/>
        <v/>
      </c>
      <c r="AD61" s="10"/>
    </row>
    <row r="62" spans="1:30">
      <c r="A62" s="2" t="s">
        <v>63</v>
      </c>
      <c r="B62" s="10" t="str">
        <f>IF(COUNTIF('ops-1'!$A:$A,'ops-table'!$A62),"X","")</f>
        <v/>
      </c>
      <c r="C62" s="10" t="str">
        <f>IF(COUNTIF('ops-2'!$A:$A,'ops-table'!$A62),"X","")</f>
        <v/>
      </c>
      <c r="D62" s="10" t="str">
        <f>IF(COUNTIF('ops-3'!$A:$A,'ops-table'!$A62),"X","")</f>
        <v/>
      </c>
      <c r="E62" s="10" t="str">
        <f>IF(COUNTIF('ops-4'!$A:$A,'ops-table'!$A62),"X","")</f>
        <v/>
      </c>
      <c r="F62" s="10" t="str">
        <f>IF(COUNTIF('ops-5'!$A:$A,'ops-table'!$A62),"X","")</f>
        <v/>
      </c>
      <c r="G62" s="11" t="str">
        <f>IF(COUNTIF('ops-6'!$A:$A,'ops-table'!$A62),"X","")</f>
        <v/>
      </c>
      <c r="H62" s="10" t="str">
        <f>IF(COUNTIF('ops-7'!$A:$A,'ops-table'!$A62),"X","")</f>
        <v/>
      </c>
      <c r="I62" s="10" t="str">
        <f>IF(COUNTIF('ops-8'!$A:$A,'ops-table'!$A62),"X","")</f>
        <v/>
      </c>
      <c r="J62" s="10" t="str">
        <f>IF(COUNTIF('ops-9'!$A:$A,'ops-table'!$A62),"X","")</f>
        <v/>
      </c>
      <c r="K62" s="10" t="str">
        <f>IF(COUNTIF('ops-10'!$A:$A,'ops-table'!$A62),"X","")</f>
        <v/>
      </c>
      <c r="L62" s="10" t="str">
        <f>IF(COUNTIF('ops-11'!$A:$A,'ops-table'!$A62),"X","")</f>
        <v/>
      </c>
      <c r="M62" s="10" t="str">
        <f>IF(COUNTIF('ops-12'!$A:$A,'ops-table'!$A62),"X","")</f>
        <v/>
      </c>
      <c r="N62" s="10" t="str">
        <f>IF(COUNTIF('ops-13'!$A:$A,'ops-table'!$A62),"X","")</f>
        <v/>
      </c>
      <c r="O62" s="11" t="str">
        <f>IF(COUNTIF('ops-14'!$A:$A,'ops-table'!$A62),"X","")</f>
        <v/>
      </c>
      <c r="P62" s="10" t="str">
        <f>IF(COUNTIF('ops-15'!$A:$A,'ops-table'!$A62),"X","")</f>
        <v>X</v>
      </c>
      <c r="Q62" s="10" t="str">
        <f>IF(COUNTIF('ops-16'!$A:$A,'ops-table'!$A62),"X","")</f>
        <v/>
      </c>
      <c r="R62" s="11" t="str">
        <f>IF(COUNTIF('ops-17'!$A:$A,'ops-table'!$A62),"X","")</f>
        <v/>
      </c>
      <c r="S62" s="10" t="str">
        <f>IF(COUNTIF('ops-18'!$A:$A,'ops-table'!$A62),"X","")</f>
        <v/>
      </c>
      <c r="T62" s="11" t="str">
        <f>IF(COUNTIF('ops-19'!$A:$A,'ops-table'!$A62),"X","")</f>
        <v/>
      </c>
      <c r="U62" s="10" t="str">
        <f>IF(COUNTIF('ops-20'!$A:$A,'ops-table'!$A62),"X","")</f>
        <v/>
      </c>
      <c r="V62" s="10" t="str">
        <f>IF(COUNTIF('ops-21'!$A:$A,'ops-table'!$A62),"X","")</f>
        <v/>
      </c>
      <c r="W62" s="10" t="str">
        <f>IF(COUNTIF('ops-22'!$A:$A,'ops-table'!$A62),"X","")</f>
        <v/>
      </c>
      <c r="X62" s="2">
        <f t="shared" si="0"/>
        <v>1</v>
      </c>
      <c r="Y62" s="10" t="str">
        <f>IF(COUNTIF(Sheet1!$C$26:$C$109,'ops-table'!A62),"","N")</f>
        <v>N</v>
      </c>
      <c r="Z62" s="10" t="str">
        <f t="shared" si="1"/>
        <v>RowSetRead</v>
      </c>
      <c r="AA62" s="10">
        <f t="shared" si="4"/>
        <v>1</v>
      </c>
      <c r="AB62" s="10" t="str">
        <f t="shared" ref="AB62:AB80" si="7">IF(COUNTIFS(Y62,"N",N62, "X"),$A62,"")</f>
        <v/>
      </c>
      <c r="AC62" s="10" t="str">
        <f t="shared" ref="AC62:AC80" si="8">IF(COUNTIFS(Y62,"N",N62, "X"),$X62,"")</f>
        <v/>
      </c>
      <c r="AD62" s="10"/>
    </row>
    <row r="63" spans="1:30">
      <c r="A63" s="2" t="s">
        <v>64</v>
      </c>
      <c r="B63" s="10" t="str">
        <f>IF(COUNTIF('ops-1'!$A:$A,'ops-table'!$A63),"X","")</f>
        <v/>
      </c>
      <c r="C63" s="10" t="str">
        <f>IF(COUNTIF('ops-2'!$A:$A,'ops-table'!$A63),"X","")</f>
        <v/>
      </c>
      <c r="D63" s="10" t="str">
        <f>IF(COUNTIF('ops-3'!$A:$A,'ops-table'!$A63),"X","")</f>
        <v/>
      </c>
      <c r="E63" s="10" t="str">
        <f>IF(COUNTIF('ops-4'!$A:$A,'ops-table'!$A63),"X","")</f>
        <v/>
      </c>
      <c r="F63" s="10" t="str">
        <f>IF(COUNTIF('ops-5'!$A:$A,'ops-table'!$A63),"X","")</f>
        <v/>
      </c>
      <c r="G63" s="11" t="str">
        <f>IF(COUNTIF('ops-6'!$A:$A,'ops-table'!$A63),"X","")</f>
        <v/>
      </c>
      <c r="H63" s="10" t="str">
        <f>IF(COUNTIF('ops-7'!$A:$A,'ops-table'!$A63),"X","")</f>
        <v/>
      </c>
      <c r="I63" s="10" t="str">
        <f>IF(COUNTIF('ops-8'!$A:$A,'ops-table'!$A63),"X","")</f>
        <v/>
      </c>
      <c r="J63" s="10" t="str">
        <f>IF(COUNTIF('ops-9'!$A:$A,'ops-table'!$A63),"X","")</f>
        <v/>
      </c>
      <c r="K63" s="10" t="str">
        <f>IF(COUNTIF('ops-10'!$A:$A,'ops-table'!$A63),"X","")</f>
        <v/>
      </c>
      <c r="L63" s="10" t="str">
        <f>IF(COUNTIF('ops-11'!$A:$A,'ops-table'!$A63),"X","")</f>
        <v/>
      </c>
      <c r="M63" s="10" t="str">
        <f>IF(COUNTIF('ops-12'!$A:$A,'ops-table'!$A63),"X","")</f>
        <v/>
      </c>
      <c r="N63" s="10" t="str">
        <f>IF(COUNTIF('ops-13'!$A:$A,'ops-table'!$A63),"X","")</f>
        <v/>
      </c>
      <c r="O63" s="11" t="str">
        <f>IF(COUNTIF('ops-14'!$A:$A,'ops-table'!$A63),"X","")</f>
        <v/>
      </c>
      <c r="P63" s="10" t="str">
        <f>IF(COUNTIF('ops-15'!$A:$A,'ops-table'!$A63),"X","")</f>
        <v/>
      </c>
      <c r="Q63" s="10" t="str">
        <f>IF(COUNTIF('ops-16'!$A:$A,'ops-table'!$A63),"X","")</f>
        <v/>
      </c>
      <c r="R63" s="11" t="str">
        <f>IF(COUNTIF('ops-17'!$A:$A,'ops-table'!$A63),"X","")</f>
        <v/>
      </c>
      <c r="S63" s="10" t="str">
        <f>IF(COUNTIF('ops-18'!$A:$A,'ops-table'!$A63),"X","")</f>
        <v/>
      </c>
      <c r="T63" s="11" t="str">
        <f>IF(COUNTIF('ops-19'!$A:$A,'ops-table'!$A63),"X","")</f>
        <v>X</v>
      </c>
      <c r="U63" s="10" t="str">
        <f>IF(COUNTIF('ops-20'!$A:$A,'ops-table'!$A63),"X","")</f>
        <v/>
      </c>
      <c r="V63" s="10" t="str">
        <f>IF(COUNTIF('ops-21'!$A:$A,'ops-table'!$A63),"X","")</f>
        <v/>
      </c>
      <c r="W63" s="10" t="str">
        <f>IF(COUNTIF('ops-22'!$A:$A,'ops-table'!$A63),"X","")</f>
        <v/>
      </c>
      <c r="X63" s="2">
        <f t="shared" si="0"/>
        <v>1</v>
      </c>
      <c r="Y63" s="10" t="str">
        <f>IF(COUNTIF(Sheet1!$C$26:$C$109,'ops-table'!A63),"","N")</f>
        <v/>
      </c>
      <c r="Z63" s="10" t="str">
        <f t="shared" si="1"/>
        <v/>
      </c>
      <c r="AA63" s="10" t="str">
        <f t="shared" si="4"/>
        <v/>
      </c>
      <c r="AB63" s="10" t="str">
        <f t="shared" si="7"/>
        <v/>
      </c>
      <c r="AC63" s="10" t="str">
        <f t="shared" si="8"/>
        <v/>
      </c>
      <c r="AD63" s="10"/>
    </row>
    <row r="64" spans="1:30">
      <c r="A64" s="2" t="s">
        <v>65</v>
      </c>
      <c r="B64" s="10" t="str">
        <f>IF(COUNTIF('ops-1'!$A:$A,'ops-table'!$A64),"X","")</f>
        <v/>
      </c>
      <c r="C64" s="10" t="str">
        <f>IF(COUNTIF('ops-2'!$A:$A,'ops-table'!$A64),"X","")</f>
        <v>X</v>
      </c>
      <c r="D64" s="10" t="str">
        <f>IF(COUNTIF('ops-3'!$A:$A,'ops-table'!$A64),"X","")</f>
        <v/>
      </c>
      <c r="E64" s="10" t="str">
        <f>IF(COUNTIF('ops-4'!$A:$A,'ops-table'!$A64),"X","")</f>
        <v/>
      </c>
      <c r="F64" s="10" t="str">
        <f>IF(COUNTIF('ops-5'!$A:$A,'ops-table'!$A64),"X","")</f>
        <v/>
      </c>
      <c r="G64" s="11" t="str">
        <f>IF(COUNTIF('ops-6'!$A:$A,'ops-table'!$A64),"X","")</f>
        <v/>
      </c>
      <c r="H64" s="10" t="str">
        <f>IF(COUNTIF('ops-7'!$A:$A,'ops-table'!$A64),"X","")</f>
        <v/>
      </c>
      <c r="I64" s="10" t="str">
        <f>IF(COUNTIF('ops-8'!$A:$A,'ops-table'!$A64),"X","")</f>
        <v/>
      </c>
      <c r="J64" s="10" t="str">
        <f>IF(COUNTIF('ops-9'!$A:$A,'ops-table'!$A64),"X","")</f>
        <v>X</v>
      </c>
      <c r="K64" s="10" t="str">
        <f>IF(COUNTIF('ops-10'!$A:$A,'ops-table'!$A64),"X","")</f>
        <v>X</v>
      </c>
      <c r="L64" s="10" t="str">
        <f>IF(COUNTIF('ops-11'!$A:$A,'ops-table'!$A64),"X","")</f>
        <v>X</v>
      </c>
      <c r="M64" s="10" t="str">
        <f>IF(COUNTIF('ops-12'!$A:$A,'ops-table'!$A64),"X","")</f>
        <v/>
      </c>
      <c r="N64" s="10" t="str">
        <f>IF(COUNTIF('ops-13'!$A:$A,'ops-table'!$A64),"X","")</f>
        <v>X</v>
      </c>
      <c r="O64" s="11" t="str">
        <f>IF(COUNTIF('ops-14'!$A:$A,'ops-table'!$A64),"X","")</f>
        <v/>
      </c>
      <c r="P64" s="10" t="str">
        <f>IF(COUNTIF('ops-15'!$A:$A,'ops-table'!$A64),"X","")</f>
        <v>X</v>
      </c>
      <c r="Q64" s="10" t="str">
        <f>IF(COUNTIF('ops-16'!$A:$A,'ops-table'!$A64),"X","")</f>
        <v>X</v>
      </c>
      <c r="R64" s="11" t="str">
        <f>IF(COUNTIF('ops-17'!$A:$A,'ops-table'!$A64),"X","")</f>
        <v>X</v>
      </c>
      <c r="S64" s="10" t="str">
        <f>IF(COUNTIF('ops-18'!$A:$A,'ops-table'!$A64),"X","")</f>
        <v>X</v>
      </c>
      <c r="T64" s="11" t="str">
        <f>IF(COUNTIF('ops-19'!$A:$A,'ops-table'!$A64),"X","")</f>
        <v/>
      </c>
      <c r="U64" s="10" t="str">
        <f>IF(COUNTIF('ops-20'!$A:$A,'ops-table'!$A64),"X","")</f>
        <v>X</v>
      </c>
      <c r="V64" s="10" t="str">
        <f>IF(COUNTIF('ops-21'!$A:$A,'ops-table'!$A64),"X","")</f>
        <v>X</v>
      </c>
      <c r="W64" s="10" t="str">
        <f>IF(COUNTIF('ops-22'!$A:$A,'ops-table'!$A64),"X","")</f>
        <v>X</v>
      </c>
      <c r="X64" s="2">
        <f t="shared" si="0"/>
        <v>12</v>
      </c>
      <c r="Y64" s="10" t="str">
        <f>IF(COUNTIF(Sheet1!$C$26:$C$109,'ops-table'!A64),"","N")</f>
        <v/>
      </c>
      <c r="Z64" s="10" t="str">
        <f t="shared" si="1"/>
        <v/>
      </c>
      <c r="AA64" s="10" t="str">
        <f t="shared" si="4"/>
        <v/>
      </c>
      <c r="AB64" s="10" t="str">
        <f t="shared" si="7"/>
        <v/>
      </c>
      <c r="AC64" s="10" t="str">
        <f t="shared" si="8"/>
        <v/>
      </c>
      <c r="AD64" s="10"/>
    </row>
    <row r="65" spans="1:33">
      <c r="A65" s="2" t="s">
        <v>66</v>
      </c>
      <c r="B65" s="10" t="str">
        <f>IF(COUNTIF('ops-1'!$A:$A,'ops-table'!$A65),"X","")</f>
        <v/>
      </c>
      <c r="C65" s="10" t="str">
        <f>IF(COUNTIF('ops-2'!$A:$A,'ops-table'!$A65),"X","")</f>
        <v>X</v>
      </c>
      <c r="D65" s="10" t="str">
        <f>IF(COUNTIF('ops-3'!$A:$A,'ops-table'!$A65),"X","")</f>
        <v>X</v>
      </c>
      <c r="E65" s="10" t="str">
        <f>IF(COUNTIF('ops-4'!$A:$A,'ops-table'!$A65),"X","")</f>
        <v/>
      </c>
      <c r="F65" s="10" t="str">
        <f>IF(COUNTIF('ops-5'!$A:$A,'ops-table'!$A65),"X","")</f>
        <v>X</v>
      </c>
      <c r="G65" s="11" t="str">
        <f>IF(COUNTIF('ops-6'!$A:$A,'ops-table'!$A65),"X","")</f>
        <v/>
      </c>
      <c r="H65" s="10" t="str">
        <f>IF(COUNTIF('ops-7'!$A:$A,'ops-table'!$A65),"X","")</f>
        <v/>
      </c>
      <c r="I65" s="10" t="str">
        <f>IF(COUNTIF('ops-8'!$A:$A,'ops-table'!$A65),"X","")</f>
        <v/>
      </c>
      <c r="J65" s="10" t="str">
        <f>IF(COUNTIF('ops-9'!$A:$A,'ops-table'!$A65),"X","")</f>
        <v>X</v>
      </c>
      <c r="K65" s="10" t="str">
        <f>IF(COUNTIF('ops-10'!$A:$A,'ops-table'!$A65),"X","")</f>
        <v>X</v>
      </c>
      <c r="L65" s="10" t="str">
        <f>IF(COUNTIF('ops-11'!$A:$A,'ops-table'!$A65),"X","")</f>
        <v>X</v>
      </c>
      <c r="M65" s="10" t="str">
        <f>IF(COUNTIF('ops-12'!$A:$A,'ops-table'!$A65),"X","")</f>
        <v/>
      </c>
      <c r="N65" s="10" t="str">
        <f>IF(COUNTIF('ops-13'!$A:$A,'ops-table'!$A65),"X","")</f>
        <v>X</v>
      </c>
      <c r="O65" s="11" t="str">
        <f>IF(COUNTIF('ops-14'!$A:$A,'ops-table'!$A65),"X","")</f>
        <v/>
      </c>
      <c r="P65" s="10" t="str">
        <f>IF(COUNTIF('ops-15'!$A:$A,'ops-table'!$A65),"X","")</f>
        <v>X</v>
      </c>
      <c r="Q65" s="10" t="str">
        <f>IF(COUNTIF('ops-16'!$A:$A,'ops-table'!$A65),"X","")</f>
        <v>X</v>
      </c>
      <c r="R65" s="11" t="str">
        <f>IF(COUNTIF('ops-17'!$A:$A,'ops-table'!$A65),"X","")</f>
        <v/>
      </c>
      <c r="S65" s="10" t="str">
        <f>IF(COUNTIF('ops-18'!$A:$A,'ops-table'!$A65),"X","")</f>
        <v>X</v>
      </c>
      <c r="T65" s="11" t="str">
        <f>IF(COUNTIF('ops-19'!$A:$A,'ops-table'!$A65),"X","")</f>
        <v/>
      </c>
      <c r="U65" s="10" t="str">
        <f>IF(COUNTIF('ops-20'!$A:$A,'ops-table'!$A65),"X","")</f>
        <v/>
      </c>
      <c r="V65" s="10" t="str">
        <f>IF(COUNTIF('ops-21'!$A:$A,'ops-table'!$A65),"X","")</f>
        <v>X</v>
      </c>
      <c r="W65" s="10" t="str">
        <f>IF(COUNTIF('ops-22'!$A:$A,'ops-table'!$A65),"X","")</f>
        <v>X</v>
      </c>
      <c r="X65" s="2">
        <f t="shared" si="0"/>
        <v>12</v>
      </c>
      <c r="Y65" s="10" t="str">
        <f>IF(COUNTIF(Sheet1!$C$26:$C$109,'ops-table'!A65),"","N")</f>
        <v/>
      </c>
      <c r="Z65" s="10" t="str">
        <f t="shared" si="1"/>
        <v/>
      </c>
      <c r="AA65" s="10" t="str">
        <f t="shared" si="4"/>
        <v/>
      </c>
      <c r="AB65" s="10" t="str">
        <f t="shared" si="7"/>
        <v/>
      </c>
      <c r="AC65" s="10" t="str">
        <f t="shared" si="8"/>
        <v/>
      </c>
      <c r="AD65" s="10"/>
      <c r="AF65" s="5"/>
      <c r="AG65" s="5"/>
    </row>
    <row r="66" spans="1:33">
      <c r="A66" s="2" t="s">
        <v>67</v>
      </c>
      <c r="B66" s="10" t="str">
        <f>IF(COUNTIF('ops-1'!$A:$A,'ops-table'!$A66),"X","")</f>
        <v/>
      </c>
      <c r="C66" s="10" t="str">
        <f>IF(COUNTIF('ops-2'!$A:$A,'ops-table'!$A66),"X","")</f>
        <v>X</v>
      </c>
      <c r="D66" s="10" t="str">
        <f>IF(COUNTIF('ops-3'!$A:$A,'ops-table'!$A66),"X","")</f>
        <v>X</v>
      </c>
      <c r="E66" s="10" t="str">
        <f>IF(COUNTIF('ops-4'!$A:$A,'ops-table'!$A66),"X","")</f>
        <v>X</v>
      </c>
      <c r="F66" s="10" t="str">
        <f>IF(COUNTIF('ops-5'!$A:$A,'ops-table'!$A66),"X","")</f>
        <v>X</v>
      </c>
      <c r="G66" s="11" t="str">
        <f>IF(COUNTIF('ops-6'!$A:$A,'ops-table'!$A66),"X","")</f>
        <v/>
      </c>
      <c r="H66" s="10" t="str">
        <f>IF(COUNTIF('ops-7'!$A:$A,'ops-table'!$A66),"X","")</f>
        <v/>
      </c>
      <c r="I66" s="10" t="str">
        <f>IF(COUNTIF('ops-8'!$A:$A,'ops-table'!$A66),"X","")</f>
        <v>X</v>
      </c>
      <c r="J66" s="10" t="str">
        <f>IF(COUNTIF('ops-9'!$A:$A,'ops-table'!$A66),"X","")</f>
        <v>X</v>
      </c>
      <c r="K66" s="10" t="str">
        <f>IF(COUNTIF('ops-10'!$A:$A,'ops-table'!$A66),"X","")</f>
        <v>X</v>
      </c>
      <c r="L66" s="10" t="str">
        <f>IF(COUNTIF('ops-11'!$A:$A,'ops-table'!$A66),"X","")</f>
        <v>X</v>
      </c>
      <c r="M66" s="10" t="str">
        <f>IF(COUNTIF('ops-12'!$A:$A,'ops-table'!$A66),"X","")</f>
        <v/>
      </c>
      <c r="N66" s="10" t="str">
        <f>IF(COUNTIF('ops-13'!$A:$A,'ops-table'!$A66),"X","")</f>
        <v>X</v>
      </c>
      <c r="O66" s="11" t="str">
        <f>IF(COUNTIF('ops-14'!$A:$A,'ops-table'!$A66),"X","")</f>
        <v/>
      </c>
      <c r="P66" s="10" t="str">
        <f>IF(COUNTIF('ops-15'!$A:$A,'ops-table'!$A66),"X","")</f>
        <v>X</v>
      </c>
      <c r="Q66" s="10" t="str">
        <f>IF(COUNTIF('ops-16'!$A:$A,'ops-table'!$A66),"X","")</f>
        <v/>
      </c>
      <c r="R66" s="11" t="str">
        <f>IF(COUNTIF('ops-17'!$A:$A,'ops-table'!$A66),"X","")</f>
        <v>X</v>
      </c>
      <c r="S66" s="10" t="str">
        <f>IF(COUNTIF('ops-18'!$A:$A,'ops-table'!$A66),"X","")</f>
        <v>X</v>
      </c>
      <c r="T66" s="11" t="str">
        <f>IF(COUNTIF('ops-19'!$A:$A,'ops-table'!$A66),"X","")</f>
        <v/>
      </c>
      <c r="U66" s="10" t="str">
        <f>IF(COUNTIF('ops-20'!$A:$A,'ops-table'!$A66),"X","")</f>
        <v>X</v>
      </c>
      <c r="V66" s="10" t="str">
        <f>IF(COUNTIF('ops-21'!$A:$A,'ops-table'!$A66),"X","")</f>
        <v>X</v>
      </c>
      <c r="W66" s="10" t="str">
        <f>IF(COUNTIF('ops-22'!$A:$A,'ops-table'!$A66),"X","")</f>
        <v>X</v>
      </c>
      <c r="X66" s="2">
        <f t="shared" si="0"/>
        <v>15</v>
      </c>
      <c r="Y66" s="10" t="str">
        <f>IF(COUNTIF(Sheet1!$C$26:$C$109,'ops-table'!A66),"","N")</f>
        <v/>
      </c>
      <c r="Z66" s="10" t="str">
        <f t="shared" si="1"/>
        <v/>
      </c>
      <c r="AA66" s="10" t="str">
        <f t="shared" si="4"/>
        <v/>
      </c>
      <c r="AB66" s="10" t="str">
        <f t="shared" si="7"/>
        <v/>
      </c>
      <c r="AC66" s="10" t="str">
        <f t="shared" si="8"/>
        <v/>
      </c>
      <c r="AD66" s="10"/>
      <c r="AF66" s="5"/>
      <c r="AG66" s="5"/>
    </row>
    <row r="67" spans="1:33">
      <c r="A67" s="2" t="s">
        <v>68</v>
      </c>
      <c r="B67" s="10" t="str">
        <f>IF(COUNTIF('ops-1'!$A:$A,'ops-table'!$A67),"X","")</f>
        <v/>
      </c>
      <c r="C67" s="10" t="str">
        <f>IF(COUNTIF('ops-2'!$A:$A,'ops-table'!$A67),"X","")</f>
        <v>X</v>
      </c>
      <c r="D67" s="10" t="str">
        <f>IF(COUNTIF('ops-3'!$A:$A,'ops-table'!$A67),"X","")</f>
        <v>X</v>
      </c>
      <c r="E67" s="10" t="str">
        <f>IF(COUNTIF('ops-4'!$A:$A,'ops-table'!$A67),"X","")</f>
        <v>X</v>
      </c>
      <c r="F67" s="10" t="str">
        <f>IF(COUNTIF('ops-5'!$A:$A,'ops-table'!$A67),"X","")</f>
        <v>X</v>
      </c>
      <c r="G67" s="11" t="str">
        <f>IF(COUNTIF('ops-6'!$A:$A,'ops-table'!$A67),"X","")</f>
        <v/>
      </c>
      <c r="H67" s="10" t="str">
        <f>IF(COUNTIF('ops-7'!$A:$A,'ops-table'!$A67),"X","")</f>
        <v/>
      </c>
      <c r="I67" s="10" t="str">
        <f>IF(COUNTIF('ops-8'!$A:$A,'ops-table'!$A67),"X","")</f>
        <v>X</v>
      </c>
      <c r="J67" s="10" t="str">
        <f>IF(COUNTIF('ops-9'!$A:$A,'ops-table'!$A67),"X","")</f>
        <v>X</v>
      </c>
      <c r="K67" s="10" t="str">
        <f>IF(COUNTIF('ops-10'!$A:$A,'ops-table'!$A67),"X","")</f>
        <v>X</v>
      </c>
      <c r="L67" s="10" t="str">
        <f>IF(COUNTIF('ops-11'!$A:$A,'ops-table'!$A67),"X","")</f>
        <v>X</v>
      </c>
      <c r="M67" s="10" t="str">
        <f>IF(COUNTIF('ops-12'!$A:$A,'ops-table'!$A67),"X","")</f>
        <v/>
      </c>
      <c r="N67" s="10" t="str">
        <f>IF(COUNTIF('ops-13'!$A:$A,'ops-table'!$A67),"X","")</f>
        <v>X</v>
      </c>
      <c r="O67" s="11" t="str">
        <f>IF(COUNTIF('ops-14'!$A:$A,'ops-table'!$A67),"X","")</f>
        <v/>
      </c>
      <c r="P67" s="10" t="str">
        <f>IF(COUNTIF('ops-15'!$A:$A,'ops-table'!$A67),"X","")</f>
        <v/>
      </c>
      <c r="Q67" s="10" t="str">
        <f>IF(COUNTIF('ops-16'!$A:$A,'ops-table'!$A67),"X","")</f>
        <v>X</v>
      </c>
      <c r="R67" s="11" t="str">
        <f>IF(COUNTIF('ops-17'!$A:$A,'ops-table'!$A67),"X","")</f>
        <v>X</v>
      </c>
      <c r="S67" s="10" t="str">
        <f>IF(COUNTIF('ops-18'!$A:$A,'ops-table'!$A67),"X","")</f>
        <v>X</v>
      </c>
      <c r="T67" s="11" t="str">
        <f>IF(COUNTIF('ops-19'!$A:$A,'ops-table'!$A67),"X","")</f>
        <v/>
      </c>
      <c r="U67" s="10" t="str">
        <f>IF(COUNTIF('ops-20'!$A:$A,'ops-table'!$A67),"X","")</f>
        <v>X</v>
      </c>
      <c r="V67" s="10" t="str">
        <f>IF(COUNTIF('ops-21'!$A:$A,'ops-table'!$A67),"X","")</f>
        <v>X</v>
      </c>
      <c r="W67" s="10" t="str">
        <f>IF(COUNTIF('ops-22'!$A:$A,'ops-table'!$A67),"X","")</f>
        <v>X</v>
      </c>
      <c r="X67" s="2">
        <f t="shared" ref="X67:X80" si="9">COUNTIF(B67:W67,"X")</f>
        <v>15</v>
      </c>
      <c r="Y67" s="10" t="str">
        <f>IF(COUNTIF(Sheet1!$C$26:$C$109,'ops-table'!A67),"","N")</f>
        <v/>
      </c>
      <c r="Z67" s="10" t="str">
        <f t="shared" ref="Z67:Z80" si="10">IF(COUNTIF(Y67,"N"),$A67,"")</f>
        <v/>
      </c>
      <c r="AA67" s="10" t="str">
        <f t="shared" si="4"/>
        <v/>
      </c>
      <c r="AB67" s="10" t="str">
        <f t="shared" si="7"/>
        <v/>
      </c>
      <c r="AC67" s="10" t="str">
        <f t="shared" si="8"/>
        <v/>
      </c>
      <c r="AD67" s="10"/>
    </row>
    <row r="68" spans="1:33">
      <c r="A68" s="2" t="s">
        <v>69</v>
      </c>
      <c r="B68" s="10" t="str">
        <f>IF(COUNTIF('ops-1'!$A:$A,'ops-table'!$A68),"X","")</f>
        <v>X</v>
      </c>
      <c r="C68" s="10" t="str">
        <f>IF(COUNTIF('ops-2'!$A:$A,'ops-table'!$A68),"X","")</f>
        <v>X</v>
      </c>
      <c r="D68" s="10" t="str">
        <f>IF(COUNTIF('ops-3'!$A:$A,'ops-table'!$A68),"X","")</f>
        <v>X</v>
      </c>
      <c r="E68" s="10" t="str">
        <f>IF(COUNTIF('ops-4'!$A:$A,'ops-table'!$A68),"X","")</f>
        <v>X</v>
      </c>
      <c r="F68" s="10" t="str">
        <f>IF(COUNTIF('ops-5'!$A:$A,'ops-table'!$A68),"X","")</f>
        <v>X</v>
      </c>
      <c r="G68" s="11" t="str">
        <f>IF(COUNTIF('ops-6'!$A:$A,'ops-table'!$A68),"X","")</f>
        <v/>
      </c>
      <c r="H68" s="10" t="str">
        <f>IF(COUNTIF('ops-7'!$A:$A,'ops-table'!$A68),"X","")</f>
        <v>X</v>
      </c>
      <c r="I68" s="10" t="str">
        <f>IF(COUNTIF('ops-8'!$A:$A,'ops-table'!$A68),"X","")</f>
        <v>X</v>
      </c>
      <c r="J68" s="10" t="str">
        <f>IF(COUNTIF('ops-9'!$A:$A,'ops-table'!$A68),"X","")</f>
        <v>X</v>
      </c>
      <c r="K68" s="10" t="str">
        <f>IF(COUNTIF('ops-10'!$A:$A,'ops-table'!$A68),"X","")</f>
        <v>X</v>
      </c>
      <c r="L68" s="10" t="str">
        <f>IF(COUNTIF('ops-11'!$A:$A,'ops-table'!$A68),"X","")</f>
        <v>X</v>
      </c>
      <c r="M68" s="10" t="str">
        <f>IF(COUNTIF('ops-12'!$A:$A,'ops-table'!$A68),"X","")</f>
        <v>X</v>
      </c>
      <c r="N68" s="10" t="str">
        <f>IF(COUNTIF('ops-13'!$A:$A,'ops-table'!$A68),"X","")</f>
        <v>X</v>
      </c>
      <c r="O68" s="11" t="str">
        <f>IF(COUNTIF('ops-14'!$A:$A,'ops-table'!$A68),"X","")</f>
        <v/>
      </c>
      <c r="P68" s="10" t="str">
        <f>IF(COUNTIF('ops-15'!$A:$A,'ops-table'!$A68),"X","")</f>
        <v>X</v>
      </c>
      <c r="Q68" s="10" t="str">
        <f>IF(COUNTIF('ops-16'!$A:$A,'ops-table'!$A68),"X","")</f>
        <v>X</v>
      </c>
      <c r="R68" s="11" t="str">
        <f>IF(COUNTIF('ops-17'!$A:$A,'ops-table'!$A68),"X","")</f>
        <v/>
      </c>
      <c r="S68" s="10" t="str">
        <f>IF(COUNTIF('ops-18'!$A:$A,'ops-table'!$A68),"X","")</f>
        <v>X</v>
      </c>
      <c r="T68" s="11" t="str">
        <f>IF(COUNTIF('ops-19'!$A:$A,'ops-table'!$A68),"X","")</f>
        <v/>
      </c>
      <c r="U68" s="10" t="str">
        <f>IF(COUNTIF('ops-20'!$A:$A,'ops-table'!$A68),"X","")</f>
        <v>X</v>
      </c>
      <c r="V68" s="10" t="str">
        <f>IF(COUNTIF('ops-21'!$A:$A,'ops-table'!$A68),"X","")</f>
        <v>X</v>
      </c>
      <c r="W68" s="10" t="str">
        <f>IF(COUNTIF('ops-22'!$A:$A,'ops-table'!$A68),"X","")</f>
        <v>X</v>
      </c>
      <c r="X68" s="2">
        <f t="shared" si="9"/>
        <v>18</v>
      </c>
      <c r="Y68" s="10" t="str">
        <f>IF(COUNTIF(Sheet1!$C$26:$C$109,'ops-table'!A68),"","N")</f>
        <v/>
      </c>
      <c r="Z68" s="10" t="str">
        <f t="shared" si="10"/>
        <v/>
      </c>
      <c r="AA68" s="10" t="str">
        <f t="shared" ref="AA68:AA80" si="11">IF(COUNTIF(Y68,"N"),$X68,"")</f>
        <v/>
      </c>
      <c r="AB68" s="10" t="str">
        <f t="shared" si="7"/>
        <v/>
      </c>
      <c r="AC68" s="10" t="str">
        <f t="shared" si="8"/>
        <v/>
      </c>
      <c r="AD68" s="10"/>
    </row>
    <row r="69" spans="1:33">
      <c r="A69" s="2" t="s">
        <v>70</v>
      </c>
      <c r="B69" s="10" t="str">
        <f>IF(COUNTIF('ops-1'!$A:$A,'ops-table'!$A69),"X","")</f>
        <v/>
      </c>
      <c r="C69" s="10" t="str">
        <f>IF(COUNTIF('ops-2'!$A:$A,'ops-table'!$A69),"X","")</f>
        <v/>
      </c>
      <c r="D69" s="10" t="str">
        <f>IF(COUNTIF('ops-3'!$A:$A,'ops-table'!$A69),"X","")</f>
        <v/>
      </c>
      <c r="E69" s="10" t="str">
        <f>IF(COUNTIF('ops-4'!$A:$A,'ops-table'!$A69),"X","")</f>
        <v/>
      </c>
      <c r="F69" s="10" t="str">
        <f>IF(COUNTIF('ops-5'!$A:$A,'ops-table'!$A69),"X","")</f>
        <v/>
      </c>
      <c r="G69" s="11" t="str">
        <f>IF(COUNTIF('ops-6'!$A:$A,'ops-table'!$A69),"X","")</f>
        <v/>
      </c>
      <c r="H69" s="10" t="str">
        <f>IF(COUNTIF('ops-7'!$A:$A,'ops-table'!$A69),"X","")</f>
        <v/>
      </c>
      <c r="I69" s="10" t="str">
        <f>IF(COUNTIF('ops-8'!$A:$A,'ops-table'!$A69),"X","")</f>
        <v/>
      </c>
      <c r="J69" s="10" t="str">
        <f>IF(COUNTIF('ops-9'!$A:$A,'ops-table'!$A69),"X","")</f>
        <v/>
      </c>
      <c r="K69" s="10" t="str">
        <f>IF(COUNTIF('ops-10'!$A:$A,'ops-table'!$A69),"X","")</f>
        <v/>
      </c>
      <c r="L69" s="10" t="str">
        <f>IF(COUNTIF('ops-11'!$A:$A,'ops-table'!$A69),"X","")</f>
        <v/>
      </c>
      <c r="M69" s="10" t="str">
        <f>IF(COUNTIF('ops-12'!$A:$A,'ops-table'!$A69),"X","")</f>
        <v/>
      </c>
      <c r="N69" s="10" t="str">
        <f>IF(COUNTIF('ops-13'!$A:$A,'ops-table'!$A69),"X","")</f>
        <v/>
      </c>
      <c r="O69" s="11" t="str">
        <f>IF(COUNTIF('ops-14'!$A:$A,'ops-table'!$A69),"X","")</f>
        <v/>
      </c>
      <c r="P69" s="10" t="str">
        <f>IF(COUNTIF('ops-15'!$A:$A,'ops-table'!$A69),"X","")</f>
        <v>X</v>
      </c>
      <c r="Q69" s="10" t="str">
        <f>IF(COUNTIF('ops-16'!$A:$A,'ops-table'!$A69),"X","")</f>
        <v/>
      </c>
      <c r="R69" s="11" t="str">
        <f>IF(COUNTIF('ops-17'!$A:$A,'ops-table'!$A69),"X","")</f>
        <v/>
      </c>
      <c r="S69" s="10" t="str">
        <f>IF(COUNTIF('ops-18'!$A:$A,'ops-table'!$A69),"X","")</f>
        <v/>
      </c>
      <c r="T69" s="11" t="str">
        <f>IF(COUNTIF('ops-19'!$A:$A,'ops-table'!$A69),"X","")</f>
        <v/>
      </c>
      <c r="U69" s="10" t="str">
        <f>IF(COUNTIF('ops-20'!$A:$A,'ops-table'!$A69),"X","")</f>
        <v/>
      </c>
      <c r="V69" s="10" t="str">
        <f>IF(COUNTIF('ops-21'!$A:$A,'ops-table'!$A69),"X","")</f>
        <v/>
      </c>
      <c r="W69" s="10" t="str">
        <f>IF(COUNTIF('ops-22'!$A:$A,'ops-table'!$A69),"X","")</f>
        <v/>
      </c>
      <c r="X69" s="2">
        <f t="shared" si="9"/>
        <v>1</v>
      </c>
      <c r="Y69" s="10" t="str">
        <f>IF(COUNTIF(Sheet1!$C$26:$C$109,'ops-table'!A69),"","N")</f>
        <v/>
      </c>
      <c r="Z69" s="10" t="str">
        <f t="shared" si="10"/>
        <v/>
      </c>
      <c r="AA69" s="10" t="str">
        <f t="shared" si="11"/>
        <v/>
      </c>
      <c r="AB69" s="10" t="str">
        <f t="shared" si="7"/>
        <v/>
      </c>
      <c r="AC69" s="10" t="str">
        <f t="shared" si="8"/>
        <v/>
      </c>
      <c r="AD69" s="10"/>
    </row>
    <row r="70" spans="1:33">
      <c r="A70" s="2" t="s">
        <v>71</v>
      </c>
      <c r="B70" s="10" t="str">
        <f>IF(COUNTIF('ops-1'!$A:$A,'ops-table'!$A70),"X","")</f>
        <v>X</v>
      </c>
      <c r="C70" s="10" t="str">
        <f>IF(COUNTIF('ops-2'!$A:$A,'ops-table'!$A70),"X","")</f>
        <v>X</v>
      </c>
      <c r="D70" s="10" t="str">
        <f>IF(COUNTIF('ops-3'!$A:$A,'ops-table'!$A70),"X","")</f>
        <v>X</v>
      </c>
      <c r="E70" s="10" t="str">
        <f>IF(COUNTIF('ops-4'!$A:$A,'ops-table'!$A70),"X","")</f>
        <v>X</v>
      </c>
      <c r="F70" s="10" t="str">
        <f>IF(COUNTIF('ops-5'!$A:$A,'ops-table'!$A70),"X","")</f>
        <v>X</v>
      </c>
      <c r="G70" s="11" t="str">
        <f>IF(COUNTIF('ops-6'!$A:$A,'ops-table'!$A70),"X","")</f>
        <v/>
      </c>
      <c r="H70" s="10" t="str">
        <f>IF(COUNTIF('ops-7'!$A:$A,'ops-table'!$A70),"X","")</f>
        <v>X</v>
      </c>
      <c r="I70" s="10" t="str">
        <f>IF(COUNTIF('ops-8'!$A:$A,'ops-table'!$A70),"X","")</f>
        <v>X</v>
      </c>
      <c r="J70" s="10" t="str">
        <f>IF(COUNTIF('ops-9'!$A:$A,'ops-table'!$A70),"X","")</f>
        <v>X</v>
      </c>
      <c r="K70" s="10" t="str">
        <f>IF(COUNTIF('ops-10'!$A:$A,'ops-table'!$A70),"X","")</f>
        <v>X</v>
      </c>
      <c r="L70" s="10" t="str">
        <f>IF(COUNTIF('ops-11'!$A:$A,'ops-table'!$A70),"X","")</f>
        <v>X</v>
      </c>
      <c r="M70" s="10" t="str">
        <f>IF(COUNTIF('ops-12'!$A:$A,'ops-table'!$A70),"X","")</f>
        <v>X</v>
      </c>
      <c r="N70" s="10" t="str">
        <f>IF(COUNTIF('ops-13'!$A:$A,'ops-table'!$A70),"X","")</f>
        <v>X</v>
      </c>
      <c r="O70" s="11" t="str">
        <f>IF(COUNTIF('ops-14'!$A:$A,'ops-table'!$A70),"X","")</f>
        <v/>
      </c>
      <c r="P70" s="10" t="str">
        <f>IF(COUNTIF('ops-15'!$A:$A,'ops-table'!$A70),"X","")</f>
        <v>X</v>
      </c>
      <c r="Q70" s="10" t="str">
        <f>IF(COUNTIF('ops-16'!$A:$A,'ops-table'!$A70),"X","")</f>
        <v>X</v>
      </c>
      <c r="R70" s="11" t="str">
        <f>IF(COUNTIF('ops-17'!$A:$A,'ops-table'!$A70),"X","")</f>
        <v/>
      </c>
      <c r="S70" s="10" t="str">
        <f>IF(COUNTIF('ops-18'!$A:$A,'ops-table'!$A70),"X","")</f>
        <v>X</v>
      </c>
      <c r="T70" s="11" t="str">
        <f>IF(COUNTIF('ops-19'!$A:$A,'ops-table'!$A70),"X","")</f>
        <v/>
      </c>
      <c r="U70" s="10" t="str">
        <f>IF(COUNTIF('ops-20'!$A:$A,'ops-table'!$A70),"X","")</f>
        <v>X</v>
      </c>
      <c r="V70" s="10" t="str">
        <f>IF(COUNTIF('ops-21'!$A:$A,'ops-table'!$A70),"X","")</f>
        <v>X</v>
      </c>
      <c r="W70" s="10" t="str">
        <f>IF(COUNTIF('ops-22'!$A:$A,'ops-table'!$A70),"X","")</f>
        <v>X</v>
      </c>
      <c r="X70" s="2">
        <f t="shared" si="9"/>
        <v>18</v>
      </c>
      <c r="Y70" s="10" t="str">
        <f>IF(COUNTIF(Sheet1!$C$26:$C$109,'ops-table'!A70),"","N")</f>
        <v/>
      </c>
      <c r="Z70" s="10" t="str">
        <f t="shared" si="10"/>
        <v/>
      </c>
      <c r="AA70" s="10" t="str">
        <f t="shared" si="11"/>
        <v/>
      </c>
      <c r="AB70" s="10" t="str">
        <f t="shared" si="7"/>
        <v/>
      </c>
      <c r="AC70" s="10" t="str">
        <f t="shared" si="8"/>
        <v/>
      </c>
      <c r="AD70" s="10"/>
    </row>
    <row r="71" spans="1:33">
      <c r="A71" s="2" t="s">
        <v>72</v>
      </c>
      <c r="B71" s="10" t="str">
        <f>IF(COUNTIF('ops-1'!$A:$A,'ops-table'!$A71),"X","")</f>
        <v>X</v>
      </c>
      <c r="C71" s="10" t="str">
        <f>IF(COUNTIF('ops-2'!$A:$A,'ops-table'!$A71),"X","")</f>
        <v>X</v>
      </c>
      <c r="D71" s="10" t="str">
        <f>IF(COUNTIF('ops-3'!$A:$A,'ops-table'!$A71),"X","")</f>
        <v>X</v>
      </c>
      <c r="E71" s="10" t="str">
        <f>IF(COUNTIF('ops-4'!$A:$A,'ops-table'!$A71),"X","")</f>
        <v>X</v>
      </c>
      <c r="F71" s="10" t="str">
        <f>IF(COUNTIF('ops-5'!$A:$A,'ops-table'!$A71),"X","")</f>
        <v>X</v>
      </c>
      <c r="G71" s="11" t="str">
        <f>IF(COUNTIF('ops-6'!$A:$A,'ops-table'!$A71),"X","")</f>
        <v/>
      </c>
      <c r="H71" s="10" t="str">
        <f>IF(COUNTIF('ops-7'!$A:$A,'ops-table'!$A71),"X","")</f>
        <v>X</v>
      </c>
      <c r="I71" s="10" t="str">
        <f>IF(COUNTIF('ops-8'!$A:$A,'ops-table'!$A71),"X","")</f>
        <v>X</v>
      </c>
      <c r="J71" s="10" t="str">
        <f>IF(COUNTIF('ops-9'!$A:$A,'ops-table'!$A71),"X","")</f>
        <v>X</v>
      </c>
      <c r="K71" s="10" t="str">
        <f>IF(COUNTIF('ops-10'!$A:$A,'ops-table'!$A71),"X","")</f>
        <v>X</v>
      </c>
      <c r="L71" s="10" t="str">
        <f>IF(COUNTIF('ops-11'!$A:$A,'ops-table'!$A71),"X","")</f>
        <v>X</v>
      </c>
      <c r="M71" s="10" t="str">
        <f>IF(COUNTIF('ops-12'!$A:$A,'ops-table'!$A71),"X","")</f>
        <v>X</v>
      </c>
      <c r="N71" s="10" t="str">
        <f>IF(COUNTIF('ops-13'!$A:$A,'ops-table'!$A71),"X","")</f>
        <v>X</v>
      </c>
      <c r="O71" s="11" t="str">
        <f>IF(COUNTIF('ops-14'!$A:$A,'ops-table'!$A71),"X","")</f>
        <v/>
      </c>
      <c r="P71" s="10" t="str">
        <f>IF(COUNTIF('ops-15'!$A:$A,'ops-table'!$A71),"X","")</f>
        <v>X</v>
      </c>
      <c r="Q71" s="10" t="str">
        <f>IF(COUNTIF('ops-16'!$A:$A,'ops-table'!$A71),"X","")</f>
        <v>X</v>
      </c>
      <c r="R71" s="11" t="str">
        <f>IF(COUNTIF('ops-17'!$A:$A,'ops-table'!$A71),"X","")</f>
        <v/>
      </c>
      <c r="S71" s="10" t="str">
        <f>IF(COUNTIF('ops-18'!$A:$A,'ops-table'!$A71),"X","")</f>
        <v>X</v>
      </c>
      <c r="T71" s="11" t="str">
        <f>IF(COUNTIF('ops-19'!$A:$A,'ops-table'!$A71),"X","")</f>
        <v/>
      </c>
      <c r="U71" s="10" t="str">
        <f>IF(COUNTIF('ops-20'!$A:$A,'ops-table'!$A71),"X","")</f>
        <v>X</v>
      </c>
      <c r="V71" s="10" t="str">
        <f>IF(COUNTIF('ops-21'!$A:$A,'ops-table'!$A71),"X","")</f>
        <v>X</v>
      </c>
      <c r="W71" s="10" t="str">
        <f>IF(COUNTIF('ops-22'!$A:$A,'ops-table'!$A71),"X","")</f>
        <v>X</v>
      </c>
      <c r="X71" s="2">
        <f t="shared" si="9"/>
        <v>18</v>
      </c>
      <c r="Y71" s="10" t="str">
        <f>IF(COUNTIF(Sheet1!$C$26:$C$109,'ops-table'!A71),"","N")</f>
        <v/>
      </c>
      <c r="Z71" s="10" t="str">
        <f t="shared" si="10"/>
        <v/>
      </c>
      <c r="AA71" s="10" t="str">
        <f t="shared" si="11"/>
        <v/>
      </c>
      <c r="AB71" s="10" t="str">
        <f t="shared" si="7"/>
        <v/>
      </c>
      <c r="AC71" s="10" t="str">
        <f t="shared" si="8"/>
        <v/>
      </c>
      <c r="AD71" s="10"/>
    </row>
    <row r="72" spans="1:33">
      <c r="A72" s="2" t="s">
        <v>73</v>
      </c>
      <c r="B72" s="10" t="str">
        <f>IF(COUNTIF('ops-1'!$A:$A,'ops-table'!$A72),"X","")</f>
        <v>X</v>
      </c>
      <c r="C72" s="10" t="str">
        <f>IF(COUNTIF('ops-2'!$A:$A,'ops-table'!$A72),"X","")</f>
        <v>X</v>
      </c>
      <c r="D72" s="10" t="str">
        <f>IF(COUNTIF('ops-3'!$A:$A,'ops-table'!$A72),"X","")</f>
        <v>X</v>
      </c>
      <c r="E72" s="10" t="str">
        <f>IF(COUNTIF('ops-4'!$A:$A,'ops-table'!$A72),"X","")</f>
        <v>X</v>
      </c>
      <c r="F72" s="10" t="str">
        <f>IF(COUNTIF('ops-5'!$A:$A,'ops-table'!$A72),"X","")</f>
        <v>X</v>
      </c>
      <c r="G72" s="11" t="str">
        <f>IF(COUNTIF('ops-6'!$A:$A,'ops-table'!$A72),"X","")</f>
        <v/>
      </c>
      <c r="H72" s="10" t="str">
        <f>IF(COUNTIF('ops-7'!$A:$A,'ops-table'!$A72),"X","")</f>
        <v>X</v>
      </c>
      <c r="I72" s="10" t="str">
        <f>IF(COUNTIF('ops-8'!$A:$A,'ops-table'!$A72),"X","")</f>
        <v>X</v>
      </c>
      <c r="J72" s="10" t="str">
        <f>IF(COUNTIF('ops-9'!$A:$A,'ops-table'!$A72),"X","")</f>
        <v>X</v>
      </c>
      <c r="K72" s="10" t="str">
        <f>IF(COUNTIF('ops-10'!$A:$A,'ops-table'!$A72),"X","")</f>
        <v>X</v>
      </c>
      <c r="L72" s="10" t="str">
        <f>IF(COUNTIF('ops-11'!$A:$A,'ops-table'!$A72),"X","")</f>
        <v>X</v>
      </c>
      <c r="M72" s="10" t="str">
        <f>IF(COUNTIF('ops-12'!$A:$A,'ops-table'!$A72),"X","")</f>
        <v>X</v>
      </c>
      <c r="N72" s="10" t="str">
        <f>IF(COUNTIF('ops-13'!$A:$A,'ops-table'!$A72),"X","")</f>
        <v>X</v>
      </c>
      <c r="O72" s="11" t="str">
        <f>IF(COUNTIF('ops-14'!$A:$A,'ops-table'!$A72),"X","")</f>
        <v/>
      </c>
      <c r="P72" s="10" t="str">
        <f>IF(COUNTIF('ops-15'!$A:$A,'ops-table'!$A72),"X","")</f>
        <v>X</v>
      </c>
      <c r="Q72" s="10" t="str">
        <f>IF(COUNTIF('ops-16'!$A:$A,'ops-table'!$A72),"X","")</f>
        <v>X</v>
      </c>
      <c r="R72" s="11" t="str">
        <f>IF(COUNTIF('ops-17'!$A:$A,'ops-table'!$A72),"X","")</f>
        <v/>
      </c>
      <c r="S72" s="10" t="str">
        <f>IF(COUNTIF('ops-18'!$A:$A,'ops-table'!$A72),"X","")</f>
        <v>X</v>
      </c>
      <c r="T72" s="11" t="str">
        <f>IF(COUNTIF('ops-19'!$A:$A,'ops-table'!$A72),"X","")</f>
        <v/>
      </c>
      <c r="U72" s="10" t="str">
        <f>IF(COUNTIF('ops-20'!$A:$A,'ops-table'!$A72),"X","")</f>
        <v>X</v>
      </c>
      <c r="V72" s="10" t="str">
        <f>IF(COUNTIF('ops-21'!$A:$A,'ops-table'!$A72),"X","")</f>
        <v>X</v>
      </c>
      <c r="W72" s="10" t="str">
        <f>IF(COUNTIF('ops-22'!$A:$A,'ops-table'!$A72),"X","")</f>
        <v>X</v>
      </c>
      <c r="X72" s="2">
        <f t="shared" si="9"/>
        <v>18</v>
      </c>
      <c r="Y72" s="10" t="str">
        <f>IF(COUNTIF(Sheet1!$C$26:$C$109,'ops-table'!A72),"","N")</f>
        <v/>
      </c>
      <c r="Z72" s="10" t="str">
        <f t="shared" si="10"/>
        <v/>
      </c>
      <c r="AA72" s="10" t="str">
        <f t="shared" si="11"/>
        <v/>
      </c>
      <c r="AB72" s="10" t="str">
        <f t="shared" si="7"/>
        <v/>
      </c>
      <c r="AC72" s="10" t="str">
        <f t="shared" si="8"/>
        <v/>
      </c>
      <c r="AD72" s="10"/>
    </row>
    <row r="73" spans="1:33">
      <c r="A73" s="2" t="s">
        <v>74</v>
      </c>
      <c r="B73" s="10" t="str">
        <f>IF(COUNTIF('ops-1'!$A:$A,'ops-table'!$A73),"X","")</f>
        <v>X</v>
      </c>
      <c r="C73" s="10" t="str">
        <f>IF(COUNTIF('ops-2'!$A:$A,'ops-table'!$A73),"X","")</f>
        <v>X</v>
      </c>
      <c r="D73" s="10" t="str">
        <f>IF(COUNTIF('ops-3'!$A:$A,'ops-table'!$A73),"X","")</f>
        <v>X</v>
      </c>
      <c r="E73" s="10" t="str">
        <f>IF(COUNTIF('ops-4'!$A:$A,'ops-table'!$A73),"X","")</f>
        <v>X</v>
      </c>
      <c r="F73" s="10" t="str">
        <f>IF(COUNTIF('ops-5'!$A:$A,'ops-table'!$A73),"X","")</f>
        <v>X</v>
      </c>
      <c r="G73" s="11" t="str">
        <f>IF(COUNTIF('ops-6'!$A:$A,'ops-table'!$A73),"X","")</f>
        <v/>
      </c>
      <c r="H73" s="10" t="str">
        <f>IF(COUNTIF('ops-7'!$A:$A,'ops-table'!$A73),"X","")</f>
        <v>X</v>
      </c>
      <c r="I73" s="10" t="str">
        <f>IF(COUNTIF('ops-8'!$A:$A,'ops-table'!$A73),"X","")</f>
        <v>X</v>
      </c>
      <c r="J73" s="10" t="str">
        <f>IF(COUNTIF('ops-9'!$A:$A,'ops-table'!$A73),"X","")</f>
        <v>X</v>
      </c>
      <c r="K73" s="10" t="str">
        <f>IF(COUNTIF('ops-10'!$A:$A,'ops-table'!$A73),"X","")</f>
        <v>X</v>
      </c>
      <c r="L73" s="10" t="str">
        <f>IF(COUNTIF('ops-11'!$A:$A,'ops-table'!$A73),"X","")</f>
        <v>X</v>
      </c>
      <c r="M73" s="10" t="str">
        <f>IF(COUNTIF('ops-12'!$A:$A,'ops-table'!$A73),"X","")</f>
        <v>X</v>
      </c>
      <c r="N73" s="10" t="str">
        <f>IF(COUNTIF('ops-13'!$A:$A,'ops-table'!$A73),"X","")</f>
        <v>X</v>
      </c>
      <c r="O73" s="11" t="str">
        <f>IF(COUNTIF('ops-14'!$A:$A,'ops-table'!$A73),"X","")</f>
        <v/>
      </c>
      <c r="P73" s="10" t="str">
        <f>IF(COUNTIF('ops-15'!$A:$A,'ops-table'!$A73),"X","")</f>
        <v>X</v>
      </c>
      <c r="Q73" s="10" t="str">
        <f>IF(COUNTIF('ops-16'!$A:$A,'ops-table'!$A73),"X","")</f>
        <v>X</v>
      </c>
      <c r="R73" s="11" t="str">
        <f>IF(COUNTIF('ops-17'!$A:$A,'ops-table'!$A73),"X","")</f>
        <v/>
      </c>
      <c r="S73" s="10" t="str">
        <f>IF(COUNTIF('ops-18'!$A:$A,'ops-table'!$A73),"X","")</f>
        <v>X</v>
      </c>
      <c r="T73" s="11" t="str">
        <f>IF(COUNTIF('ops-19'!$A:$A,'ops-table'!$A73),"X","")</f>
        <v/>
      </c>
      <c r="U73" s="10" t="str">
        <f>IF(COUNTIF('ops-20'!$A:$A,'ops-table'!$A73),"X","")</f>
        <v>X</v>
      </c>
      <c r="V73" s="10" t="str">
        <f>IF(COUNTIF('ops-21'!$A:$A,'ops-table'!$A73),"X","")</f>
        <v>X</v>
      </c>
      <c r="W73" s="10" t="str">
        <f>IF(COUNTIF('ops-22'!$A:$A,'ops-table'!$A73),"X","")</f>
        <v>X</v>
      </c>
      <c r="X73" s="2">
        <f t="shared" si="9"/>
        <v>18</v>
      </c>
      <c r="Y73" s="10" t="str">
        <f>IF(COUNTIF(Sheet1!$C$26:$C$109,'ops-table'!A73),"","N")</f>
        <v/>
      </c>
      <c r="Z73" s="10" t="str">
        <f t="shared" si="10"/>
        <v/>
      </c>
      <c r="AA73" s="10" t="str">
        <f t="shared" si="11"/>
        <v/>
      </c>
      <c r="AB73" s="10" t="str">
        <f t="shared" si="7"/>
        <v/>
      </c>
      <c r="AC73" s="10" t="str">
        <f t="shared" si="8"/>
        <v/>
      </c>
      <c r="AD73" s="10"/>
    </row>
    <row r="74" spans="1:33">
      <c r="A74" s="2" t="s">
        <v>75</v>
      </c>
      <c r="B74" s="10" t="str">
        <f>IF(COUNTIF('ops-1'!$A:$A,'ops-table'!$A74),"X","")</f>
        <v>X</v>
      </c>
      <c r="C74" s="10" t="str">
        <f>IF(COUNTIF('ops-2'!$A:$A,'ops-table'!$A74),"X","")</f>
        <v>X</v>
      </c>
      <c r="D74" s="10" t="str">
        <f>IF(COUNTIF('ops-3'!$A:$A,'ops-table'!$A74),"X","")</f>
        <v>X</v>
      </c>
      <c r="E74" s="10" t="str">
        <f>IF(COUNTIF('ops-4'!$A:$A,'ops-table'!$A74),"X","")</f>
        <v>X</v>
      </c>
      <c r="F74" s="10" t="str">
        <f>IF(COUNTIF('ops-5'!$A:$A,'ops-table'!$A74),"X","")</f>
        <v>X</v>
      </c>
      <c r="G74" s="11" t="str">
        <f>IF(COUNTIF('ops-6'!$A:$A,'ops-table'!$A74),"X","")</f>
        <v/>
      </c>
      <c r="H74" s="10" t="str">
        <f>IF(COUNTIF('ops-7'!$A:$A,'ops-table'!$A74),"X","")</f>
        <v>X</v>
      </c>
      <c r="I74" s="10" t="str">
        <f>IF(COUNTIF('ops-8'!$A:$A,'ops-table'!$A74),"X","")</f>
        <v>X</v>
      </c>
      <c r="J74" s="10" t="str">
        <f>IF(COUNTIF('ops-9'!$A:$A,'ops-table'!$A74),"X","")</f>
        <v>X</v>
      </c>
      <c r="K74" s="10" t="str">
        <f>IF(COUNTIF('ops-10'!$A:$A,'ops-table'!$A74),"X","")</f>
        <v>X</v>
      </c>
      <c r="L74" s="10" t="str">
        <f>IF(COUNTIF('ops-11'!$A:$A,'ops-table'!$A74),"X","")</f>
        <v>X</v>
      </c>
      <c r="M74" s="10" t="str">
        <f>IF(COUNTIF('ops-12'!$A:$A,'ops-table'!$A74),"X","")</f>
        <v>X</v>
      </c>
      <c r="N74" s="10" t="str">
        <f>IF(COUNTIF('ops-13'!$A:$A,'ops-table'!$A74),"X","")</f>
        <v>X</v>
      </c>
      <c r="O74" s="11" t="str">
        <f>IF(COUNTIF('ops-14'!$A:$A,'ops-table'!$A74),"X","")</f>
        <v/>
      </c>
      <c r="P74" s="10" t="str">
        <f>IF(COUNTIF('ops-15'!$A:$A,'ops-table'!$A74),"X","")</f>
        <v>X</v>
      </c>
      <c r="Q74" s="10" t="str">
        <f>IF(COUNTIF('ops-16'!$A:$A,'ops-table'!$A74),"X","")</f>
        <v>X</v>
      </c>
      <c r="R74" s="11" t="str">
        <f>IF(COUNTIF('ops-17'!$A:$A,'ops-table'!$A74),"X","")</f>
        <v/>
      </c>
      <c r="S74" s="10" t="str">
        <f>IF(COUNTIF('ops-18'!$A:$A,'ops-table'!$A74),"X","")</f>
        <v>X</v>
      </c>
      <c r="T74" s="11" t="str">
        <f>IF(COUNTIF('ops-19'!$A:$A,'ops-table'!$A74),"X","")</f>
        <v/>
      </c>
      <c r="U74" s="10" t="str">
        <f>IF(COUNTIF('ops-20'!$A:$A,'ops-table'!$A74),"X","")</f>
        <v>X</v>
      </c>
      <c r="V74" s="10" t="str">
        <f>IF(COUNTIF('ops-21'!$A:$A,'ops-table'!$A74),"X","")</f>
        <v>X</v>
      </c>
      <c r="W74" s="10" t="str">
        <f>IF(COUNTIF('ops-22'!$A:$A,'ops-table'!$A74),"X","")</f>
        <v>X</v>
      </c>
      <c r="X74" s="2">
        <f t="shared" si="9"/>
        <v>18</v>
      </c>
      <c r="Y74" s="10" t="str">
        <f>IF(COUNTIF(Sheet1!$C$26:$C$109,'ops-table'!A74),"","N")</f>
        <v/>
      </c>
      <c r="Z74" s="10" t="str">
        <f t="shared" si="10"/>
        <v/>
      </c>
      <c r="AA74" s="10" t="str">
        <f t="shared" si="11"/>
        <v/>
      </c>
      <c r="AB74" s="10" t="str">
        <f t="shared" si="7"/>
        <v/>
      </c>
      <c r="AC74" s="10" t="str">
        <f t="shared" si="8"/>
        <v/>
      </c>
      <c r="AD74" s="10"/>
    </row>
    <row r="75" spans="1:33">
      <c r="A75" s="2" t="s">
        <v>76</v>
      </c>
      <c r="B75" s="10" t="str">
        <f>IF(COUNTIF('ops-1'!$A:$A,'ops-table'!$A75),"X","")</f>
        <v>X</v>
      </c>
      <c r="C75" s="10" t="str">
        <f>IF(COUNTIF('ops-2'!$A:$A,'ops-table'!$A75),"X","")</f>
        <v>X</v>
      </c>
      <c r="D75" s="10" t="str">
        <f>IF(COUNTIF('ops-3'!$A:$A,'ops-table'!$A75),"X","")</f>
        <v>X</v>
      </c>
      <c r="E75" s="10" t="str">
        <f>IF(COUNTIF('ops-4'!$A:$A,'ops-table'!$A75),"X","")</f>
        <v>X</v>
      </c>
      <c r="F75" s="10" t="str">
        <f>IF(COUNTIF('ops-5'!$A:$A,'ops-table'!$A75),"X","")</f>
        <v>X</v>
      </c>
      <c r="G75" s="11" t="str">
        <f>IF(COUNTIF('ops-6'!$A:$A,'ops-table'!$A75),"X","")</f>
        <v>X</v>
      </c>
      <c r="H75" s="10" t="str">
        <f>IF(COUNTIF('ops-7'!$A:$A,'ops-table'!$A75),"X","")</f>
        <v>X</v>
      </c>
      <c r="I75" s="10" t="str">
        <f>IF(COUNTIF('ops-8'!$A:$A,'ops-table'!$A75),"X","")</f>
        <v>X</v>
      </c>
      <c r="J75" s="10" t="str">
        <f>IF(COUNTIF('ops-9'!$A:$A,'ops-table'!$A75),"X","")</f>
        <v>X</v>
      </c>
      <c r="K75" s="10" t="str">
        <f>IF(COUNTIF('ops-10'!$A:$A,'ops-table'!$A75),"X","")</f>
        <v>X</v>
      </c>
      <c r="L75" s="10" t="str">
        <f>IF(COUNTIF('ops-11'!$A:$A,'ops-table'!$A75),"X","")</f>
        <v>X</v>
      </c>
      <c r="M75" s="10" t="str">
        <f>IF(COUNTIF('ops-12'!$A:$A,'ops-table'!$A75),"X","")</f>
        <v>X</v>
      </c>
      <c r="N75" s="10" t="str">
        <f>IF(COUNTIF('ops-13'!$A:$A,'ops-table'!$A75),"X","")</f>
        <v>X</v>
      </c>
      <c r="O75" s="11" t="str">
        <f>IF(COUNTIF('ops-14'!$A:$A,'ops-table'!$A75),"X","")</f>
        <v>X</v>
      </c>
      <c r="P75" s="10" t="str">
        <f>IF(COUNTIF('ops-15'!$A:$A,'ops-table'!$A75),"X","")</f>
        <v>X</v>
      </c>
      <c r="Q75" s="10" t="str">
        <f>IF(COUNTIF('ops-16'!$A:$A,'ops-table'!$A75),"X","")</f>
        <v>X</v>
      </c>
      <c r="R75" s="11" t="str">
        <f>IF(COUNTIF('ops-17'!$A:$A,'ops-table'!$A75),"X","")</f>
        <v>X</v>
      </c>
      <c r="S75" s="10" t="str">
        <f>IF(COUNTIF('ops-18'!$A:$A,'ops-table'!$A75),"X","")</f>
        <v/>
      </c>
      <c r="T75" s="11" t="str">
        <f>IF(COUNTIF('ops-19'!$A:$A,'ops-table'!$A75),"X","")</f>
        <v>X</v>
      </c>
      <c r="U75" s="10" t="str">
        <f>IF(COUNTIF('ops-20'!$A:$A,'ops-table'!$A75),"X","")</f>
        <v>X</v>
      </c>
      <c r="V75" s="10" t="str">
        <f>IF(COUNTIF('ops-21'!$A:$A,'ops-table'!$A75),"X","")</f>
        <v>X</v>
      </c>
      <c r="W75" s="10" t="str">
        <f>IF(COUNTIF('ops-22'!$A:$A,'ops-table'!$A75),"X","")</f>
        <v>X</v>
      </c>
      <c r="X75" s="2">
        <f t="shared" si="9"/>
        <v>21</v>
      </c>
      <c r="Y75" s="10" t="str">
        <f>IF(COUNTIF(Sheet1!$C$26:$C$109,'ops-table'!A75),"","N")</f>
        <v/>
      </c>
      <c r="Z75" s="10" t="str">
        <f t="shared" si="10"/>
        <v/>
      </c>
      <c r="AA75" s="10" t="str">
        <f t="shared" si="11"/>
        <v/>
      </c>
      <c r="AB75" s="10" t="str">
        <f t="shared" si="7"/>
        <v/>
      </c>
      <c r="AC75" s="10" t="str">
        <f t="shared" si="8"/>
        <v/>
      </c>
      <c r="AD75" s="10"/>
    </row>
    <row r="76" spans="1:33">
      <c r="A76" s="2" t="s">
        <v>77</v>
      </c>
      <c r="B76" s="10" t="str">
        <f>IF(COUNTIF('ops-1'!$A:$A,'ops-table'!$A76),"X","")</f>
        <v>X</v>
      </c>
      <c r="C76" s="10" t="str">
        <f>IF(COUNTIF('ops-2'!$A:$A,'ops-table'!$A76),"X","")</f>
        <v/>
      </c>
      <c r="D76" s="10" t="str">
        <f>IF(COUNTIF('ops-3'!$A:$A,'ops-table'!$A76),"X","")</f>
        <v>X</v>
      </c>
      <c r="E76" s="10" t="str">
        <f>IF(COUNTIF('ops-4'!$A:$A,'ops-table'!$A76),"X","")</f>
        <v/>
      </c>
      <c r="F76" s="10" t="str">
        <f>IF(COUNTIF('ops-5'!$A:$A,'ops-table'!$A76),"X","")</f>
        <v>X</v>
      </c>
      <c r="G76" s="11" t="str">
        <f>IF(COUNTIF('ops-6'!$A:$A,'ops-table'!$A76),"X","")</f>
        <v/>
      </c>
      <c r="H76" s="10" t="str">
        <f>IF(COUNTIF('ops-7'!$A:$A,'ops-table'!$A76),"X","")</f>
        <v>X</v>
      </c>
      <c r="I76" s="10" t="str">
        <f>IF(COUNTIF('ops-8'!$A:$A,'ops-table'!$A76),"X","")</f>
        <v>X</v>
      </c>
      <c r="J76" s="10" t="str">
        <f>IF(COUNTIF('ops-9'!$A:$A,'ops-table'!$A76),"X","")</f>
        <v>X</v>
      </c>
      <c r="K76" s="10" t="str">
        <f>IF(COUNTIF('ops-10'!$A:$A,'ops-table'!$A76),"X","")</f>
        <v>X</v>
      </c>
      <c r="L76" s="10" t="str">
        <f>IF(COUNTIF('ops-11'!$A:$A,'ops-table'!$A76),"X","")</f>
        <v/>
      </c>
      <c r="M76" s="10" t="str">
        <f>IF(COUNTIF('ops-12'!$A:$A,'ops-table'!$A76),"X","")</f>
        <v/>
      </c>
      <c r="N76" s="10" t="str">
        <f>IF(COUNTIF('ops-13'!$A:$A,'ops-table'!$A76),"X","")</f>
        <v/>
      </c>
      <c r="O76" s="11" t="str">
        <f>IF(COUNTIF('ops-14'!$A:$A,'ops-table'!$A76),"X","")</f>
        <v>X</v>
      </c>
      <c r="P76" s="10" t="str">
        <f>IF(COUNTIF('ops-15'!$A:$A,'ops-table'!$A76),"X","")</f>
        <v>X</v>
      </c>
      <c r="Q76" s="10" t="str">
        <f>IF(COUNTIF('ops-16'!$A:$A,'ops-table'!$A76),"X","")</f>
        <v/>
      </c>
      <c r="R76" s="11" t="str">
        <f>IF(COUNTIF('ops-17'!$A:$A,'ops-table'!$A76),"X","")</f>
        <v/>
      </c>
      <c r="S76" s="10" t="str">
        <f>IF(COUNTIF('ops-18'!$A:$A,'ops-table'!$A76),"X","")</f>
        <v/>
      </c>
      <c r="T76" s="11" t="str">
        <f>IF(COUNTIF('ops-19'!$A:$A,'ops-table'!$A76),"X","")</f>
        <v>X</v>
      </c>
      <c r="U76" s="10" t="str">
        <f>IF(COUNTIF('ops-20'!$A:$A,'ops-table'!$A76),"X","")</f>
        <v/>
      </c>
      <c r="V76" s="10" t="str">
        <f>IF(COUNTIF('ops-21'!$A:$A,'ops-table'!$A76),"X","")</f>
        <v/>
      </c>
      <c r="W76" s="10" t="str">
        <f>IF(COUNTIF('ops-22'!$A:$A,'ops-table'!$A76),"X","")</f>
        <v/>
      </c>
      <c r="X76" s="2">
        <f t="shared" si="9"/>
        <v>10</v>
      </c>
      <c r="Y76" s="10" t="str">
        <f>IF(COUNTIF(Sheet1!$C$26:$C$109,'ops-table'!A76),"","N")</f>
        <v/>
      </c>
      <c r="Z76" s="10" t="str">
        <f t="shared" si="10"/>
        <v/>
      </c>
      <c r="AA76" s="10" t="str">
        <f t="shared" si="11"/>
        <v/>
      </c>
      <c r="AB76" s="10" t="str">
        <f t="shared" si="7"/>
        <v/>
      </c>
      <c r="AC76" s="10" t="str">
        <f t="shared" si="8"/>
        <v/>
      </c>
      <c r="AD76" s="10"/>
    </row>
    <row r="77" spans="1:33">
      <c r="A77" s="2" t="s">
        <v>78</v>
      </c>
      <c r="B77" s="10" t="str">
        <f>IF(COUNTIF('ops-1'!$A:$A,'ops-table'!$A77),"X","")</f>
        <v>X</v>
      </c>
      <c r="C77" s="10" t="str">
        <f>IF(COUNTIF('ops-2'!$A:$A,'ops-table'!$A77),"X","")</f>
        <v>X</v>
      </c>
      <c r="D77" s="10" t="str">
        <f>IF(COUNTIF('ops-3'!$A:$A,'ops-table'!$A77),"X","")</f>
        <v>X</v>
      </c>
      <c r="E77" s="10" t="str">
        <f>IF(COUNTIF('ops-4'!$A:$A,'ops-table'!$A77),"X","")</f>
        <v>X</v>
      </c>
      <c r="F77" s="10" t="str">
        <f>IF(COUNTIF('ops-5'!$A:$A,'ops-table'!$A77),"X","")</f>
        <v>X</v>
      </c>
      <c r="G77" s="11" t="str">
        <f>IF(COUNTIF('ops-6'!$A:$A,'ops-table'!$A77),"X","")</f>
        <v>X</v>
      </c>
      <c r="H77" s="10" t="str">
        <f>IF(COUNTIF('ops-7'!$A:$A,'ops-table'!$A77),"X","")</f>
        <v>X</v>
      </c>
      <c r="I77" s="10" t="str">
        <f>IF(COUNTIF('ops-8'!$A:$A,'ops-table'!$A77),"X","")</f>
        <v>X</v>
      </c>
      <c r="J77" s="10" t="str">
        <f>IF(COUNTIF('ops-9'!$A:$A,'ops-table'!$A77),"X","")</f>
        <v>X</v>
      </c>
      <c r="K77" s="10" t="str">
        <f>IF(COUNTIF('ops-10'!$A:$A,'ops-table'!$A77),"X","")</f>
        <v>X</v>
      </c>
      <c r="L77" s="10" t="str">
        <f>IF(COUNTIF('ops-11'!$A:$A,'ops-table'!$A77),"X","")</f>
        <v>X</v>
      </c>
      <c r="M77" s="10" t="str">
        <f>IF(COUNTIF('ops-12'!$A:$A,'ops-table'!$A77),"X","")</f>
        <v>X</v>
      </c>
      <c r="N77" s="10" t="str">
        <f>IF(COUNTIF('ops-13'!$A:$A,'ops-table'!$A77),"X","")</f>
        <v>X</v>
      </c>
      <c r="O77" s="11" t="str">
        <f>IF(COUNTIF('ops-14'!$A:$A,'ops-table'!$A77),"X","")</f>
        <v>X</v>
      </c>
      <c r="P77" s="10" t="str">
        <f>IF(COUNTIF('ops-15'!$A:$A,'ops-table'!$A77),"X","")</f>
        <v>X</v>
      </c>
      <c r="Q77" s="10" t="str">
        <f>IF(COUNTIF('ops-16'!$A:$A,'ops-table'!$A77),"X","")</f>
        <v>X</v>
      </c>
      <c r="R77" s="11" t="str">
        <f>IF(COUNTIF('ops-17'!$A:$A,'ops-table'!$A77),"X","")</f>
        <v>X</v>
      </c>
      <c r="S77" s="10" t="str">
        <f>IF(COUNTIF('ops-18'!$A:$A,'ops-table'!$A77),"X","")</f>
        <v>X</v>
      </c>
      <c r="T77" s="11" t="str">
        <f>IF(COUNTIF('ops-19'!$A:$A,'ops-table'!$A77),"X","")</f>
        <v>X</v>
      </c>
      <c r="U77" s="10" t="str">
        <f>IF(COUNTIF('ops-20'!$A:$A,'ops-table'!$A77),"X","")</f>
        <v>X</v>
      </c>
      <c r="V77" s="10" t="str">
        <f>IF(COUNTIF('ops-21'!$A:$A,'ops-table'!$A77),"X","")</f>
        <v>X</v>
      </c>
      <c r="W77" s="10" t="str">
        <f>IF(COUNTIF('ops-22'!$A:$A,'ops-table'!$A77),"X","")</f>
        <v>X</v>
      </c>
      <c r="X77" s="2">
        <f t="shared" si="9"/>
        <v>22</v>
      </c>
      <c r="Y77" s="10" t="str">
        <f>IF(COUNTIF(Sheet1!$C$26:$C$109,'ops-table'!A77),"","N")</f>
        <v/>
      </c>
      <c r="Z77" s="10" t="str">
        <f t="shared" si="10"/>
        <v/>
      </c>
      <c r="AA77" s="10" t="str">
        <f t="shared" si="11"/>
        <v/>
      </c>
      <c r="AB77" s="10" t="str">
        <f t="shared" si="7"/>
        <v/>
      </c>
      <c r="AC77" s="10" t="str">
        <f t="shared" si="8"/>
        <v/>
      </c>
      <c r="AD77" s="10"/>
    </row>
    <row r="78" spans="1:33">
      <c r="A78" s="2" t="s">
        <v>79</v>
      </c>
      <c r="B78" s="10" t="str">
        <f>IF(COUNTIF('ops-1'!$A:$A,'ops-table'!$A78),"X","")</f>
        <v>X</v>
      </c>
      <c r="C78" s="10" t="str">
        <f>IF(COUNTIF('ops-2'!$A:$A,'ops-table'!$A78),"X","")</f>
        <v>X</v>
      </c>
      <c r="D78" s="10" t="str">
        <f>IF(COUNTIF('ops-3'!$A:$A,'ops-table'!$A78),"X","")</f>
        <v>X</v>
      </c>
      <c r="E78" s="10" t="str">
        <f>IF(COUNTIF('ops-4'!$A:$A,'ops-table'!$A78),"X","")</f>
        <v>X</v>
      </c>
      <c r="F78" s="10" t="str">
        <f>IF(COUNTIF('ops-5'!$A:$A,'ops-table'!$A78),"X","")</f>
        <v>X</v>
      </c>
      <c r="G78" s="11" t="str">
        <f>IF(COUNTIF('ops-6'!$A:$A,'ops-table'!$A78),"X","")</f>
        <v>X</v>
      </c>
      <c r="H78" s="10" t="str">
        <f>IF(COUNTIF('ops-7'!$A:$A,'ops-table'!$A78),"X","")</f>
        <v>X</v>
      </c>
      <c r="I78" s="10" t="str">
        <f>IF(COUNTIF('ops-8'!$A:$A,'ops-table'!$A78),"X","")</f>
        <v>X</v>
      </c>
      <c r="J78" s="10" t="str">
        <f>IF(COUNTIF('ops-9'!$A:$A,'ops-table'!$A78),"X","")</f>
        <v>X</v>
      </c>
      <c r="K78" s="10" t="str">
        <f>IF(COUNTIF('ops-10'!$A:$A,'ops-table'!$A78),"X","")</f>
        <v>X</v>
      </c>
      <c r="L78" s="10" t="str">
        <f>IF(COUNTIF('ops-11'!$A:$A,'ops-table'!$A78),"X","")</f>
        <v>X</v>
      </c>
      <c r="M78" s="10" t="str">
        <f>IF(COUNTIF('ops-12'!$A:$A,'ops-table'!$A78),"X","")</f>
        <v>X</v>
      </c>
      <c r="N78" s="10" t="str">
        <f>IF(COUNTIF('ops-13'!$A:$A,'ops-table'!$A78),"X","")</f>
        <v>X</v>
      </c>
      <c r="O78" s="11" t="str">
        <f>IF(COUNTIF('ops-14'!$A:$A,'ops-table'!$A78),"X","")</f>
        <v>X</v>
      </c>
      <c r="P78" s="10" t="str">
        <f>IF(COUNTIF('ops-15'!$A:$A,'ops-table'!$A78),"X","")</f>
        <v>X</v>
      </c>
      <c r="Q78" s="10" t="str">
        <f>IF(COUNTIF('ops-16'!$A:$A,'ops-table'!$A78),"X","")</f>
        <v>X</v>
      </c>
      <c r="R78" s="11" t="str">
        <f>IF(COUNTIF('ops-17'!$A:$A,'ops-table'!$A78),"X","")</f>
        <v>X</v>
      </c>
      <c r="S78" s="10" t="str">
        <f>IF(COUNTIF('ops-18'!$A:$A,'ops-table'!$A78),"X","")</f>
        <v>X</v>
      </c>
      <c r="T78" s="11" t="str">
        <f>IF(COUNTIF('ops-19'!$A:$A,'ops-table'!$A78),"X","")</f>
        <v>X</v>
      </c>
      <c r="U78" s="10" t="str">
        <f>IF(COUNTIF('ops-20'!$A:$A,'ops-table'!$A78),"X","")</f>
        <v>X</v>
      </c>
      <c r="V78" s="10" t="str">
        <f>IF(COUNTIF('ops-21'!$A:$A,'ops-table'!$A78),"X","")</f>
        <v>X</v>
      </c>
      <c r="W78" s="10" t="str">
        <f>IF(COUNTIF('ops-22'!$A:$A,'ops-table'!$A78),"X","")</f>
        <v>X</v>
      </c>
      <c r="X78" s="2">
        <f t="shared" si="9"/>
        <v>22</v>
      </c>
      <c r="Y78" s="10" t="str">
        <f>IF(COUNTIF(Sheet1!$C$26:$C$109,'ops-table'!A78),"","N")</f>
        <v/>
      </c>
      <c r="Z78" s="10" t="str">
        <f t="shared" si="10"/>
        <v/>
      </c>
      <c r="AA78" s="10" t="str">
        <f t="shared" si="11"/>
        <v/>
      </c>
      <c r="AB78" s="10" t="str">
        <f t="shared" si="7"/>
        <v/>
      </c>
      <c r="AC78" s="10" t="str">
        <f t="shared" si="8"/>
        <v/>
      </c>
      <c r="AD78" s="10"/>
    </row>
    <row r="79" spans="1:33">
      <c r="A79" s="2" t="s">
        <v>80</v>
      </c>
      <c r="B79" s="10" t="str">
        <f>IF(COUNTIF('ops-1'!$A:$A,'ops-table'!$A79),"X","")</f>
        <v>X</v>
      </c>
      <c r="C79" s="10" t="str">
        <f>IF(COUNTIF('ops-2'!$A:$A,'ops-table'!$A79),"X","")</f>
        <v>X</v>
      </c>
      <c r="D79" s="10" t="str">
        <f>IF(COUNTIF('ops-3'!$A:$A,'ops-table'!$A79),"X","")</f>
        <v>X</v>
      </c>
      <c r="E79" s="10" t="str">
        <f>IF(COUNTIF('ops-4'!$A:$A,'ops-table'!$A79),"X","")</f>
        <v>X</v>
      </c>
      <c r="F79" s="10" t="str">
        <f>IF(COUNTIF('ops-5'!$A:$A,'ops-table'!$A79),"X","")</f>
        <v>X</v>
      </c>
      <c r="G79" s="11" t="str">
        <f>IF(COUNTIF('ops-6'!$A:$A,'ops-table'!$A79),"X","")</f>
        <v>X</v>
      </c>
      <c r="H79" s="10" t="str">
        <f>IF(COUNTIF('ops-7'!$A:$A,'ops-table'!$A79),"X","")</f>
        <v>X</v>
      </c>
      <c r="I79" s="10" t="str">
        <f>IF(COUNTIF('ops-8'!$A:$A,'ops-table'!$A79),"X","")</f>
        <v>X</v>
      </c>
      <c r="J79" s="10" t="str">
        <f>IF(COUNTIF('ops-9'!$A:$A,'ops-table'!$A79),"X","")</f>
        <v>X</v>
      </c>
      <c r="K79" s="10" t="str">
        <f>IF(COUNTIF('ops-10'!$A:$A,'ops-table'!$A79),"X","")</f>
        <v>X</v>
      </c>
      <c r="L79" s="10" t="str">
        <f>IF(COUNTIF('ops-11'!$A:$A,'ops-table'!$A79),"X","")</f>
        <v>X</v>
      </c>
      <c r="M79" s="10" t="str">
        <f>IF(COUNTIF('ops-12'!$A:$A,'ops-table'!$A79),"X","")</f>
        <v>X</v>
      </c>
      <c r="N79" s="10" t="str">
        <f>IF(COUNTIF('ops-13'!$A:$A,'ops-table'!$A79),"X","")</f>
        <v>X</v>
      </c>
      <c r="O79" s="11" t="str">
        <f>IF(COUNTIF('ops-14'!$A:$A,'ops-table'!$A79),"X","")</f>
        <v>X</v>
      </c>
      <c r="P79" s="10" t="str">
        <f>IF(COUNTIF('ops-15'!$A:$A,'ops-table'!$A79),"X","")</f>
        <v>X</v>
      </c>
      <c r="Q79" s="10" t="str">
        <f>IF(COUNTIF('ops-16'!$A:$A,'ops-table'!$A79),"X","")</f>
        <v>X</v>
      </c>
      <c r="R79" s="11" t="str">
        <f>IF(COUNTIF('ops-17'!$A:$A,'ops-table'!$A79),"X","")</f>
        <v>X</v>
      </c>
      <c r="S79" s="10" t="str">
        <f>IF(COUNTIF('ops-18'!$A:$A,'ops-table'!$A79),"X","")</f>
        <v>X</v>
      </c>
      <c r="T79" s="11" t="str">
        <f>IF(COUNTIF('ops-19'!$A:$A,'ops-table'!$A79),"X","")</f>
        <v>X</v>
      </c>
      <c r="U79" s="10" t="str">
        <f>IF(COUNTIF('ops-20'!$A:$A,'ops-table'!$A79),"X","")</f>
        <v>X</v>
      </c>
      <c r="V79" s="10" t="str">
        <f>IF(COUNTIF('ops-21'!$A:$A,'ops-table'!$A79),"X","")</f>
        <v>X</v>
      </c>
      <c r="W79" s="10" t="str">
        <f>IF(COUNTIF('ops-22'!$A:$A,'ops-table'!$A79),"X","")</f>
        <v>X</v>
      </c>
      <c r="X79" s="2">
        <f t="shared" si="9"/>
        <v>22</v>
      </c>
      <c r="Y79" s="10" t="str">
        <f>IF(COUNTIF(Sheet1!$C$26:$C$109,'ops-table'!A79),"","N")</f>
        <v/>
      </c>
      <c r="Z79" s="10" t="str">
        <f t="shared" si="10"/>
        <v/>
      </c>
      <c r="AA79" s="10" t="str">
        <f t="shared" si="11"/>
        <v/>
      </c>
      <c r="AB79" s="10" t="str">
        <f t="shared" si="7"/>
        <v/>
      </c>
      <c r="AC79" s="10" t="str">
        <f t="shared" si="8"/>
        <v/>
      </c>
      <c r="AD79" s="10"/>
    </row>
    <row r="80" spans="1:33">
      <c r="A80" s="2" t="s">
        <v>81</v>
      </c>
      <c r="B80" s="10" t="str">
        <f>IF(COUNTIF('ops-1'!$A:$A,'ops-table'!$A80),"X","")</f>
        <v>X</v>
      </c>
      <c r="C80" s="10" t="str">
        <f>IF(COUNTIF('ops-2'!$A:$A,'ops-table'!$A80),"X","")</f>
        <v>X</v>
      </c>
      <c r="D80" s="10" t="str">
        <f>IF(COUNTIF('ops-3'!$A:$A,'ops-table'!$A80),"X","")</f>
        <v>X</v>
      </c>
      <c r="E80" s="10" t="str">
        <f>IF(COUNTIF('ops-4'!$A:$A,'ops-table'!$A80),"X","")</f>
        <v>X</v>
      </c>
      <c r="F80" s="10" t="str">
        <f>IF(COUNTIF('ops-5'!$A:$A,'ops-table'!$A80),"X","")</f>
        <v>X</v>
      </c>
      <c r="G80" s="11" t="str">
        <f>IF(COUNTIF('ops-6'!$A:$A,'ops-table'!$A80),"X","")</f>
        <v>X</v>
      </c>
      <c r="H80" s="10" t="str">
        <f>IF(COUNTIF('ops-7'!$A:$A,'ops-table'!$A80),"X","")</f>
        <v>X</v>
      </c>
      <c r="I80" s="10" t="str">
        <f>IF(COUNTIF('ops-8'!$A:$A,'ops-table'!$A80),"X","")</f>
        <v>X</v>
      </c>
      <c r="J80" s="10" t="str">
        <f>IF(COUNTIF('ops-9'!$A:$A,'ops-table'!$A80),"X","")</f>
        <v>X</v>
      </c>
      <c r="K80" s="10" t="str">
        <f>IF(COUNTIF('ops-10'!$A:$A,'ops-table'!$A80),"X","")</f>
        <v>X</v>
      </c>
      <c r="L80" s="10" t="str">
        <f>IF(COUNTIF('ops-11'!$A:$A,'ops-table'!$A80),"X","")</f>
        <v>X</v>
      </c>
      <c r="M80" s="10" t="str">
        <f>IF(COUNTIF('ops-12'!$A:$A,'ops-table'!$A80),"X","")</f>
        <v>X</v>
      </c>
      <c r="N80" s="10" t="str">
        <f>IF(COUNTIF('ops-13'!$A:$A,'ops-table'!$A80),"X","")</f>
        <v>X</v>
      </c>
      <c r="O80" s="11" t="str">
        <f>IF(COUNTIF('ops-14'!$A:$A,'ops-table'!$A80),"X","")</f>
        <v>X</v>
      </c>
      <c r="P80" s="10" t="str">
        <f>IF(COUNTIF('ops-15'!$A:$A,'ops-table'!$A80),"X","")</f>
        <v>X</v>
      </c>
      <c r="Q80" s="10" t="str">
        <f>IF(COUNTIF('ops-16'!$A:$A,'ops-table'!$A80),"X","")</f>
        <v>X</v>
      </c>
      <c r="R80" s="11" t="str">
        <f>IF(COUNTIF('ops-17'!$A:$A,'ops-table'!$A80),"X","")</f>
        <v>X</v>
      </c>
      <c r="S80" s="10" t="str">
        <f>IF(COUNTIF('ops-18'!$A:$A,'ops-table'!$A80),"X","")</f>
        <v>X</v>
      </c>
      <c r="T80" s="11" t="str">
        <f>IF(COUNTIF('ops-19'!$A:$A,'ops-table'!$A80),"X","")</f>
        <v>X</v>
      </c>
      <c r="U80" s="10" t="str">
        <f>IF(COUNTIF('ops-20'!$A:$A,'ops-table'!$A80),"X","")</f>
        <v>X</v>
      </c>
      <c r="V80" s="10" t="str">
        <f>IF(COUNTIF('ops-21'!$A:$A,'ops-table'!$A80),"X","")</f>
        <v>X</v>
      </c>
      <c r="W80" s="10" t="str">
        <f>IF(COUNTIF('ops-22'!$A:$A,'ops-table'!$A80),"X","")</f>
        <v>X</v>
      </c>
      <c r="X80" s="2">
        <f t="shared" si="9"/>
        <v>22</v>
      </c>
      <c r="Y80" s="10" t="str">
        <f>IF(COUNTIF(Sheet1!$C$26:$C$109,'ops-table'!A80),"","N")</f>
        <v/>
      </c>
      <c r="Z80" s="10" t="str">
        <f t="shared" si="10"/>
        <v/>
      </c>
      <c r="AA80" s="10" t="str">
        <f t="shared" si="11"/>
        <v/>
      </c>
      <c r="AB80" s="10" t="str">
        <f t="shared" si="7"/>
        <v/>
      </c>
      <c r="AC80" s="10" t="str">
        <f t="shared" si="8"/>
        <v/>
      </c>
      <c r="AD80" s="10"/>
    </row>
    <row r="81" spans="1:33" s="5" customFormat="1">
      <c r="A81" s="4" t="s">
        <v>95</v>
      </c>
      <c r="B81" s="5">
        <f>COUNTIF(B2:B80,"X")</f>
        <v>38</v>
      </c>
      <c r="C81" s="5">
        <f t="shared" ref="C81:W81" si="12">COUNTIF(C2:C80,"X")</f>
        <v>41</v>
      </c>
      <c r="D81" s="5">
        <f t="shared" si="12"/>
        <v>46</v>
      </c>
      <c r="E81" s="5">
        <f t="shared" si="12"/>
        <v>40</v>
      </c>
      <c r="F81" s="5">
        <f t="shared" si="12"/>
        <v>45</v>
      </c>
      <c r="G81" s="6">
        <f t="shared" si="12"/>
        <v>25</v>
      </c>
      <c r="H81" s="5">
        <f t="shared" si="12"/>
        <v>42</v>
      </c>
      <c r="I81" s="5">
        <f t="shared" si="12"/>
        <v>44</v>
      </c>
      <c r="J81" s="5">
        <f t="shared" si="12"/>
        <v>47</v>
      </c>
      <c r="K81" s="5">
        <f t="shared" si="12"/>
        <v>45</v>
      </c>
      <c r="L81" s="5">
        <f t="shared" si="12"/>
        <v>49</v>
      </c>
      <c r="M81" s="5">
        <f t="shared" si="12"/>
        <v>45</v>
      </c>
      <c r="N81" s="5">
        <f t="shared" si="12"/>
        <v>47</v>
      </c>
      <c r="O81" s="6">
        <f t="shared" si="12"/>
        <v>28</v>
      </c>
      <c r="P81" s="5">
        <f t="shared" si="12"/>
        <v>63</v>
      </c>
      <c r="Q81" s="5">
        <f t="shared" si="12"/>
        <v>49</v>
      </c>
      <c r="R81" s="6">
        <f t="shared" si="12"/>
        <v>31</v>
      </c>
      <c r="S81" s="5">
        <f t="shared" si="12"/>
        <v>46</v>
      </c>
      <c r="T81" s="6">
        <f t="shared" si="12"/>
        <v>37</v>
      </c>
      <c r="U81" s="5">
        <f t="shared" si="12"/>
        <v>47</v>
      </c>
      <c r="V81" s="5">
        <f t="shared" si="12"/>
        <v>48</v>
      </c>
      <c r="W81" s="5">
        <f t="shared" si="12"/>
        <v>50</v>
      </c>
      <c r="Y81" s="5">
        <f>ROWS(Y2:Y80)</f>
        <v>79</v>
      </c>
      <c r="AF81"/>
      <c r="AG81"/>
    </row>
    <row r="82" spans="1:33" s="5" customFormat="1">
      <c r="A82" s="4" t="s">
        <v>85</v>
      </c>
      <c r="B82" s="5">
        <f>COUNTIFS(B$2:B$80,"X",$Y$2:$Y$80,"N")</f>
        <v>0</v>
      </c>
      <c r="C82" s="5">
        <f t="shared" ref="C82:W82" si="13">COUNTIFS(C$2:C$80,"X",$Y$2:$Y$80,"N")</f>
        <v>0</v>
      </c>
      <c r="D82" s="5">
        <f t="shared" si="13"/>
        <v>0</v>
      </c>
      <c r="E82" s="5">
        <f t="shared" si="13"/>
        <v>0</v>
      </c>
      <c r="F82" s="5">
        <f t="shared" si="13"/>
        <v>0</v>
      </c>
      <c r="G82" s="6">
        <f t="shared" si="13"/>
        <v>0</v>
      </c>
      <c r="H82" s="5">
        <f t="shared" si="13"/>
        <v>0</v>
      </c>
      <c r="I82" s="5">
        <f t="shared" si="13"/>
        <v>0</v>
      </c>
      <c r="J82" s="5">
        <f t="shared" si="13"/>
        <v>0</v>
      </c>
      <c r="K82" s="5">
        <f t="shared" si="13"/>
        <v>0</v>
      </c>
      <c r="L82" s="5">
        <f t="shared" si="13"/>
        <v>0</v>
      </c>
      <c r="M82" s="5">
        <f t="shared" si="13"/>
        <v>0</v>
      </c>
      <c r="N82" s="5">
        <f t="shared" si="13"/>
        <v>3</v>
      </c>
      <c r="O82" s="6">
        <f t="shared" si="13"/>
        <v>0</v>
      </c>
      <c r="P82" s="5">
        <f t="shared" si="13"/>
        <v>7</v>
      </c>
      <c r="Q82" s="5">
        <f t="shared" si="13"/>
        <v>1</v>
      </c>
      <c r="R82" s="6">
        <f t="shared" si="13"/>
        <v>0</v>
      </c>
      <c r="S82" s="5">
        <f t="shared" si="13"/>
        <v>0</v>
      </c>
      <c r="T82" s="6">
        <f t="shared" si="13"/>
        <v>0</v>
      </c>
      <c r="U82" s="5">
        <f t="shared" si="13"/>
        <v>0</v>
      </c>
      <c r="V82" s="5">
        <f t="shared" si="13"/>
        <v>0</v>
      </c>
      <c r="W82" s="5">
        <f t="shared" si="13"/>
        <v>0</v>
      </c>
      <c r="Y82" s="5">
        <f>COUNTIF($Y$2:$Y$80,"N")</f>
        <v>9</v>
      </c>
      <c r="AF82"/>
      <c r="AG82"/>
    </row>
  </sheetData>
  <phoneticPr fontId="7" type="noConversion"/>
  <printOptions gridLines="1"/>
  <pageMargins left="0.5" right="0.5" top="0.5" bottom="0.5" header="0.75" footer="0.25"/>
  <pageSetup paperSize="9" scale="62" orientation="portrait" horizontalDpi="4294967292" verticalDpi="4294967292"/>
  <ignoredErrors>
    <ignoredError sqref="B2:C2 B9:W9 D2:W2 B3:W8 B10:W80" emptyCellReference="1"/>
  </ignoredErrors>
  <extLst>
    <ext xmlns:mx="http://schemas.microsoft.com/office/mac/excel/2008/main" uri="{64002731-A6B0-56B0-2670-7721B7C09600}">
      <mx:PLV Mode="0" OnePage="0" WScale="8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topLeftCell="A8" workbookViewId="0">
      <selection sqref="A1:A46"/>
    </sheetView>
  </sheetViews>
  <sheetFormatPr baseColWidth="10" defaultRowHeight="15" x14ac:dyDescent="0"/>
  <sheetData>
    <row r="1" spans="1:1">
      <c r="A1" t="s">
        <v>6</v>
      </c>
    </row>
    <row r="2" spans="1:1">
      <c r="A2" t="s">
        <v>7</v>
      </c>
    </row>
    <row r="3" spans="1:1">
      <c r="A3" t="s">
        <v>8</v>
      </c>
    </row>
    <row r="4" spans="1:1">
      <c r="A4" t="s">
        <v>10</v>
      </c>
    </row>
    <row r="5" spans="1:1">
      <c r="A5" t="s">
        <v>11</v>
      </c>
    </row>
    <row r="6" spans="1:1">
      <c r="A6" t="s">
        <v>12</v>
      </c>
    </row>
    <row r="7" spans="1:1">
      <c r="A7" t="s">
        <v>20</v>
      </c>
    </row>
    <row r="8" spans="1:1">
      <c r="A8" t="s">
        <v>21</v>
      </c>
    </row>
    <row r="9" spans="1:1">
      <c r="A9" t="s">
        <v>23</v>
      </c>
    </row>
    <row r="10" spans="1:1">
      <c r="A10" t="s">
        <v>24</v>
      </c>
    </row>
    <row r="11" spans="1:1">
      <c r="A11" t="s">
        <v>25</v>
      </c>
    </row>
    <row r="12" spans="1:1">
      <c r="A12" t="s">
        <v>26</v>
      </c>
    </row>
    <row r="13" spans="1:1">
      <c r="A13" t="s">
        <v>29</v>
      </c>
    </row>
    <row r="14" spans="1:1">
      <c r="A14" t="s">
        <v>32</v>
      </c>
    </row>
    <row r="15" spans="1:1">
      <c r="A15" t="s">
        <v>33</v>
      </c>
    </row>
    <row r="16" spans="1:1">
      <c r="A16" t="s">
        <v>34</v>
      </c>
    </row>
    <row r="17" spans="1:1">
      <c r="A17" t="s">
        <v>35</v>
      </c>
    </row>
    <row r="18" spans="1:1">
      <c r="A18" t="s">
        <v>37</v>
      </c>
    </row>
    <row r="19" spans="1:1">
      <c r="A19" t="s">
        <v>38</v>
      </c>
    </row>
    <row r="20" spans="1:1">
      <c r="A20" t="s">
        <v>40</v>
      </c>
    </row>
    <row r="21" spans="1:1">
      <c r="A21" t="s">
        <v>43</v>
      </c>
    </row>
    <row r="22" spans="1:1">
      <c r="A22" t="s">
        <v>44</v>
      </c>
    </row>
    <row r="23" spans="1:1">
      <c r="A23" t="s">
        <v>45</v>
      </c>
    </row>
    <row r="24" spans="1:1">
      <c r="A24" t="s">
        <v>48</v>
      </c>
    </row>
    <row r="25" spans="1:1">
      <c r="A25" t="s">
        <v>50</v>
      </c>
    </row>
    <row r="26" spans="1:1">
      <c r="A26" t="s">
        <v>51</v>
      </c>
    </row>
    <row r="27" spans="1:1">
      <c r="A27" t="s">
        <v>52</v>
      </c>
    </row>
    <row r="28" spans="1:1">
      <c r="A28" t="s">
        <v>53</v>
      </c>
    </row>
    <row r="29" spans="1:1">
      <c r="A29" t="s">
        <v>58</v>
      </c>
    </row>
    <row r="30" spans="1:1">
      <c r="A30" t="s">
        <v>59</v>
      </c>
    </row>
    <row r="31" spans="1:1">
      <c r="A31" t="s">
        <v>60</v>
      </c>
    </row>
    <row r="32" spans="1:1">
      <c r="A32" t="s">
        <v>61</v>
      </c>
    </row>
    <row r="33" spans="1:1">
      <c r="A33" t="s">
        <v>65</v>
      </c>
    </row>
    <row r="34" spans="1:1">
      <c r="A34" t="s">
        <v>66</v>
      </c>
    </row>
    <row r="35" spans="1:1">
      <c r="A35" t="s">
        <v>67</v>
      </c>
    </row>
    <row r="36" spans="1:1">
      <c r="A36" t="s">
        <v>68</v>
      </c>
    </row>
    <row r="37" spans="1:1">
      <c r="A37" t="s">
        <v>69</v>
      </c>
    </row>
    <row r="38" spans="1:1">
      <c r="A38" t="s">
        <v>71</v>
      </c>
    </row>
    <row r="39" spans="1:1">
      <c r="A39" t="s">
        <v>72</v>
      </c>
    </row>
    <row r="40" spans="1:1">
      <c r="A40" t="s">
        <v>73</v>
      </c>
    </row>
    <row r="41" spans="1:1">
      <c r="A41" t="s">
        <v>74</v>
      </c>
    </row>
    <row r="42" spans="1:1">
      <c r="A42" t="s">
        <v>75</v>
      </c>
    </row>
    <row r="43" spans="1:1">
      <c r="A43" t="s">
        <v>78</v>
      </c>
    </row>
    <row r="44" spans="1:1">
      <c r="A44" t="s">
        <v>79</v>
      </c>
    </row>
    <row r="45" spans="1:1">
      <c r="A45" t="s">
        <v>80</v>
      </c>
    </row>
    <row r="46" spans="1:1">
      <c r="A46" t="s">
        <v>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>
      <selection sqref="A1:A37"/>
    </sheetView>
  </sheetViews>
  <sheetFormatPr baseColWidth="10" defaultRowHeight="15" x14ac:dyDescent="0"/>
  <sheetData>
    <row r="1" spans="1:1">
      <c r="A1" t="s">
        <v>3</v>
      </c>
    </row>
    <row r="2" spans="1:1">
      <c r="A2" t="s">
        <v>5</v>
      </c>
    </row>
    <row r="3" spans="1:1">
      <c r="A3" t="s">
        <v>6</v>
      </c>
    </row>
    <row r="4" spans="1:1">
      <c r="A4" t="s">
        <v>7</v>
      </c>
    </row>
    <row r="5" spans="1:1">
      <c r="A5" t="s">
        <v>8</v>
      </c>
    </row>
    <row r="6" spans="1:1">
      <c r="A6" t="s">
        <v>10</v>
      </c>
    </row>
    <row r="7" spans="1:1">
      <c r="A7" t="s">
        <v>12</v>
      </c>
    </row>
    <row r="8" spans="1:1">
      <c r="A8" t="s">
        <v>20</v>
      </c>
    </row>
    <row r="9" spans="1:1">
      <c r="A9" t="s">
        <v>21</v>
      </c>
    </row>
    <row r="10" spans="1:1">
      <c r="A10" t="s">
        <v>22</v>
      </c>
    </row>
    <row r="11" spans="1:1">
      <c r="A11" t="s">
        <v>23</v>
      </c>
    </row>
    <row r="12" spans="1:1">
      <c r="A12" t="s">
        <v>25</v>
      </c>
    </row>
    <row r="13" spans="1:1">
      <c r="A13" t="s">
        <v>32</v>
      </c>
    </row>
    <row r="14" spans="1:1">
      <c r="A14" t="s">
        <v>33</v>
      </c>
    </row>
    <row r="15" spans="1:1">
      <c r="A15" t="s">
        <v>36</v>
      </c>
    </row>
    <row r="16" spans="1:1">
      <c r="A16" t="s">
        <v>37</v>
      </c>
    </row>
    <row r="17" spans="1:1">
      <c r="A17" t="s">
        <v>39</v>
      </c>
    </row>
    <row r="18" spans="1:1">
      <c r="A18" t="s">
        <v>40</v>
      </c>
    </row>
    <row r="19" spans="1:1">
      <c r="A19" t="s">
        <v>41</v>
      </c>
    </row>
    <row r="20" spans="1:1">
      <c r="A20" t="s">
        <v>43</v>
      </c>
    </row>
    <row r="21" spans="1:1">
      <c r="A21" t="s">
        <v>45</v>
      </c>
    </row>
    <row r="22" spans="1:1">
      <c r="A22" t="s">
        <v>46</v>
      </c>
    </row>
    <row r="23" spans="1:1">
      <c r="A23" t="s">
        <v>48</v>
      </c>
    </row>
    <row r="24" spans="1:1">
      <c r="A24" t="s">
        <v>50</v>
      </c>
    </row>
    <row r="25" spans="1:1">
      <c r="A25" t="s">
        <v>51</v>
      </c>
    </row>
    <row r="26" spans="1:1">
      <c r="A26" t="s">
        <v>53</v>
      </c>
    </row>
    <row r="27" spans="1:1">
      <c r="A27" t="s">
        <v>58</v>
      </c>
    </row>
    <row r="28" spans="1:1">
      <c r="A28" t="s">
        <v>59</v>
      </c>
    </row>
    <row r="29" spans="1:1">
      <c r="A29" t="s">
        <v>60</v>
      </c>
    </row>
    <row r="30" spans="1:1">
      <c r="A30" t="s">
        <v>61</v>
      </c>
    </row>
    <row r="31" spans="1:1">
      <c r="A31" t="s">
        <v>64</v>
      </c>
    </row>
    <row r="32" spans="1:1">
      <c r="A32" t="s">
        <v>76</v>
      </c>
    </row>
    <row r="33" spans="1:1">
      <c r="A33" t="s">
        <v>77</v>
      </c>
    </row>
    <row r="34" spans="1:1">
      <c r="A34" t="s">
        <v>78</v>
      </c>
    </row>
    <row r="35" spans="1:1">
      <c r="A35" t="s">
        <v>79</v>
      </c>
    </row>
    <row r="36" spans="1:1">
      <c r="A36" t="s">
        <v>80</v>
      </c>
    </row>
    <row r="37" spans="1:1">
      <c r="A37" t="s">
        <v>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7"/>
  <sheetViews>
    <sheetView topLeftCell="A7" workbookViewId="0">
      <selection sqref="A1:A47"/>
    </sheetView>
  </sheetViews>
  <sheetFormatPr baseColWidth="10" defaultRowHeight="15" x14ac:dyDescent="0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  <row r="4" spans="1:1">
      <c r="A4" t="s">
        <v>8</v>
      </c>
    </row>
    <row r="5" spans="1:1">
      <c r="A5" t="s">
        <v>10</v>
      </c>
    </row>
    <row r="6" spans="1:1">
      <c r="A6" t="s">
        <v>18</v>
      </c>
    </row>
    <row r="7" spans="1:1">
      <c r="A7" t="s">
        <v>19</v>
      </c>
    </row>
    <row r="8" spans="1:1">
      <c r="A8" t="s">
        <v>21</v>
      </c>
    </row>
    <row r="9" spans="1:1">
      <c r="A9" t="s">
        <v>23</v>
      </c>
    </row>
    <row r="10" spans="1:1">
      <c r="A10" t="s">
        <v>24</v>
      </c>
    </row>
    <row r="11" spans="1:1">
      <c r="A11" t="s">
        <v>25</v>
      </c>
    </row>
    <row r="12" spans="1:1">
      <c r="A12" t="s">
        <v>26</v>
      </c>
    </row>
    <row r="13" spans="1:1">
      <c r="A13" t="s">
        <v>28</v>
      </c>
    </row>
    <row r="14" spans="1:1">
      <c r="A14" t="s">
        <v>30</v>
      </c>
    </row>
    <row r="15" spans="1:1">
      <c r="A15" t="s">
        <v>32</v>
      </c>
    </row>
    <row r="16" spans="1:1">
      <c r="A16" t="s">
        <v>33</v>
      </c>
    </row>
    <row r="17" spans="1:1">
      <c r="A17" t="s">
        <v>35</v>
      </c>
    </row>
    <row r="18" spans="1:1">
      <c r="A18" t="s">
        <v>36</v>
      </c>
    </row>
    <row r="19" spans="1:1">
      <c r="A19" t="s">
        <v>37</v>
      </c>
    </row>
    <row r="20" spans="1:1">
      <c r="A20" t="s">
        <v>38</v>
      </c>
    </row>
    <row r="21" spans="1:1">
      <c r="A21" t="s">
        <v>39</v>
      </c>
    </row>
    <row r="22" spans="1:1">
      <c r="A22" t="s">
        <v>40</v>
      </c>
    </row>
    <row r="23" spans="1:1">
      <c r="A23" t="s">
        <v>41</v>
      </c>
    </row>
    <row r="24" spans="1:1">
      <c r="A24" t="s">
        <v>43</v>
      </c>
    </row>
    <row r="25" spans="1:1">
      <c r="A25" t="s">
        <v>45</v>
      </c>
    </row>
    <row r="26" spans="1:1">
      <c r="A26" t="s">
        <v>48</v>
      </c>
    </row>
    <row r="27" spans="1:1">
      <c r="A27" t="s">
        <v>50</v>
      </c>
    </row>
    <row r="28" spans="1:1">
      <c r="A28" t="s">
        <v>51</v>
      </c>
    </row>
    <row r="29" spans="1:1">
      <c r="A29" t="s">
        <v>52</v>
      </c>
    </row>
    <row r="30" spans="1:1">
      <c r="A30" t="s">
        <v>53</v>
      </c>
    </row>
    <row r="31" spans="1:1">
      <c r="A31" t="s">
        <v>57</v>
      </c>
    </row>
    <row r="32" spans="1:1">
      <c r="A32" t="s">
        <v>59</v>
      </c>
    </row>
    <row r="33" spans="1:1">
      <c r="A33" t="s">
        <v>61</v>
      </c>
    </row>
    <row r="34" spans="1:1">
      <c r="A34" t="s">
        <v>65</v>
      </c>
    </row>
    <row r="35" spans="1:1">
      <c r="A35" t="s">
        <v>67</v>
      </c>
    </row>
    <row r="36" spans="1:1">
      <c r="A36" t="s">
        <v>68</v>
      </c>
    </row>
    <row r="37" spans="1:1">
      <c r="A37" t="s">
        <v>69</v>
      </c>
    </row>
    <row r="38" spans="1:1">
      <c r="A38" t="s">
        <v>71</v>
      </c>
    </row>
    <row r="39" spans="1:1">
      <c r="A39" t="s">
        <v>72</v>
      </c>
    </row>
    <row r="40" spans="1:1">
      <c r="A40" t="s">
        <v>73</v>
      </c>
    </row>
    <row r="41" spans="1:1">
      <c r="A41" t="s">
        <v>74</v>
      </c>
    </row>
    <row r="42" spans="1:1">
      <c r="A42" t="s">
        <v>75</v>
      </c>
    </row>
    <row r="43" spans="1:1">
      <c r="A43" t="s">
        <v>76</v>
      </c>
    </row>
    <row r="44" spans="1:1">
      <c r="A44" t="s">
        <v>78</v>
      </c>
    </row>
    <row r="45" spans="1:1">
      <c r="A45" t="s">
        <v>79</v>
      </c>
    </row>
    <row r="46" spans="1:1">
      <c r="A46" t="s">
        <v>80</v>
      </c>
    </row>
    <row r="47" spans="1:1">
      <c r="A47" t="s">
        <v>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"/>
  <sheetViews>
    <sheetView topLeftCell="A9" workbookViewId="0">
      <selection sqref="A1:A48"/>
    </sheetView>
  </sheetViews>
  <sheetFormatPr baseColWidth="10" defaultRowHeight="15" x14ac:dyDescent="0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  <row r="4" spans="1:1">
      <c r="A4" t="s">
        <v>8</v>
      </c>
    </row>
    <row r="5" spans="1:1">
      <c r="A5" t="s">
        <v>10</v>
      </c>
    </row>
    <row r="6" spans="1:1">
      <c r="A6" t="s">
        <v>11</v>
      </c>
    </row>
    <row r="7" spans="1:1">
      <c r="A7" t="s">
        <v>12</v>
      </c>
    </row>
    <row r="8" spans="1:1">
      <c r="A8" t="s">
        <v>16</v>
      </c>
    </row>
    <row r="9" spans="1:1">
      <c r="A9" t="s">
        <v>20</v>
      </c>
    </row>
    <row r="10" spans="1:1">
      <c r="A10" t="s">
        <v>21</v>
      </c>
    </row>
    <row r="11" spans="1:1">
      <c r="A11" t="s">
        <v>23</v>
      </c>
    </row>
    <row r="12" spans="1:1">
      <c r="A12" t="s">
        <v>24</v>
      </c>
    </row>
    <row r="13" spans="1:1">
      <c r="A13" t="s">
        <v>26</v>
      </c>
    </row>
    <row r="14" spans="1:1">
      <c r="A14" t="s">
        <v>27</v>
      </c>
    </row>
    <row r="15" spans="1:1">
      <c r="A15" t="s">
        <v>28</v>
      </c>
    </row>
    <row r="16" spans="1:1">
      <c r="A16" t="s">
        <v>29</v>
      </c>
    </row>
    <row r="17" spans="1:1">
      <c r="A17" t="s">
        <v>30</v>
      </c>
    </row>
    <row r="18" spans="1:1">
      <c r="A18" t="s">
        <v>32</v>
      </c>
    </row>
    <row r="19" spans="1:1">
      <c r="A19" t="s">
        <v>33</v>
      </c>
    </row>
    <row r="20" spans="1:1">
      <c r="A20" t="s">
        <v>34</v>
      </c>
    </row>
    <row r="21" spans="1:1">
      <c r="A21" t="s">
        <v>35</v>
      </c>
    </row>
    <row r="22" spans="1:1">
      <c r="A22" t="s">
        <v>37</v>
      </c>
    </row>
    <row r="23" spans="1:1">
      <c r="A23" t="s">
        <v>38</v>
      </c>
    </row>
    <row r="24" spans="1:1">
      <c r="A24" t="s">
        <v>40</v>
      </c>
    </row>
    <row r="25" spans="1:1">
      <c r="A25" t="s">
        <v>41</v>
      </c>
    </row>
    <row r="26" spans="1:1">
      <c r="A26" t="s">
        <v>43</v>
      </c>
    </row>
    <row r="27" spans="1:1">
      <c r="A27" t="s">
        <v>45</v>
      </c>
    </row>
    <row r="28" spans="1:1">
      <c r="A28" t="s">
        <v>48</v>
      </c>
    </row>
    <row r="29" spans="1:1">
      <c r="A29" t="s">
        <v>52</v>
      </c>
    </row>
    <row r="30" spans="1:1">
      <c r="A30" t="s">
        <v>53</v>
      </c>
    </row>
    <row r="31" spans="1:1">
      <c r="A31" t="s">
        <v>59</v>
      </c>
    </row>
    <row r="32" spans="1:1">
      <c r="A32" t="s">
        <v>60</v>
      </c>
    </row>
    <row r="33" spans="1:1">
      <c r="A33" t="s">
        <v>61</v>
      </c>
    </row>
    <row r="34" spans="1:1">
      <c r="A34" t="s">
        <v>65</v>
      </c>
    </row>
    <row r="35" spans="1:1">
      <c r="A35" t="s">
        <v>66</v>
      </c>
    </row>
    <row r="36" spans="1:1">
      <c r="A36" t="s">
        <v>67</v>
      </c>
    </row>
    <row r="37" spans="1:1">
      <c r="A37" t="s">
        <v>68</v>
      </c>
    </row>
    <row r="38" spans="1:1">
      <c r="A38" t="s">
        <v>69</v>
      </c>
    </row>
    <row r="39" spans="1:1">
      <c r="A39" t="s">
        <v>71</v>
      </c>
    </row>
    <row r="40" spans="1:1">
      <c r="A40" t="s">
        <v>72</v>
      </c>
    </row>
    <row r="41" spans="1:1">
      <c r="A41" t="s">
        <v>73</v>
      </c>
    </row>
    <row r="42" spans="1:1">
      <c r="A42" t="s">
        <v>74</v>
      </c>
    </row>
    <row r="43" spans="1:1">
      <c r="A43" t="s">
        <v>75</v>
      </c>
    </row>
    <row r="44" spans="1:1">
      <c r="A44" t="s">
        <v>76</v>
      </c>
    </row>
    <row r="45" spans="1:1">
      <c r="A45" t="s">
        <v>78</v>
      </c>
    </row>
    <row r="46" spans="1:1">
      <c r="A46" t="s">
        <v>79</v>
      </c>
    </row>
    <row r="47" spans="1:1">
      <c r="A47" t="s">
        <v>80</v>
      </c>
    </row>
    <row r="48" spans="1:1">
      <c r="A48" t="s">
        <v>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12" workbookViewId="0">
      <selection sqref="A1:A50"/>
    </sheetView>
  </sheetViews>
  <sheetFormatPr baseColWidth="10" defaultRowHeight="15" x14ac:dyDescent="0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  <row r="4" spans="1:1">
      <c r="A4" t="s">
        <v>8</v>
      </c>
    </row>
    <row r="5" spans="1:1">
      <c r="A5" t="s">
        <v>10</v>
      </c>
    </row>
    <row r="6" spans="1:1">
      <c r="A6" t="s">
        <v>11</v>
      </c>
    </row>
    <row r="7" spans="1:1">
      <c r="A7" t="s">
        <v>12</v>
      </c>
    </row>
    <row r="8" spans="1:1">
      <c r="A8" t="s">
        <v>18</v>
      </c>
    </row>
    <row r="9" spans="1:1">
      <c r="A9" t="s">
        <v>20</v>
      </c>
    </row>
    <row r="10" spans="1:1">
      <c r="A10" t="s">
        <v>21</v>
      </c>
    </row>
    <row r="11" spans="1:1">
      <c r="A11" t="s">
        <v>23</v>
      </c>
    </row>
    <row r="12" spans="1:1">
      <c r="A12" t="s">
        <v>24</v>
      </c>
    </row>
    <row r="13" spans="1:1">
      <c r="A13" t="s">
        <v>25</v>
      </c>
    </row>
    <row r="14" spans="1:1">
      <c r="A14" t="s">
        <v>26</v>
      </c>
    </row>
    <row r="15" spans="1:1">
      <c r="A15" t="s">
        <v>27</v>
      </c>
    </row>
    <row r="16" spans="1:1">
      <c r="A16" t="s">
        <v>29</v>
      </c>
    </row>
    <row r="17" spans="1:1">
      <c r="A17" t="s">
        <v>30</v>
      </c>
    </row>
    <row r="18" spans="1:1">
      <c r="A18" t="s">
        <v>32</v>
      </c>
    </row>
    <row r="19" spans="1:1">
      <c r="A19" t="s">
        <v>33</v>
      </c>
    </row>
    <row r="20" spans="1:1">
      <c r="A20" t="s">
        <v>34</v>
      </c>
    </row>
    <row r="21" spans="1:1">
      <c r="A21" t="s">
        <v>35</v>
      </c>
    </row>
    <row r="22" spans="1:1">
      <c r="A22" t="s">
        <v>37</v>
      </c>
    </row>
    <row r="23" spans="1:1">
      <c r="A23" t="s">
        <v>38</v>
      </c>
    </row>
    <row r="24" spans="1:1">
      <c r="A24" t="s">
        <v>43</v>
      </c>
    </row>
    <row r="25" spans="1:1">
      <c r="A25" t="s">
        <v>46</v>
      </c>
    </row>
    <row r="26" spans="1:1">
      <c r="A26" t="s">
        <v>48</v>
      </c>
    </row>
    <row r="27" spans="1:1">
      <c r="A27" t="s">
        <v>50</v>
      </c>
    </row>
    <row r="28" spans="1:1">
      <c r="A28" t="s">
        <v>51</v>
      </c>
    </row>
    <row r="29" spans="1:1">
      <c r="A29" t="s">
        <v>52</v>
      </c>
    </row>
    <row r="30" spans="1:1">
      <c r="A30" t="s">
        <v>53</v>
      </c>
    </row>
    <row r="31" spans="1:1">
      <c r="A31" t="s">
        <v>57</v>
      </c>
    </row>
    <row r="32" spans="1:1">
      <c r="A32" t="s">
        <v>58</v>
      </c>
    </row>
    <row r="33" spans="1:1">
      <c r="A33" t="s">
        <v>59</v>
      </c>
    </row>
    <row r="34" spans="1:1">
      <c r="A34" t="s">
        <v>60</v>
      </c>
    </row>
    <row r="35" spans="1:1">
      <c r="A35" t="s">
        <v>61</v>
      </c>
    </row>
    <row r="36" spans="1:1">
      <c r="A36" t="s">
        <v>65</v>
      </c>
    </row>
    <row r="37" spans="1:1">
      <c r="A37" t="s">
        <v>66</v>
      </c>
    </row>
    <row r="38" spans="1:1">
      <c r="A38" t="s">
        <v>67</v>
      </c>
    </row>
    <row r="39" spans="1:1">
      <c r="A39" t="s">
        <v>68</v>
      </c>
    </row>
    <row r="40" spans="1:1">
      <c r="A40" t="s">
        <v>69</v>
      </c>
    </row>
    <row r="41" spans="1:1">
      <c r="A41" t="s">
        <v>71</v>
      </c>
    </row>
    <row r="42" spans="1:1">
      <c r="A42" t="s">
        <v>72</v>
      </c>
    </row>
    <row r="43" spans="1:1">
      <c r="A43" t="s">
        <v>73</v>
      </c>
    </row>
    <row r="44" spans="1:1">
      <c r="A44" t="s">
        <v>74</v>
      </c>
    </row>
    <row r="45" spans="1:1">
      <c r="A45" t="s">
        <v>75</v>
      </c>
    </row>
    <row r="46" spans="1:1">
      <c r="A46" t="s">
        <v>76</v>
      </c>
    </row>
    <row r="47" spans="1:1">
      <c r="A47" t="s">
        <v>78</v>
      </c>
    </row>
    <row r="48" spans="1:1">
      <c r="A48" t="s">
        <v>79</v>
      </c>
    </row>
    <row r="49" spans="1:1">
      <c r="A49" t="s">
        <v>80</v>
      </c>
    </row>
    <row r="50" spans="1:1">
      <c r="A50" t="s">
        <v>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D24" sqref="D24"/>
    </sheetView>
  </sheetViews>
  <sheetFormatPr baseColWidth="10" defaultRowHeight="15" x14ac:dyDescent="0"/>
  <cols>
    <col min="1" max="1" width="11.6640625" bestFit="1" customWidth="1"/>
  </cols>
  <sheetData>
    <row r="1" spans="1:1">
      <c r="A1" t="s">
        <v>3</v>
      </c>
    </row>
    <row r="2" spans="1:1">
      <c r="A2" t="s">
        <v>6</v>
      </c>
    </row>
    <row r="3" spans="1:1">
      <c r="A3" t="s">
        <v>7</v>
      </c>
    </row>
    <row r="4" spans="1:1">
      <c r="A4" t="s">
        <v>8</v>
      </c>
    </row>
    <row r="5" spans="1:1">
      <c r="A5" t="s">
        <v>10</v>
      </c>
    </row>
    <row r="6" spans="1:1">
      <c r="A6" t="s">
        <v>11</v>
      </c>
    </row>
    <row r="7" spans="1:1">
      <c r="A7" t="s">
        <v>12</v>
      </c>
    </row>
    <row r="8" spans="1:1">
      <c r="A8" t="s">
        <v>18</v>
      </c>
    </row>
    <row r="9" spans="1:1">
      <c r="A9" t="s">
        <v>20</v>
      </c>
    </row>
    <row r="10" spans="1:1">
      <c r="A10" t="s">
        <v>21</v>
      </c>
    </row>
    <row r="11" spans="1:1">
      <c r="A11" t="s">
        <v>22</v>
      </c>
    </row>
    <row r="12" spans="1:1">
      <c r="A12" t="s">
        <v>23</v>
      </c>
    </row>
    <row r="13" spans="1:1">
      <c r="A13" t="s">
        <v>29</v>
      </c>
    </row>
    <row r="14" spans="1:1">
      <c r="A14" t="s">
        <v>32</v>
      </c>
    </row>
    <row r="15" spans="1:1">
      <c r="A15" t="s">
        <v>34</v>
      </c>
    </row>
    <row r="16" spans="1:1">
      <c r="A16" t="s">
        <v>37</v>
      </c>
    </row>
    <row r="17" spans="1:1">
      <c r="A17" t="s">
        <v>38</v>
      </c>
    </row>
    <row r="18" spans="1:1">
      <c r="A18" t="s">
        <v>39</v>
      </c>
    </row>
    <row r="19" spans="1:1">
      <c r="A19" t="s">
        <v>43</v>
      </c>
    </row>
    <row r="20" spans="1:1">
      <c r="A20" t="s">
        <v>48</v>
      </c>
    </row>
    <row r="21" spans="1:1">
      <c r="A21" t="s">
        <v>52</v>
      </c>
    </row>
    <row r="22" spans="1:1">
      <c r="A22" t="s">
        <v>53</v>
      </c>
    </row>
    <row r="23" spans="1:1">
      <c r="A23" t="s">
        <v>58</v>
      </c>
    </row>
    <row r="24" spans="1:1">
      <c r="A24" t="s">
        <v>59</v>
      </c>
    </row>
    <row r="25" spans="1:1">
      <c r="A25" t="s">
        <v>60</v>
      </c>
    </row>
    <row r="26" spans="1:1">
      <c r="A26" t="s">
        <v>61</v>
      </c>
    </row>
    <row r="27" spans="1:1">
      <c r="A27" t="s">
        <v>69</v>
      </c>
    </row>
    <row r="28" spans="1:1">
      <c r="A28" t="s">
        <v>71</v>
      </c>
    </row>
    <row r="29" spans="1:1">
      <c r="A29" t="s">
        <v>72</v>
      </c>
    </row>
    <row r="30" spans="1:1">
      <c r="A30" t="s">
        <v>73</v>
      </c>
    </row>
    <row r="31" spans="1:1">
      <c r="A31" t="s">
        <v>74</v>
      </c>
    </row>
    <row r="32" spans="1:1">
      <c r="A32" t="s">
        <v>75</v>
      </c>
    </row>
    <row r="33" spans="1:1">
      <c r="A33" t="s">
        <v>76</v>
      </c>
    </row>
    <row r="34" spans="1:1">
      <c r="A34" t="s">
        <v>77</v>
      </c>
    </row>
    <row r="35" spans="1:1">
      <c r="A35" t="s">
        <v>78</v>
      </c>
    </row>
    <row r="36" spans="1:1">
      <c r="A36" t="s">
        <v>79</v>
      </c>
    </row>
    <row r="37" spans="1:1">
      <c r="A37" t="s">
        <v>80</v>
      </c>
    </row>
    <row r="38" spans="1:1">
      <c r="A38" t="s">
        <v>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>
      <selection activeCell="B1" sqref="B1"/>
    </sheetView>
  </sheetViews>
  <sheetFormatPr baseColWidth="10" defaultRowHeight="15" x14ac:dyDescent="0"/>
  <sheetData>
    <row r="1" spans="1:1">
      <c r="A1" t="s">
        <v>6</v>
      </c>
    </row>
    <row r="2" spans="1:1">
      <c r="A2" t="s">
        <v>7</v>
      </c>
    </row>
    <row r="3" spans="1:1">
      <c r="A3" t="s">
        <v>8</v>
      </c>
    </row>
    <row r="4" spans="1:1">
      <c r="A4" t="s">
        <v>9</v>
      </c>
    </row>
    <row r="5" spans="1:1">
      <c r="A5" t="s">
        <v>10</v>
      </c>
    </row>
    <row r="6" spans="1:1">
      <c r="A6" t="s">
        <v>18</v>
      </c>
    </row>
    <row r="7" spans="1:1">
      <c r="A7" t="s">
        <v>21</v>
      </c>
    </row>
    <row r="8" spans="1:1">
      <c r="A8" t="s">
        <v>23</v>
      </c>
    </row>
    <row r="9" spans="1:1">
      <c r="A9" t="s">
        <v>24</v>
      </c>
    </row>
    <row r="10" spans="1:1">
      <c r="A10" t="s">
        <v>26</v>
      </c>
    </row>
    <row r="11" spans="1:1">
      <c r="A11" t="s">
        <v>28</v>
      </c>
    </row>
    <row r="12" spans="1:1">
      <c r="A12" t="s">
        <v>30</v>
      </c>
    </row>
    <row r="13" spans="1:1">
      <c r="A13" t="s">
        <v>32</v>
      </c>
    </row>
    <row r="14" spans="1:1">
      <c r="A14" t="s">
        <v>33</v>
      </c>
    </row>
    <row r="15" spans="1:1">
      <c r="A15" t="s">
        <v>37</v>
      </c>
    </row>
    <row r="16" spans="1:1">
      <c r="A16" t="s">
        <v>38</v>
      </c>
    </row>
    <row r="17" spans="1:1">
      <c r="A17" t="s">
        <v>40</v>
      </c>
    </row>
    <row r="18" spans="1:1">
      <c r="A18" t="s">
        <v>41</v>
      </c>
    </row>
    <row r="19" spans="1:1">
      <c r="A19" t="s">
        <v>43</v>
      </c>
    </row>
    <row r="20" spans="1:1">
      <c r="A20" t="s">
        <v>45</v>
      </c>
    </row>
    <row r="21" spans="1:1">
      <c r="A21" t="s">
        <v>48</v>
      </c>
    </row>
    <row r="22" spans="1:1">
      <c r="A22" t="s">
        <v>52</v>
      </c>
    </row>
    <row r="23" spans="1:1">
      <c r="A23" t="s">
        <v>53</v>
      </c>
    </row>
    <row r="24" spans="1:1">
      <c r="A24" t="s">
        <v>58</v>
      </c>
    </row>
    <row r="25" spans="1:1">
      <c r="A25" t="s">
        <v>59</v>
      </c>
    </row>
    <row r="26" spans="1:1">
      <c r="A26" t="s">
        <v>61</v>
      </c>
    </row>
    <row r="27" spans="1:1">
      <c r="A27" t="s">
        <v>65</v>
      </c>
    </row>
    <row r="28" spans="1:1">
      <c r="A28" t="s">
        <v>66</v>
      </c>
    </row>
    <row r="29" spans="1:1">
      <c r="A29" t="s">
        <v>67</v>
      </c>
    </row>
    <row r="30" spans="1:1">
      <c r="A30" t="s">
        <v>68</v>
      </c>
    </row>
    <row r="31" spans="1:1">
      <c r="A31" t="s">
        <v>69</v>
      </c>
    </row>
    <row r="32" spans="1:1">
      <c r="A32" t="s">
        <v>71</v>
      </c>
    </row>
    <row r="33" spans="1:1">
      <c r="A33" t="s">
        <v>72</v>
      </c>
    </row>
    <row r="34" spans="1:1">
      <c r="A34" t="s">
        <v>73</v>
      </c>
    </row>
    <row r="35" spans="1:1">
      <c r="A35" t="s">
        <v>74</v>
      </c>
    </row>
    <row r="36" spans="1:1">
      <c r="A36" t="s">
        <v>75</v>
      </c>
    </row>
    <row r="37" spans="1:1">
      <c r="A37" t="s">
        <v>76</v>
      </c>
    </row>
    <row r="38" spans="1:1">
      <c r="A38" t="s">
        <v>78</v>
      </c>
    </row>
    <row r="39" spans="1:1">
      <c r="A39" t="s">
        <v>79</v>
      </c>
    </row>
    <row r="40" spans="1:1">
      <c r="A40" t="s">
        <v>80</v>
      </c>
    </row>
    <row r="41" spans="1:1">
      <c r="A41" t="s">
        <v>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workbookViewId="0">
      <selection activeCell="E28" sqref="E28"/>
    </sheetView>
  </sheetViews>
  <sheetFormatPr baseColWidth="10" defaultRowHeight="15" x14ac:dyDescent="0"/>
  <sheetData>
    <row r="1" spans="1:1">
      <c r="A1" t="s">
        <v>6</v>
      </c>
    </row>
    <row r="2" spans="1:1">
      <c r="A2" t="s">
        <v>7</v>
      </c>
    </row>
    <row r="3" spans="1:1">
      <c r="A3" t="s">
        <v>8</v>
      </c>
    </row>
    <row r="4" spans="1:1">
      <c r="A4" t="s">
        <v>10</v>
      </c>
    </row>
    <row r="5" spans="1:1">
      <c r="A5" t="s">
        <v>11</v>
      </c>
    </row>
    <row r="6" spans="1:1">
      <c r="A6" t="s">
        <v>12</v>
      </c>
    </row>
    <row r="7" spans="1:1">
      <c r="A7" t="s">
        <v>18</v>
      </c>
    </row>
    <row r="8" spans="1:1">
      <c r="A8" t="s">
        <v>20</v>
      </c>
    </row>
    <row r="9" spans="1:1">
      <c r="A9" t="s">
        <v>21</v>
      </c>
    </row>
    <row r="10" spans="1:1">
      <c r="A10" t="s">
        <v>23</v>
      </c>
    </row>
    <row r="11" spans="1:1">
      <c r="A11" t="s">
        <v>24</v>
      </c>
    </row>
    <row r="12" spans="1:1">
      <c r="A12" t="s">
        <v>26</v>
      </c>
    </row>
    <row r="13" spans="1:1">
      <c r="A13" t="s">
        <v>29</v>
      </c>
    </row>
    <row r="14" spans="1:1">
      <c r="A14" t="s">
        <v>32</v>
      </c>
    </row>
    <row r="15" spans="1:1">
      <c r="A15" t="s">
        <v>33</v>
      </c>
    </row>
    <row r="16" spans="1:1">
      <c r="A16" t="s">
        <v>34</v>
      </c>
    </row>
    <row r="17" spans="1:1">
      <c r="A17" t="s">
        <v>35</v>
      </c>
    </row>
    <row r="18" spans="1:1">
      <c r="A18" t="s">
        <v>37</v>
      </c>
    </row>
    <row r="19" spans="1:1">
      <c r="A19" t="s">
        <v>38</v>
      </c>
    </row>
    <row r="20" spans="1:1">
      <c r="A20" t="s">
        <v>39</v>
      </c>
    </row>
    <row r="21" spans="1:1">
      <c r="A21" t="s">
        <v>40</v>
      </c>
    </row>
    <row r="22" spans="1:1">
      <c r="A22" t="s">
        <v>41</v>
      </c>
    </row>
    <row r="23" spans="1:1">
      <c r="A23" t="s">
        <v>43</v>
      </c>
    </row>
    <row r="24" spans="1:1">
      <c r="A24" t="s">
        <v>45</v>
      </c>
    </row>
    <row r="25" spans="1:1">
      <c r="A25" t="s">
        <v>48</v>
      </c>
    </row>
    <row r="26" spans="1:1">
      <c r="A26" t="s">
        <v>52</v>
      </c>
    </row>
    <row r="27" spans="1:1">
      <c r="A27" t="s">
        <v>53</v>
      </c>
    </row>
    <row r="28" spans="1:1">
      <c r="A28" t="s">
        <v>58</v>
      </c>
    </row>
    <row r="29" spans="1:1">
      <c r="A29" t="s">
        <v>59</v>
      </c>
    </row>
    <row r="30" spans="1:1">
      <c r="A30" t="s">
        <v>60</v>
      </c>
    </row>
    <row r="31" spans="1:1">
      <c r="A31" t="s">
        <v>61</v>
      </c>
    </row>
    <row r="32" spans="1:1">
      <c r="A32" t="s">
        <v>66</v>
      </c>
    </row>
    <row r="33" spans="1:1">
      <c r="A33" t="s">
        <v>67</v>
      </c>
    </row>
    <row r="34" spans="1:1">
      <c r="A34" t="s">
        <v>68</v>
      </c>
    </row>
    <row r="35" spans="1:1">
      <c r="A35" t="s">
        <v>69</v>
      </c>
    </row>
    <row r="36" spans="1:1">
      <c r="A36" t="s">
        <v>71</v>
      </c>
    </row>
    <row r="37" spans="1:1">
      <c r="A37" t="s">
        <v>72</v>
      </c>
    </row>
    <row r="38" spans="1:1">
      <c r="A38" t="s">
        <v>73</v>
      </c>
    </row>
    <row r="39" spans="1:1">
      <c r="A39" t="s">
        <v>74</v>
      </c>
    </row>
    <row r="40" spans="1:1">
      <c r="A40" t="s">
        <v>75</v>
      </c>
    </row>
    <row r="41" spans="1:1">
      <c r="A41" t="s">
        <v>76</v>
      </c>
    </row>
    <row r="42" spans="1:1">
      <c r="A42" t="s">
        <v>77</v>
      </c>
    </row>
    <row r="43" spans="1:1">
      <c r="A43" t="s">
        <v>78</v>
      </c>
    </row>
    <row r="44" spans="1:1">
      <c r="A44" t="s">
        <v>79</v>
      </c>
    </row>
    <row r="45" spans="1:1">
      <c r="A45" t="s">
        <v>80</v>
      </c>
    </row>
    <row r="46" spans="1:1">
      <c r="A46" t="s">
        <v>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F35" sqref="F35"/>
    </sheetView>
  </sheetViews>
  <sheetFormatPr baseColWidth="10" defaultRowHeight="15" x14ac:dyDescent="0"/>
  <sheetData>
    <row r="1" spans="1:1">
      <c r="A1" t="s">
        <v>6</v>
      </c>
    </row>
    <row r="2" spans="1:1">
      <c r="A2" t="s">
        <v>7</v>
      </c>
    </row>
    <row r="3" spans="1:1">
      <c r="A3" t="s">
        <v>8</v>
      </c>
    </row>
    <row r="4" spans="1:1">
      <c r="A4" t="s">
        <v>10</v>
      </c>
    </row>
    <row r="5" spans="1:1">
      <c r="A5" t="s">
        <v>11</v>
      </c>
    </row>
    <row r="6" spans="1:1">
      <c r="A6" t="s">
        <v>12</v>
      </c>
    </row>
    <row r="7" spans="1:1">
      <c r="A7" t="s">
        <v>18</v>
      </c>
    </row>
    <row r="8" spans="1:1">
      <c r="A8" t="s">
        <v>19</v>
      </c>
    </row>
    <row r="9" spans="1:1">
      <c r="A9" t="s">
        <v>20</v>
      </c>
    </row>
    <row r="10" spans="1:1">
      <c r="A10" t="s">
        <v>21</v>
      </c>
    </row>
    <row r="11" spans="1:1">
      <c r="A11" t="s">
        <v>23</v>
      </c>
    </row>
    <row r="12" spans="1:1">
      <c r="A12" t="s">
        <v>24</v>
      </c>
    </row>
    <row r="13" spans="1:1">
      <c r="A13" t="s">
        <v>26</v>
      </c>
    </row>
    <row r="14" spans="1:1">
      <c r="A14" t="s">
        <v>28</v>
      </c>
    </row>
    <row r="15" spans="1:1">
      <c r="A15" t="s">
        <v>29</v>
      </c>
    </row>
    <row r="16" spans="1:1">
      <c r="A16" t="s">
        <v>30</v>
      </c>
    </row>
    <row r="17" spans="1:1">
      <c r="A17" t="s">
        <v>32</v>
      </c>
    </row>
    <row r="18" spans="1:1">
      <c r="A18" t="s">
        <v>33</v>
      </c>
    </row>
    <row r="19" spans="1:1">
      <c r="A19" t="s">
        <v>34</v>
      </c>
    </row>
    <row r="20" spans="1:1">
      <c r="A20" t="s">
        <v>37</v>
      </c>
    </row>
    <row r="21" spans="1:1">
      <c r="A21" t="s">
        <v>38</v>
      </c>
    </row>
    <row r="22" spans="1:1">
      <c r="A22" t="s">
        <v>43</v>
      </c>
    </row>
    <row r="23" spans="1:1">
      <c r="A23" t="s">
        <v>48</v>
      </c>
    </row>
    <row r="24" spans="1:1">
      <c r="A24" t="s">
        <v>52</v>
      </c>
    </row>
    <row r="25" spans="1:1">
      <c r="A25" t="s">
        <v>53</v>
      </c>
    </row>
    <row r="26" spans="1:1">
      <c r="A26" t="s">
        <v>59</v>
      </c>
    </row>
    <row r="27" spans="1:1">
      <c r="A27" t="s">
        <v>60</v>
      </c>
    </row>
    <row r="28" spans="1:1">
      <c r="A28" t="s">
        <v>67</v>
      </c>
    </row>
    <row r="29" spans="1:1">
      <c r="A29" t="s">
        <v>68</v>
      </c>
    </row>
    <row r="30" spans="1:1">
      <c r="A30" t="s">
        <v>69</v>
      </c>
    </row>
    <row r="31" spans="1:1">
      <c r="A31" t="s">
        <v>71</v>
      </c>
    </row>
    <row r="32" spans="1:1">
      <c r="A32" t="s">
        <v>72</v>
      </c>
    </row>
    <row r="33" spans="1:1">
      <c r="A33" t="s">
        <v>73</v>
      </c>
    </row>
    <row r="34" spans="1:1">
      <c r="A34" t="s">
        <v>74</v>
      </c>
    </row>
    <row r="35" spans="1:1">
      <c r="A35" t="s">
        <v>75</v>
      </c>
    </row>
    <row r="36" spans="1:1">
      <c r="A36" t="s">
        <v>76</v>
      </c>
    </row>
    <row r="37" spans="1:1">
      <c r="A37" t="s">
        <v>78</v>
      </c>
    </row>
    <row r="38" spans="1:1">
      <c r="A38" t="s">
        <v>79</v>
      </c>
    </row>
    <row r="39" spans="1:1">
      <c r="A39" t="s">
        <v>80</v>
      </c>
    </row>
    <row r="40" spans="1:1">
      <c r="A40" t="s">
        <v>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topLeftCell="A6" workbookViewId="0">
      <selection sqref="A1:A45"/>
    </sheetView>
  </sheetViews>
  <sheetFormatPr baseColWidth="10" defaultRowHeight="15" x14ac:dyDescent="0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  <row r="4" spans="1:1">
      <c r="A4" t="s">
        <v>8</v>
      </c>
    </row>
    <row r="5" spans="1:1">
      <c r="A5" t="s">
        <v>10</v>
      </c>
    </row>
    <row r="6" spans="1:1">
      <c r="A6" t="s">
        <v>11</v>
      </c>
    </row>
    <row r="7" spans="1:1">
      <c r="A7" t="s">
        <v>12</v>
      </c>
    </row>
    <row r="8" spans="1:1">
      <c r="A8" t="s">
        <v>18</v>
      </c>
    </row>
    <row r="9" spans="1:1">
      <c r="A9" t="s">
        <v>20</v>
      </c>
    </row>
    <row r="10" spans="1:1">
      <c r="A10" t="s">
        <v>21</v>
      </c>
    </row>
    <row r="11" spans="1:1">
      <c r="A11" t="s">
        <v>23</v>
      </c>
    </row>
    <row r="12" spans="1:1">
      <c r="A12" t="s">
        <v>24</v>
      </c>
    </row>
    <row r="13" spans="1:1">
      <c r="A13" t="s">
        <v>26</v>
      </c>
    </row>
    <row r="14" spans="1:1">
      <c r="A14" t="s">
        <v>29</v>
      </c>
    </row>
    <row r="15" spans="1:1">
      <c r="A15" t="s">
        <v>32</v>
      </c>
    </row>
    <row r="16" spans="1:1">
      <c r="A16" t="s">
        <v>33</v>
      </c>
    </row>
    <row r="17" spans="1:1">
      <c r="A17" t="s">
        <v>34</v>
      </c>
    </row>
    <row r="18" spans="1:1">
      <c r="A18" t="s">
        <v>37</v>
      </c>
    </row>
    <row r="19" spans="1:1">
      <c r="A19" t="s">
        <v>38</v>
      </c>
    </row>
    <row r="20" spans="1:1">
      <c r="A20" t="s">
        <v>39</v>
      </c>
    </row>
    <row r="21" spans="1:1">
      <c r="A21" t="s">
        <v>40</v>
      </c>
    </row>
    <row r="22" spans="1:1">
      <c r="A22" t="s">
        <v>41</v>
      </c>
    </row>
    <row r="23" spans="1:1">
      <c r="A23" t="s">
        <v>43</v>
      </c>
    </row>
    <row r="24" spans="1:1">
      <c r="A24" t="s">
        <v>45</v>
      </c>
    </row>
    <row r="25" spans="1:1">
      <c r="A25" t="s">
        <v>48</v>
      </c>
    </row>
    <row r="26" spans="1:1">
      <c r="A26" t="s">
        <v>52</v>
      </c>
    </row>
    <row r="27" spans="1:1">
      <c r="A27" t="s">
        <v>53</v>
      </c>
    </row>
    <row r="28" spans="1:1">
      <c r="A28" t="s">
        <v>58</v>
      </c>
    </row>
    <row r="29" spans="1:1">
      <c r="A29" t="s">
        <v>59</v>
      </c>
    </row>
    <row r="30" spans="1:1">
      <c r="A30" t="s">
        <v>60</v>
      </c>
    </row>
    <row r="31" spans="1:1">
      <c r="A31" t="s">
        <v>66</v>
      </c>
    </row>
    <row r="32" spans="1:1">
      <c r="A32" t="s">
        <v>67</v>
      </c>
    </row>
    <row r="33" spans="1:1">
      <c r="A33" t="s">
        <v>68</v>
      </c>
    </row>
    <row r="34" spans="1:1">
      <c r="A34" t="s">
        <v>69</v>
      </c>
    </row>
    <row r="35" spans="1:1">
      <c r="A35" t="s">
        <v>71</v>
      </c>
    </row>
    <row r="36" spans="1:1">
      <c r="A36" t="s">
        <v>72</v>
      </c>
    </row>
    <row r="37" spans="1:1">
      <c r="A37" t="s">
        <v>73</v>
      </c>
    </row>
    <row r="38" spans="1:1">
      <c r="A38" t="s">
        <v>74</v>
      </c>
    </row>
    <row r="39" spans="1:1">
      <c r="A39" t="s">
        <v>75</v>
      </c>
    </row>
    <row r="40" spans="1:1">
      <c r="A40" t="s">
        <v>76</v>
      </c>
    </row>
    <row r="41" spans="1:1">
      <c r="A41" t="s">
        <v>77</v>
      </c>
    </row>
    <row r="42" spans="1:1">
      <c r="A42" t="s">
        <v>78</v>
      </c>
    </row>
    <row r="43" spans="1:1">
      <c r="A43" t="s">
        <v>79</v>
      </c>
    </row>
    <row r="44" spans="1:1">
      <c r="A44" t="s">
        <v>80</v>
      </c>
    </row>
    <row r="45" spans="1:1">
      <c r="A45" t="s">
        <v>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sqref="A1:A25"/>
    </sheetView>
  </sheetViews>
  <sheetFormatPr baseColWidth="10" defaultRowHeight="15" x14ac:dyDescent="0"/>
  <sheetData>
    <row r="1" spans="1:1">
      <c r="A1" t="s">
        <v>6</v>
      </c>
    </row>
    <row r="2" spans="1:1">
      <c r="A2" t="s">
        <v>7</v>
      </c>
    </row>
    <row r="3" spans="1:1">
      <c r="A3" t="s">
        <v>8</v>
      </c>
    </row>
    <row r="4" spans="1:1">
      <c r="A4" t="s">
        <v>10</v>
      </c>
    </row>
    <row r="5" spans="1:1">
      <c r="A5" t="s">
        <v>12</v>
      </c>
    </row>
    <row r="6" spans="1:1">
      <c r="A6" t="s">
        <v>18</v>
      </c>
    </row>
    <row r="7" spans="1:1">
      <c r="A7" t="s">
        <v>19</v>
      </c>
    </row>
    <row r="8" spans="1:1">
      <c r="A8" t="s">
        <v>21</v>
      </c>
    </row>
    <row r="9" spans="1:1">
      <c r="A9" t="s">
        <v>22</v>
      </c>
    </row>
    <row r="10" spans="1:1">
      <c r="A10" t="s">
        <v>23</v>
      </c>
    </row>
    <row r="11" spans="1:1">
      <c r="A11" t="s">
        <v>32</v>
      </c>
    </row>
    <row r="12" spans="1:1">
      <c r="A12" t="s">
        <v>36</v>
      </c>
    </row>
    <row r="13" spans="1:1">
      <c r="A13" t="s">
        <v>39</v>
      </c>
    </row>
    <row r="14" spans="1:1">
      <c r="A14" t="s">
        <v>43</v>
      </c>
    </row>
    <row r="15" spans="1:1">
      <c r="A15" t="s">
        <v>48</v>
      </c>
    </row>
    <row r="16" spans="1:1">
      <c r="A16" t="s">
        <v>53</v>
      </c>
    </row>
    <row r="17" spans="1:1">
      <c r="A17" t="s">
        <v>57</v>
      </c>
    </row>
    <row r="18" spans="1:1">
      <c r="A18" t="s">
        <v>58</v>
      </c>
    </row>
    <row r="19" spans="1:1">
      <c r="A19" t="s">
        <v>59</v>
      </c>
    </row>
    <row r="20" spans="1:1">
      <c r="A20" t="s">
        <v>61</v>
      </c>
    </row>
    <row r="21" spans="1:1">
      <c r="A21" t="s">
        <v>76</v>
      </c>
    </row>
    <row r="22" spans="1:1">
      <c r="A22" t="s">
        <v>78</v>
      </c>
    </row>
    <row r="23" spans="1:1">
      <c r="A23" t="s">
        <v>79</v>
      </c>
    </row>
    <row r="24" spans="1:1">
      <c r="A24" t="s">
        <v>80</v>
      </c>
    </row>
    <row r="25" spans="1:1">
      <c r="A25" t="s">
        <v>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workbookViewId="0">
      <selection sqref="A1:A42"/>
    </sheetView>
  </sheetViews>
  <sheetFormatPr baseColWidth="10" defaultRowHeight="15" x14ac:dyDescent="0"/>
  <sheetData>
    <row r="1" spans="1:1">
      <c r="A1" t="s">
        <v>6</v>
      </c>
    </row>
    <row r="2" spans="1:1">
      <c r="A2" t="s">
        <v>7</v>
      </c>
    </row>
    <row r="3" spans="1:1">
      <c r="A3" t="s">
        <v>8</v>
      </c>
    </row>
    <row r="4" spans="1:1">
      <c r="A4" t="s">
        <v>10</v>
      </c>
    </row>
    <row r="5" spans="1:1">
      <c r="A5" t="s">
        <v>11</v>
      </c>
    </row>
    <row r="6" spans="1:1">
      <c r="A6" t="s">
        <v>12</v>
      </c>
    </row>
    <row r="7" spans="1:1">
      <c r="A7" t="s">
        <v>16</v>
      </c>
    </row>
    <row r="8" spans="1:1">
      <c r="A8" t="s">
        <v>18</v>
      </c>
    </row>
    <row r="9" spans="1:1">
      <c r="A9" t="s">
        <v>20</v>
      </c>
    </row>
    <row r="10" spans="1:1">
      <c r="A10" t="s">
        <v>21</v>
      </c>
    </row>
    <row r="11" spans="1:1">
      <c r="A11" t="s">
        <v>22</v>
      </c>
    </row>
    <row r="12" spans="1:1">
      <c r="A12" t="s">
        <v>23</v>
      </c>
    </row>
    <row r="13" spans="1:1">
      <c r="A13" t="s">
        <v>29</v>
      </c>
    </row>
    <row r="14" spans="1:1">
      <c r="A14" t="s">
        <v>32</v>
      </c>
    </row>
    <row r="15" spans="1:1">
      <c r="A15" t="s">
        <v>34</v>
      </c>
    </row>
    <row r="16" spans="1:1">
      <c r="A16" t="s">
        <v>36</v>
      </c>
    </row>
    <row r="17" spans="1:1">
      <c r="A17" t="s">
        <v>37</v>
      </c>
    </row>
    <row r="18" spans="1:1">
      <c r="A18" t="s">
        <v>38</v>
      </c>
    </row>
    <row r="19" spans="1:1">
      <c r="A19" t="s">
        <v>39</v>
      </c>
    </row>
    <row r="20" spans="1:1">
      <c r="A20" t="s">
        <v>40</v>
      </c>
    </row>
    <row r="21" spans="1:1">
      <c r="A21" t="s">
        <v>41</v>
      </c>
    </row>
    <row r="22" spans="1:1">
      <c r="A22" t="s">
        <v>43</v>
      </c>
    </row>
    <row r="23" spans="1:1">
      <c r="A23" t="s">
        <v>45</v>
      </c>
    </row>
    <row r="24" spans="1:1">
      <c r="A24" t="s">
        <v>48</v>
      </c>
    </row>
    <row r="25" spans="1:1">
      <c r="A25" t="s">
        <v>52</v>
      </c>
    </row>
    <row r="26" spans="1:1">
      <c r="A26" t="s">
        <v>53</v>
      </c>
    </row>
    <row r="27" spans="1:1">
      <c r="A27" t="s">
        <v>58</v>
      </c>
    </row>
    <row r="28" spans="1:1">
      <c r="A28" t="s">
        <v>59</v>
      </c>
    </row>
    <row r="29" spans="1:1">
      <c r="A29" t="s">
        <v>60</v>
      </c>
    </row>
    <row r="30" spans="1:1">
      <c r="A30" t="s">
        <v>61</v>
      </c>
    </row>
    <row r="31" spans="1:1">
      <c r="A31" t="s">
        <v>69</v>
      </c>
    </row>
    <row r="32" spans="1:1">
      <c r="A32" t="s">
        <v>71</v>
      </c>
    </row>
    <row r="33" spans="1:1">
      <c r="A33" t="s">
        <v>72</v>
      </c>
    </row>
    <row r="34" spans="1:1">
      <c r="A34" t="s">
        <v>73</v>
      </c>
    </row>
    <row r="35" spans="1:1">
      <c r="A35" t="s">
        <v>74</v>
      </c>
    </row>
    <row r="36" spans="1:1">
      <c r="A36" t="s">
        <v>75</v>
      </c>
    </row>
    <row r="37" spans="1:1">
      <c r="A37" t="s">
        <v>76</v>
      </c>
    </row>
    <row r="38" spans="1:1">
      <c r="A38" t="s">
        <v>77</v>
      </c>
    </row>
    <row r="39" spans="1:1">
      <c r="A39" t="s">
        <v>78</v>
      </c>
    </row>
    <row r="40" spans="1:1">
      <c r="A40" t="s">
        <v>79</v>
      </c>
    </row>
    <row r="41" spans="1:1">
      <c r="A41" t="s">
        <v>80</v>
      </c>
    </row>
    <row r="42" spans="1:1">
      <c r="A42" t="s">
        <v>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Sheet1</vt:lpstr>
      <vt:lpstr>ops-table</vt:lpstr>
      <vt:lpstr>ops-1</vt:lpstr>
      <vt:lpstr>ops-2</vt:lpstr>
      <vt:lpstr>ops-3</vt:lpstr>
      <vt:lpstr>ops-4</vt:lpstr>
      <vt:lpstr>ops-5</vt:lpstr>
      <vt:lpstr>ops-6</vt:lpstr>
      <vt:lpstr>ops-7</vt:lpstr>
      <vt:lpstr>ops-8</vt:lpstr>
      <vt:lpstr>ops-9</vt:lpstr>
      <vt:lpstr>ops-10</vt:lpstr>
      <vt:lpstr>ops-11</vt:lpstr>
      <vt:lpstr>ops-12</vt:lpstr>
      <vt:lpstr>ops-13</vt:lpstr>
      <vt:lpstr>ops-14</vt:lpstr>
      <vt:lpstr>ops-15</vt:lpstr>
      <vt:lpstr>ops-16</vt:lpstr>
      <vt:lpstr>ops-17</vt:lpstr>
      <vt:lpstr>ops-18</vt:lpstr>
      <vt:lpstr>ops-19</vt:lpstr>
      <vt:lpstr>ops-20</vt:lpstr>
      <vt:lpstr>ops-21</vt:lpstr>
      <vt:lpstr>ops-22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Darya</dc:creator>
  <cp:lastModifiedBy>Darya</cp:lastModifiedBy>
  <cp:lastPrinted>2014-07-07T15:10:54Z</cp:lastPrinted>
  <dcterms:created xsi:type="dcterms:W3CDTF">2014-06-27T12:14:12Z</dcterms:created>
  <dcterms:modified xsi:type="dcterms:W3CDTF">2014-07-21T14:52:45Z</dcterms:modified>
</cp:coreProperties>
</file>