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em Mostafa\Downloads\"/>
    </mc:Choice>
  </mc:AlternateContent>
  <xr:revisionPtr revIDLastSave="0" documentId="13_ncr:1_{B8B5A46A-FA6E-405B-99E6-808F2991213B}" xr6:coauthVersionLast="40" xr6:coauthVersionMax="40" xr10:uidLastSave="{00000000-0000-0000-0000-000000000000}"/>
  <bookViews>
    <workbookView xWindow="0" yWindow="0" windowWidth="23040" windowHeight="8412" tabRatio="993" activeTab="1" xr2:uid="{00000000-000D-0000-FFFF-FFFF00000000}"/>
  </bookViews>
  <sheets>
    <sheet name="Problem" sheetId="1" r:id="rId1"/>
    <sheet name="Reduced problem" sheetId="3" r:id="rId2"/>
    <sheet name="Matrix" sheetId="2" r:id="rId3"/>
  </sheets>
  <definedNames>
    <definedName name="solver_adj" localSheetId="2">Matrix!$C$10:$F$10</definedName>
    <definedName name="solver_cvg" localSheetId="2">0.0001</definedName>
    <definedName name="solver_drv" localSheetId="2">1</definedName>
    <definedName name="solver_eng" localSheetId="2">2</definedName>
    <definedName name="solver_est" localSheetId="2">1</definedName>
    <definedName name="solver_itr" localSheetId="2">2147483647</definedName>
    <definedName name="solver_lhs1" localSheetId="2">Matrix!$G$5:$G$8</definedName>
    <definedName name="solver_mip" localSheetId="2">2147483647</definedName>
    <definedName name="solver_mni" localSheetId="2">30</definedName>
    <definedName name="solver_mrt" localSheetId="2">0.075</definedName>
    <definedName name="solver_msl" localSheetId="2">2</definedName>
    <definedName name="solver_neg" localSheetId="2">1</definedName>
    <definedName name="solver_nod" localSheetId="2">2147483647</definedName>
    <definedName name="solver_num" localSheetId="2">1</definedName>
    <definedName name="solver_nwt" localSheetId="2">1</definedName>
    <definedName name="solver_opt" localSheetId="2">Matrix!$G$3</definedName>
    <definedName name="solver_pre" localSheetId="2">0.000001</definedName>
    <definedName name="solver_rbv" localSheetId="2">1</definedName>
    <definedName name="solver_rel1" localSheetId="2">1</definedName>
    <definedName name="solver_rhs1" localSheetId="2">Matrix!$I$5:$I$8</definedName>
    <definedName name="solver_rlx" localSheetId="2">2</definedName>
    <definedName name="solver_rsd" localSheetId="2">0</definedName>
    <definedName name="solver_scl" localSheetId="2">1</definedName>
    <definedName name="solver_sho" localSheetId="2">2</definedName>
    <definedName name="solver_ssz" localSheetId="2">100</definedName>
    <definedName name="solver_tim" localSheetId="2">2147483647</definedName>
    <definedName name="solver_tol" localSheetId="2">0.01</definedName>
    <definedName name="solver_typ" localSheetId="2">2</definedName>
    <definedName name="solver_val" localSheetId="2">0</definedName>
    <definedName name="solver_ver" localSheetId="2">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1" i="3" l="1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20" i="3"/>
  <c r="V16" i="3"/>
  <c r="V15" i="3"/>
  <c r="V14" i="3"/>
  <c r="V13" i="3"/>
  <c r="V12" i="3"/>
  <c r="V11" i="3"/>
  <c r="V10" i="3"/>
  <c r="Q21" i="3" l="1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20" i="3"/>
  <c r="H29" i="3"/>
  <c r="J29" i="3"/>
  <c r="L29" i="3"/>
  <c r="M29" i="3"/>
  <c r="O29" i="3"/>
  <c r="H30" i="3"/>
  <c r="J30" i="3"/>
  <c r="L30" i="3"/>
  <c r="M30" i="3"/>
  <c r="O30" i="3"/>
  <c r="H31" i="3"/>
  <c r="J31" i="3"/>
  <c r="L31" i="3"/>
  <c r="M31" i="3"/>
  <c r="O31" i="3"/>
  <c r="H32" i="3"/>
  <c r="J32" i="3"/>
  <c r="L32" i="3"/>
  <c r="M32" i="3"/>
  <c r="O32" i="3"/>
  <c r="H33" i="3"/>
  <c r="J33" i="3"/>
  <c r="L33" i="3"/>
  <c r="M33" i="3"/>
  <c r="O33" i="3"/>
  <c r="H34" i="3"/>
  <c r="J34" i="3"/>
  <c r="L34" i="3"/>
  <c r="M34" i="3"/>
  <c r="O34" i="3"/>
  <c r="H35" i="3"/>
  <c r="J35" i="3"/>
  <c r="L35" i="3"/>
  <c r="M35" i="3"/>
  <c r="O35" i="3"/>
  <c r="H36" i="3"/>
  <c r="J36" i="3"/>
  <c r="L36" i="3"/>
  <c r="M36" i="3"/>
  <c r="O36" i="3"/>
  <c r="H37" i="3"/>
  <c r="J37" i="3"/>
  <c r="L37" i="3"/>
  <c r="M37" i="3"/>
  <c r="O37" i="3"/>
  <c r="H21" i="3"/>
  <c r="J21" i="3"/>
  <c r="L21" i="3"/>
  <c r="M21" i="3"/>
  <c r="O21" i="3"/>
  <c r="H22" i="3"/>
  <c r="J22" i="3"/>
  <c r="L22" i="3"/>
  <c r="M22" i="3"/>
  <c r="O22" i="3"/>
  <c r="H23" i="3"/>
  <c r="J23" i="3"/>
  <c r="L23" i="3"/>
  <c r="M23" i="3"/>
  <c r="O23" i="3"/>
  <c r="H24" i="3"/>
  <c r="J24" i="3"/>
  <c r="L24" i="3"/>
  <c r="M24" i="3"/>
  <c r="O24" i="3"/>
  <c r="H25" i="3"/>
  <c r="J25" i="3"/>
  <c r="L25" i="3"/>
  <c r="M25" i="3"/>
  <c r="O25" i="3"/>
  <c r="H26" i="3"/>
  <c r="J26" i="3"/>
  <c r="L26" i="3"/>
  <c r="M26" i="3"/>
  <c r="O26" i="3"/>
  <c r="H27" i="3"/>
  <c r="J27" i="3"/>
  <c r="L27" i="3"/>
  <c r="M27" i="3"/>
  <c r="O27" i="3"/>
  <c r="H28" i="3"/>
  <c r="J28" i="3"/>
  <c r="L28" i="3"/>
  <c r="M28" i="3"/>
  <c r="O28" i="3"/>
  <c r="O20" i="3"/>
  <c r="M20" i="3"/>
  <c r="L20" i="3"/>
  <c r="J20" i="3"/>
  <c r="H20" i="3"/>
  <c r="T16" i="3" l="1"/>
  <c r="T15" i="3"/>
  <c r="T14" i="3"/>
  <c r="T13" i="3"/>
  <c r="T12" i="3"/>
  <c r="T11" i="3"/>
  <c r="T10" i="3"/>
  <c r="T7" i="3"/>
  <c r="G8" i="2"/>
  <c r="G7" i="2"/>
  <c r="G6" i="2"/>
  <c r="G5" i="2"/>
  <c r="G3" i="2"/>
</calcChain>
</file>

<file path=xl/sharedStrings.xml><?xml version="1.0" encoding="utf-8"?>
<sst xmlns="http://schemas.openxmlformats.org/spreadsheetml/2006/main" count="77" uniqueCount="42">
  <si>
    <t>Activity</t>
  </si>
  <si>
    <t>Option</t>
  </si>
  <si>
    <t>Duration</t>
  </si>
  <si>
    <t>amt of equipment deeded per day</t>
  </si>
  <si>
    <t>total cost</t>
  </si>
  <si>
    <t>Basic Cost per day</t>
  </si>
  <si>
    <t>A</t>
  </si>
  <si>
    <t>B</t>
  </si>
  <si>
    <t>C</t>
  </si>
  <si>
    <t>D</t>
  </si>
  <si>
    <t>E</t>
  </si>
  <si>
    <t>F</t>
  </si>
  <si>
    <t>G</t>
  </si>
  <si>
    <t>H</t>
  </si>
  <si>
    <t>Maximum amount of equipment available per day</t>
  </si>
  <si>
    <t>values at end of minimization</t>
  </si>
  <si>
    <t>min.</t>
  </si>
  <si>
    <t>const.</t>
  </si>
  <si>
    <t>&lt;=</t>
  </si>
  <si>
    <t>Variables</t>
  </si>
  <si>
    <t>Activity Name</t>
  </si>
  <si>
    <t>#</t>
  </si>
  <si>
    <t>&gt;=</t>
  </si>
  <si>
    <t>Matrix Form</t>
  </si>
  <si>
    <t>Vi (Decision variable)</t>
  </si>
  <si>
    <t>Obj.Function (minimize)</t>
  </si>
  <si>
    <t>Temporal constraints</t>
  </si>
  <si>
    <t>RHS</t>
  </si>
  <si>
    <t>E-B&gt;=2</t>
  </si>
  <si>
    <t>V4-V1&gt;=2</t>
  </si>
  <si>
    <t>Interprettion</t>
  </si>
  <si>
    <t># (i)</t>
  </si>
  <si>
    <t>di</t>
  </si>
  <si>
    <t>Resource Constraints for activity B</t>
  </si>
  <si>
    <t>t(di)</t>
  </si>
  <si>
    <t>less-than constraint</t>
  </si>
  <si>
    <t>greater-than constraint</t>
  </si>
  <si>
    <t>t2(di)</t>
  </si>
  <si>
    <t>t1(di)</t>
  </si>
  <si>
    <t>di-v</t>
  </si>
  <si>
    <t>di-(v+c)</t>
  </si>
  <si>
    <t>Duration (Ci)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</si>
</sst>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 style="medium">
        <color rgb="FFFFC000"/>
      </right>
      <top/>
      <bottom/>
      <diagonal/>
    </border>
    <border>
      <left style="medium">
        <color rgb="FFFFC000"/>
      </left>
      <right style="medium">
        <color rgb="FFFFC000"/>
      </right>
      <top/>
      <bottom style="medium">
        <color rgb="FFFFC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38160</xdr:colOff>
      <xdr:row>4</xdr:row>
      <xdr:rowOff>41400</xdr:rowOff>
    </xdr:from>
    <xdr:to>
      <xdr:col>16</xdr:col>
      <xdr:colOff>306360</xdr:colOff>
      <xdr:row>16</xdr:row>
      <xdr:rowOff>99720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631920" y="757440"/>
          <a:ext cx="7156440" cy="216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137808</xdr:rowOff>
    </xdr:from>
    <xdr:to>
      <xdr:col>4</xdr:col>
      <xdr:colOff>1936750</xdr:colOff>
      <xdr:row>26</xdr:row>
      <xdr:rowOff>97728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E8711A9-71A2-4DAD-AFC3-1F380FB69C58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96808"/>
          <a:ext cx="4392083" cy="2486859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20</xdr:col>
      <xdr:colOff>226979</xdr:colOff>
      <xdr:row>17</xdr:row>
      <xdr:rowOff>145915</xdr:rowOff>
    </xdr:from>
    <xdr:to>
      <xdr:col>28</xdr:col>
      <xdr:colOff>323769</xdr:colOff>
      <xdr:row>26</xdr:row>
      <xdr:rowOff>98574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C99509-5532-4C09-873E-47EFF59CA51F}"/>
            </a:ext>
          </a:extLst>
        </xdr:cNvPr>
        <xdr:cNvSpPr txBox="1"/>
      </xdr:nvSpPr>
      <xdr:spPr>
        <a:xfrm>
          <a:off x="14502319" y="3364149"/>
          <a:ext cx="4960620" cy="1630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step function for each activity </a:t>
          </a:r>
          <a:r>
            <a:rPr lang="en-US" sz="1100" baseline="0"/>
            <a:t>can be modelled as the difference of these two functions:</a:t>
          </a:r>
        </a:p>
        <a:p>
          <a:endParaRPr lang="en-US" sz="1100" baseline="0"/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t1(di) =1 if di&gt;v  else t1(di)=0 :   M*t1(di)≥di-v≥−M*(1−t1(di))</a:t>
          </a:r>
        </a:p>
        <a:p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t2(di) =1 if d&gt;v+c  else t2(di)=0 :   M*t2(di)≥di-(v+c)≥−M*(1−t2(di))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3"/>
  <sheetViews>
    <sheetView zoomScale="95" zoomScaleNormal="95" workbookViewId="0">
      <selection activeCell="A2" sqref="A2:E18"/>
    </sheetView>
  </sheetViews>
  <sheetFormatPr defaultRowHeight="14.4" x14ac:dyDescent="0.3"/>
  <cols>
    <col min="1" max="2" width="9.5546875"/>
    <col min="3" max="3" width="24.77734375"/>
    <col min="4" max="4" width="30.6640625"/>
    <col min="5" max="6" width="9.5546875"/>
    <col min="7" max="7" width="12.109375"/>
    <col min="8" max="1025" width="9.5546875"/>
  </cols>
  <sheetData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5</v>
      </c>
      <c r="H2" s="1">
        <v>100</v>
      </c>
    </row>
    <row r="3" spans="1:8" x14ac:dyDescent="0.3">
      <c r="A3" t="s">
        <v>6</v>
      </c>
      <c r="B3">
        <v>1</v>
      </c>
      <c r="C3">
        <v>0</v>
      </c>
      <c r="D3">
        <v>0</v>
      </c>
      <c r="E3" s="1">
        <v>0</v>
      </c>
    </row>
    <row r="4" spans="1:8" x14ac:dyDescent="0.3">
      <c r="A4" t="s">
        <v>7</v>
      </c>
      <c r="B4">
        <v>1</v>
      </c>
      <c r="C4">
        <v>2</v>
      </c>
      <c r="D4">
        <v>1</v>
      </c>
      <c r="E4" s="1">
        <v>135</v>
      </c>
    </row>
    <row r="5" spans="1:8" x14ac:dyDescent="0.3">
      <c r="B5">
        <v>2</v>
      </c>
      <c r="C5">
        <v>3</v>
      </c>
      <c r="D5">
        <v>0</v>
      </c>
      <c r="E5" s="1">
        <v>65</v>
      </c>
    </row>
    <row r="6" spans="1:8" x14ac:dyDescent="0.3">
      <c r="A6" t="s">
        <v>8</v>
      </c>
      <c r="B6">
        <v>1</v>
      </c>
      <c r="C6">
        <v>1</v>
      </c>
      <c r="D6">
        <v>1</v>
      </c>
      <c r="E6" s="1">
        <v>160</v>
      </c>
    </row>
    <row r="7" spans="1:8" x14ac:dyDescent="0.3">
      <c r="B7">
        <v>2</v>
      </c>
      <c r="C7">
        <v>3</v>
      </c>
      <c r="D7">
        <v>0</v>
      </c>
      <c r="E7" s="1">
        <v>90</v>
      </c>
    </row>
    <row r="8" spans="1:8" x14ac:dyDescent="0.3">
      <c r="A8" t="s">
        <v>9</v>
      </c>
      <c r="B8">
        <v>1</v>
      </c>
      <c r="C8">
        <v>3</v>
      </c>
      <c r="D8">
        <v>1</v>
      </c>
      <c r="E8" s="1">
        <v>170</v>
      </c>
    </row>
    <row r="9" spans="1:8" x14ac:dyDescent="0.3">
      <c r="B9">
        <v>2</v>
      </c>
      <c r="C9">
        <v>4</v>
      </c>
      <c r="D9">
        <v>0</v>
      </c>
      <c r="E9" s="1">
        <v>100</v>
      </c>
    </row>
    <row r="10" spans="1:8" x14ac:dyDescent="0.3">
      <c r="A10" t="s">
        <v>10</v>
      </c>
      <c r="B10">
        <v>1</v>
      </c>
      <c r="C10">
        <v>5</v>
      </c>
      <c r="D10">
        <v>1</v>
      </c>
      <c r="E10" s="1">
        <v>155</v>
      </c>
    </row>
    <row r="11" spans="1:8" x14ac:dyDescent="0.3">
      <c r="B11">
        <v>2</v>
      </c>
      <c r="C11">
        <v>7</v>
      </c>
      <c r="D11">
        <v>0</v>
      </c>
      <c r="E11" s="1">
        <v>85</v>
      </c>
    </row>
    <row r="12" spans="1:8" x14ac:dyDescent="0.3">
      <c r="A12" t="s">
        <v>11</v>
      </c>
      <c r="B12">
        <v>1</v>
      </c>
      <c r="C12">
        <v>4</v>
      </c>
      <c r="D12">
        <v>1</v>
      </c>
      <c r="E12" s="1">
        <v>150</v>
      </c>
    </row>
    <row r="13" spans="1:8" x14ac:dyDescent="0.3">
      <c r="B13">
        <v>2</v>
      </c>
      <c r="C13">
        <v>6</v>
      </c>
      <c r="D13">
        <v>0</v>
      </c>
      <c r="E13" s="1">
        <v>80</v>
      </c>
    </row>
    <row r="14" spans="1:8" x14ac:dyDescent="0.3">
      <c r="A14" t="s">
        <v>12</v>
      </c>
      <c r="B14">
        <v>1</v>
      </c>
      <c r="C14">
        <v>1</v>
      </c>
      <c r="D14">
        <v>1</v>
      </c>
      <c r="E14" s="1">
        <v>190</v>
      </c>
    </row>
    <row r="15" spans="1:8" x14ac:dyDescent="0.3">
      <c r="B15">
        <v>2</v>
      </c>
      <c r="C15">
        <v>4</v>
      </c>
      <c r="D15">
        <v>0</v>
      </c>
      <c r="E15" s="1">
        <v>120</v>
      </c>
    </row>
    <row r="16" spans="1:8" x14ac:dyDescent="0.3">
      <c r="A16" t="s">
        <v>13</v>
      </c>
      <c r="B16">
        <v>1</v>
      </c>
      <c r="C16">
        <v>0</v>
      </c>
      <c r="E16" s="1">
        <v>0</v>
      </c>
    </row>
    <row r="17" spans="1:5" x14ac:dyDescent="0.3">
      <c r="E17" s="1"/>
    </row>
    <row r="18" spans="1:5" x14ac:dyDescent="0.3">
      <c r="A18" t="s">
        <v>14</v>
      </c>
      <c r="D18">
        <v>1</v>
      </c>
      <c r="E18" s="1"/>
    </row>
    <row r="33" spans="3:3" x14ac:dyDescent="0.3">
      <c r="C3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768ED-09AB-4E8F-9C48-17C2A7679119}">
  <dimension ref="A1:Y37"/>
  <sheetViews>
    <sheetView tabSelected="1" topLeftCell="B1" zoomScale="72" zoomScaleNormal="72" workbookViewId="0">
      <selection activeCell="D2" sqref="D2"/>
    </sheetView>
  </sheetViews>
  <sheetFormatPr defaultRowHeight="14.4" x14ac:dyDescent="0.3"/>
  <cols>
    <col min="5" max="5" width="28.88671875" bestFit="1" customWidth="1"/>
    <col min="6" max="6" width="12.109375" bestFit="1" customWidth="1"/>
    <col min="10" max="10" width="29.77734375" bestFit="1" customWidth="1"/>
    <col min="11" max="11" width="18.109375" bestFit="1" customWidth="1"/>
    <col min="20" max="20" width="25.109375" bestFit="1" customWidth="1"/>
  </cols>
  <sheetData>
    <row r="1" spans="1:25" x14ac:dyDescent="0.3">
      <c r="A1" t="s">
        <v>21</v>
      </c>
      <c r="B1" t="s">
        <v>20</v>
      </c>
      <c r="C1" t="s">
        <v>1</v>
      </c>
      <c r="D1" t="s">
        <v>41</v>
      </c>
      <c r="E1" t="s">
        <v>3</v>
      </c>
      <c r="N1" s="25" t="s">
        <v>23</v>
      </c>
      <c r="O1" s="25"/>
    </row>
    <row r="2" spans="1:25" x14ac:dyDescent="0.3">
      <c r="A2">
        <v>1</v>
      </c>
      <c r="B2" t="s">
        <v>6</v>
      </c>
      <c r="C2">
        <v>1</v>
      </c>
      <c r="D2">
        <v>0</v>
      </c>
      <c r="E2">
        <v>0</v>
      </c>
      <c r="K2" t="s">
        <v>31</v>
      </c>
      <c r="L2" s="2">
        <v>1</v>
      </c>
      <c r="M2" s="2">
        <v>2</v>
      </c>
      <c r="N2" s="2">
        <v>3</v>
      </c>
      <c r="O2" s="2">
        <v>4</v>
      </c>
      <c r="P2" s="2">
        <v>5</v>
      </c>
      <c r="Q2" s="2">
        <v>6</v>
      </c>
      <c r="R2" s="2">
        <v>7</v>
      </c>
      <c r="T2" t="s">
        <v>15</v>
      </c>
      <c r="V2" t="s">
        <v>27</v>
      </c>
    </row>
    <row r="3" spans="1:25" x14ac:dyDescent="0.3">
      <c r="A3">
        <v>2</v>
      </c>
      <c r="B3" t="s">
        <v>7</v>
      </c>
      <c r="C3">
        <v>1</v>
      </c>
      <c r="D3">
        <v>2</v>
      </c>
      <c r="E3">
        <v>1</v>
      </c>
      <c r="K3" t="s">
        <v>20</v>
      </c>
      <c r="L3" s="2" t="s">
        <v>7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13</v>
      </c>
    </row>
    <row r="4" spans="1:25" ht="15" thickBot="1" x14ac:dyDescent="0.35">
      <c r="A4">
        <v>3</v>
      </c>
      <c r="B4" t="s">
        <v>8</v>
      </c>
      <c r="C4">
        <v>1</v>
      </c>
      <c r="D4">
        <v>1</v>
      </c>
      <c r="E4">
        <v>1</v>
      </c>
    </row>
    <row r="5" spans="1:25" ht="15" thickBot="1" x14ac:dyDescent="0.35">
      <c r="A5">
        <v>4</v>
      </c>
      <c r="B5" t="s">
        <v>9</v>
      </c>
      <c r="C5">
        <v>1</v>
      </c>
      <c r="D5">
        <v>3</v>
      </c>
      <c r="E5">
        <v>1</v>
      </c>
      <c r="K5" t="s">
        <v>24</v>
      </c>
      <c r="L5" s="3"/>
      <c r="M5" s="4"/>
      <c r="N5" s="4"/>
      <c r="O5" s="4"/>
      <c r="P5" s="4"/>
      <c r="Q5" s="4"/>
      <c r="R5" s="5"/>
    </row>
    <row r="6" spans="1:25" ht="15" thickBot="1" x14ac:dyDescent="0.35">
      <c r="A6">
        <v>5</v>
      </c>
      <c r="B6" t="s">
        <v>10</v>
      </c>
      <c r="C6">
        <v>1</v>
      </c>
      <c r="D6">
        <v>5</v>
      </c>
      <c r="E6">
        <v>1</v>
      </c>
      <c r="W6">
        <v>0</v>
      </c>
    </row>
    <row r="7" spans="1:25" ht="15.6" thickTop="1" thickBot="1" x14ac:dyDescent="0.35">
      <c r="A7">
        <v>6</v>
      </c>
      <c r="B7" t="s">
        <v>11</v>
      </c>
      <c r="C7">
        <v>1</v>
      </c>
      <c r="D7">
        <v>4</v>
      </c>
      <c r="E7">
        <v>1</v>
      </c>
      <c r="K7" t="s">
        <v>25</v>
      </c>
      <c r="L7" s="6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8">
        <v>1</v>
      </c>
      <c r="T7" s="24">
        <f>SUMPRODUCT($L$5:$R$5,L7:R7)</f>
        <v>0</v>
      </c>
    </row>
    <row r="8" spans="1:25" x14ac:dyDescent="0.3">
      <c r="A8">
        <v>7</v>
      </c>
      <c r="B8" t="s">
        <v>12</v>
      </c>
      <c r="C8">
        <v>1</v>
      </c>
      <c r="D8">
        <v>1</v>
      </c>
      <c r="E8">
        <v>1</v>
      </c>
    </row>
    <row r="9" spans="1:25" ht="15" thickBot="1" x14ac:dyDescent="0.35">
      <c r="A9">
        <v>8</v>
      </c>
      <c r="B9" t="s">
        <v>13</v>
      </c>
      <c r="C9">
        <v>1</v>
      </c>
      <c r="D9">
        <v>0</v>
      </c>
      <c r="X9" t="s">
        <v>30</v>
      </c>
    </row>
    <row r="10" spans="1:25" x14ac:dyDescent="0.3">
      <c r="K10" t="s">
        <v>26</v>
      </c>
      <c r="L10" s="12">
        <v>-1</v>
      </c>
      <c r="M10" s="13">
        <v>0</v>
      </c>
      <c r="N10" s="13">
        <v>0</v>
      </c>
      <c r="O10" s="13">
        <v>1</v>
      </c>
      <c r="P10" s="13">
        <v>0</v>
      </c>
      <c r="Q10" s="13">
        <v>0</v>
      </c>
      <c r="R10" s="14">
        <v>0</v>
      </c>
      <c r="T10" s="21">
        <f t="shared" ref="T10:T16" si="0">SUMPRODUCT($L$5:$R$5,L10:R10)</f>
        <v>0</v>
      </c>
      <c r="U10" t="s">
        <v>22</v>
      </c>
      <c r="V10" s="9">
        <f>$D$3</f>
        <v>2</v>
      </c>
      <c r="X10" t="s">
        <v>28</v>
      </c>
      <c r="Y10" t="s">
        <v>29</v>
      </c>
    </row>
    <row r="11" spans="1:25" x14ac:dyDescent="0.3">
      <c r="B11" t="s">
        <v>14</v>
      </c>
      <c r="E11">
        <v>1</v>
      </c>
      <c r="L11" s="15">
        <v>-1</v>
      </c>
      <c r="M11" s="16">
        <v>0</v>
      </c>
      <c r="N11" s="16">
        <v>0</v>
      </c>
      <c r="O11" s="16">
        <v>0</v>
      </c>
      <c r="P11" s="16">
        <v>1</v>
      </c>
      <c r="Q11" s="16">
        <v>0</v>
      </c>
      <c r="R11" s="17">
        <v>0</v>
      </c>
      <c r="T11" s="22">
        <f t="shared" si="0"/>
        <v>0</v>
      </c>
      <c r="U11" t="s">
        <v>22</v>
      </c>
      <c r="V11" s="10">
        <f>$D$3</f>
        <v>2</v>
      </c>
    </row>
    <row r="12" spans="1:25" x14ac:dyDescent="0.3">
      <c r="L12" s="15">
        <v>0</v>
      </c>
      <c r="M12" s="16">
        <v>-1</v>
      </c>
      <c r="N12" s="16">
        <v>0</v>
      </c>
      <c r="O12" s="16">
        <v>0</v>
      </c>
      <c r="P12" s="16">
        <v>0</v>
      </c>
      <c r="Q12" s="16">
        <v>1</v>
      </c>
      <c r="R12" s="17">
        <v>0</v>
      </c>
      <c r="T12" s="22">
        <f t="shared" si="0"/>
        <v>0</v>
      </c>
      <c r="U12" t="s">
        <v>22</v>
      </c>
      <c r="V12" s="10">
        <f>$D$4</f>
        <v>1</v>
      </c>
    </row>
    <row r="13" spans="1:25" x14ac:dyDescent="0.3">
      <c r="L13" s="15">
        <v>0</v>
      </c>
      <c r="M13" s="16">
        <v>0</v>
      </c>
      <c r="N13" s="16">
        <v>0</v>
      </c>
      <c r="O13" s="16">
        <v>0</v>
      </c>
      <c r="P13" s="16">
        <v>-1</v>
      </c>
      <c r="Q13" s="16">
        <v>1</v>
      </c>
      <c r="R13" s="17">
        <v>0</v>
      </c>
      <c r="T13" s="22">
        <f t="shared" si="0"/>
        <v>0</v>
      </c>
      <c r="U13" t="s">
        <v>22</v>
      </c>
      <c r="V13" s="10">
        <f>$D$7</f>
        <v>4</v>
      </c>
    </row>
    <row r="14" spans="1:25" x14ac:dyDescent="0.3">
      <c r="L14" s="15">
        <v>0</v>
      </c>
      <c r="M14" s="16">
        <v>0</v>
      </c>
      <c r="N14" s="16">
        <v>0</v>
      </c>
      <c r="O14" s="16">
        <v>0</v>
      </c>
      <c r="P14" s="16">
        <v>0</v>
      </c>
      <c r="Q14" s="16">
        <v>-1</v>
      </c>
      <c r="R14" s="17">
        <v>1</v>
      </c>
      <c r="T14" s="22">
        <f t="shared" si="0"/>
        <v>0</v>
      </c>
      <c r="U14" t="s">
        <v>22</v>
      </c>
      <c r="V14" s="10">
        <f>$D$8</f>
        <v>1</v>
      </c>
    </row>
    <row r="15" spans="1:25" x14ac:dyDescent="0.3">
      <c r="L15" s="15">
        <v>0</v>
      </c>
      <c r="M15" s="16">
        <v>0</v>
      </c>
      <c r="N15" s="16">
        <v>0</v>
      </c>
      <c r="O15" s="16">
        <v>-1</v>
      </c>
      <c r="P15" s="16">
        <v>0</v>
      </c>
      <c r="Q15" s="16">
        <v>0</v>
      </c>
      <c r="R15" s="17">
        <v>1</v>
      </c>
      <c r="T15" s="22">
        <f t="shared" si="0"/>
        <v>0</v>
      </c>
      <c r="U15" t="s">
        <v>22</v>
      </c>
      <c r="V15" s="10">
        <f>$D$6</f>
        <v>5</v>
      </c>
    </row>
    <row r="16" spans="1:25" ht="15" thickBot="1" x14ac:dyDescent="0.35">
      <c r="L16" s="18">
        <v>0</v>
      </c>
      <c r="M16" s="19">
        <v>0</v>
      </c>
      <c r="N16" s="19">
        <v>-1</v>
      </c>
      <c r="O16" s="19">
        <v>0</v>
      </c>
      <c r="P16" s="19">
        <v>0</v>
      </c>
      <c r="Q16" s="19">
        <v>0</v>
      </c>
      <c r="R16" s="20">
        <v>1</v>
      </c>
      <c r="T16" s="23">
        <f t="shared" si="0"/>
        <v>0</v>
      </c>
      <c r="U16" t="s">
        <v>22</v>
      </c>
      <c r="V16" s="11">
        <f>$D$5</f>
        <v>3</v>
      </c>
    </row>
    <row r="18" spans="7:17" x14ac:dyDescent="0.3">
      <c r="H18" s="26" t="s">
        <v>33</v>
      </c>
      <c r="I18" s="26"/>
      <c r="J18" s="26"/>
      <c r="K18" s="26"/>
      <c r="L18" s="26"/>
      <c r="M18" s="26"/>
      <c r="N18" s="26"/>
      <c r="O18" s="26"/>
      <c r="P18" s="26"/>
    </row>
    <row r="19" spans="7:17" x14ac:dyDescent="0.3">
      <c r="G19" t="s">
        <v>32</v>
      </c>
      <c r="H19" t="s">
        <v>39</v>
      </c>
      <c r="I19" t="s">
        <v>40</v>
      </c>
      <c r="J19" t="s">
        <v>35</v>
      </c>
      <c r="K19" t="s">
        <v>38</v>
      </c>
      <c r="L19" t="s">
        <v>36</v>
      </c>
      <c r="M19" t="s">
        <v>35</v>
      </c>
      <c r="N19" t="s">
        <v>37</v>
      </c>
      <c r="O19" t="s">
        <v>36</v>
      </c>
      <c r="Q19" t="s">
        <v>34</v>
      </c>
    </row>
    <row r="20" spans="7:17" x14ac:dyDescent="0.3">
      <c r="G20">
        <v>1</v>
      </c>
      <c r="H20">
        <f t="shared" ref="H20:H37" si="1">G20-$L$5</f>
        <v>1</v>
      </c>
      <c r="I20">
        <f>G20-($L$5+$D$3)</f>
        <v>-1</v>
      </c>
      <c r="J20">
        <f t="shared" ref="J20:J37" si="2">1000*K20</f>
        <v>0</v>
      </c>
      <c r="L20">
        <f t="shared" ref="L20:L37" si="3">-1000*(1-K20)</f>
        <v>-1000</v>
      </c>
      <c r="M20">
        <f t="shared" ref="M20:M37" si="4">1000*N20</f>
        <v>0</v>
      </c>
      <c r="O20">
        <f t="shared" ref="O20:O37" si="5">-1000*(1-N20)</f>
        <v>-1000</v>
      </c>
      <c r="Q20">
        <f>K20-N20</f>
        <v>0</v>
      </c>
    </row>
    <row r="21" spans="7:17" x14ac:dyDescent="0.3">
      <c r="G21">
        <v>2</v>
      </c>
      <c r="H21">
        <f t="shared" si="1"/>
        <v>2</v>
      </c>
      <c r="I21">
        <f t="shared" ref="I21:I37" si="6">G21-($L$5+$D$3)</f>
        <v>0</v>
      </c>
      <c r="J21">
        <f t="shared" si="2"/>
        <v>0</v>
      </c>
      <c r="L21">
        <f t="shared" si="3"/>
        <v>-1000</v>
      </c>
      <c r="M21">
        <f t="shared" si="4"/>
        <v>0</v>
      </c>
      <c r="O21">
        <f t="shared" si="5"/>
        <v>-1000</v>
      </c>
      <c r="Q21">
        <f t="shared" ref="Q21:Q37" si="7">K21-N21</f>
        <v>0</v>
      </c>
    </row>
    <row r="22" spans="7:17" x14ac:dyDescent="0.3">
      <c r="G22">
        <v>3</v>
      </c>
      <c r="H22">
        <f t="shared" si="1"/>
        <v>3</v>
      </c>
      <c r="I22">
        <f t="shared" si="6"/>
        <v>1</v>
      </c>
      <c r="J22">
        <f t="shared" si="2"/>
        <v>0</v>
      </c>
      <c r="L22">
        <f t="shared" si="3"/>
        <v>-1000</v>
      </c>
      <c r="M22">
        <f t="shared" si="4"/>
        <v>0</v>
      </c>
      <c r="O22">
        <f t="shared" si="5"/>
        <v>-1000</v>
      </c>
      <c r="Q22">
        <f t="shared" si="7"/>
        <v>0</v>
      </c>
    </row>
    <row r="23" spans="7:17" x14ac:dyDescent="0.3">
      <c r="G23">
        <v>4</v>
      </c>
      <c r="H23">
        <f t="shared" si="1"/>
        <v>4</v>
      </c>
      <c r="I23">
        <f t="shared" si="6"/>
        <v>2</v>
      </c>
      <c r="J23">
        <f t="shared" si="2"/>
        <v>0</v>
      </c>
      <c r="L23">
        <f t="shared" si="3"/>
        <v>-1000</v>
      </c>
      <c r="M23">
        <f t="shared" si="4"/>
        <v>0</v>
      </c>
      <c r="O23">
        <f t="shared" si="5"/>
        <v>-1000</v>
      </c>
      <c r="Q23">
        <f t="shared" si="7"/>
        <v>0</v>
      </c>
    </row>
    <row r="24" spans="7:17" x14ac:dyDescent="0.3">
      <c r="G24">
        <v>5</v>
      </c>
      <c r="H24">
        <f t="shared" si="1"/>
        <v>5</v>
      </c>
      <c r="I24">
        <f t="shared" si="6"/>
        <v>3</v>
      </c>
      <c r="J24">
        <f t="shared" si="2"/>
        <v>0</v>
      </c>
      <c r="L24">
        <f t="shared" si="3"/>
        <v>-1000</v>
      </c>
      <c r="M24">
        <f t="shared" si="4"/>
        <v>0</v>
      </c>
      <c r="O24">
        <f t="shared" si="5"/>
        <v>-1000</v>
      </c>
      <c r="Q24">
        <f t="shared" si="7"/>
        <v>0</v>
      </c>
    </row>
    <row r="25" spans="7:17" x14ac:dyDescent="0.3">
      <c r="G25">
        <v>6</v>
      </c>
      <c r="H25">
        <f t="shared" si="1"/>
        <v>6</v>
      </c>
      <c r="I25">
        <f t="shared" si="6"/>
        <v>4</v>
      </c>
      <c r="J25">
        <f t="shared" si="2"/>
        <v>0</v>
      </c>
      <c r="L25">
        <f t="shared" si="3"/>
        <v>-1000</v>
      </c>
      <c r="M25">
        <f t="shared" si="4"/>
        <v>0</v>
      </c>
      <c r="O25">
        <f t="shared" si="5"/>
        <v>-1000</v>
      </c>
      <c r="Q25">
        <f t="shared" si="7"/>
        <v>0</v>
      </c>
    </row>
    <row r="26" spans="7:17" x14ac:dyDescent="0.3">
      <c r="G26">
        <v>7</v>
      </c>
      <c r="H26">
        <f t="shared" si="1"/>
        <v>7</v>
      </c>
      <c r="I26">
        <f t="shared" si="6"/>
        <v>5</v>
      </c>
      <c r="J26">
        <f t="shared" si="2"/>
        <v>0</v>
      </c>
      <c r="L26">
        <f t="shared" si="3"/>
        <v>-1000</v>
      </c>
      <c r="M26">
        <f t="shared" si="4"/>
        <v>0</v>
      </c>
      <c r="O26">
        <f t="shared" si="5"/>
        <v>-1000</v>
      </c>
      <c r="Q26">
        <f t="shared" si="7"/>
        <v>0</v>
      </c>
    </row>
    <row r="27" spans="7:17" x14ac:dyDescent="0.3">
      <c r="G27">
        <v>8</v>
      </c>
      <c r="H27">
        <f t="shared" si="1"/>
        <v>8</v>
      </c>
      <c r="I27">
        <f t="shared" si="6"/>
        <v>6</v>
      </c>
      <c r="J27">
        <f t="shared" si="2"/>
        <v>0</v>
      </c>
      <c r="L27">
        <f t="shared" si="3"/>
        <v>-1000</v>
      </c>
      <c r="M27">
        <f t="shared" si="4"/>
        <v>0</v>
      </c>
      <c r="O27">
        <f t="shared" si="5"/>
        <v>-1000</v>
      </c>
      <c r="Q27">
        <f t="shared" si="7"/>
        <v>0</v>
      </c>
    </row>
    <row r="28" spans="7:17" x14ac:dyDescent="0.3">
      <c r="G28">
        <v>9</v>
      </c>
      <c r="H28">
        <f t="shared" si="1"/>
        <v>9</v>
      </c>
      <c r="I28">
        <f t="shared" si="6"/>
        <v>7</v>
      </c>
      <c r="J28">
        <f t="shared" si="2"/>
        <v>0</v>
      </c>
      <c r="L28">
        <f t="shared" si="3"/>
        <v>-1000</v>
      </c>
      <c r="M28">
        <f t="shared" si="4"/>
        <v>0</v>
      </c>
      <c r="O28">
        <f t="shared" si="5"/>
        <v>-1000</v>
      </c>
      <c r="Q28">
        <f t="shared" si="7"/>
        <v>0</v>
      </c>
    </row>
    <row r="29" spans="7:17" x14ac:dyDescent="0.3">
      <c r="G29">
        <v>10</v>
      </c>
      <c r="H29">
        <f t="shared" si="1"/>
        <v>10</v>
      </c>
      <c r="I29">
        <f t="shared" si="6"/>
        <v>8</v>
      </c>
      <c r="J29">
        <f t="shared" si="2"/>
        <v>0</v>
      </c>
      <c r="L29">
        <f t="shared" si="3"/>
        <v>-1000</v>
      </c>
      <c r="M29">
        <f t="shared" si="4"/>
        <v>0</v>
      </c>
      <c r="O29">
        <f t="shared" si="5"/>
        <v>-1000</v>
      </c>
      <c r="Q29">
        <f t="shared" si="7"/>
        <v>0</v>
      </c>
    </row>
    <row r="30" spans="7:17" x14ac:dyDescent="0.3">
      <c r="G30">
        <v>11</v>
      </c>
      <c r="H30">
        <f t="shared" si="1"/>
        <v>11</v>
      </c>
      <c r="I30">
        <f t="shared" si="6"/>
        <v>9</v>
      </c>
      <c r="J30">
        <f t="shared" si="2"/>
        <v>0</v>
      </c>
      <c r="L30">
        <f t="shared" si="3"/>
        <v>-1000</v>
      </c>
      <c r="M30">
        <f t="shared" si="4"/>
        <v>0</v>
      </c>
      <c r="O30">
        <f t="shared" si="5"/>
        <v>-1000</v>
      </c>
      <c r="Q30">
        <f t="shared" si="7"/>
        <v>0</v>
      </c>
    </row>
    <row r="31" spans="7:17" x14ac:dyDescent="0.3">
      <c r="G31">
        <v>12</v>
      </c>
      <c r="H31">
        <f t="shared" si="1"/>
        <v>12</v>
      </c>
      <c r="I31">
        <f t="shared" si="6"/>
        <v>10</v>
      </c>
      <c r="J31">
        <f t="shared" si="2"/>
        <v>0</v>
      </c>
      <c r="L31">
        <f t="shared" si="3"/>
        <v>-1000</v>
      </c>
      <c r="M31">
        <f t="shared" si="4"/>
        <v>0</v>
      </c>
      <c r="O31">
        <f t="shared" si="5"/>
        <v>-1000</v>
      </c>
      <c r="Q31">
        <f t="shared" si="7"/>
        <v>0</v>
      </c>
    </row>
    <row r="32" spans="7:17" x14ac:dyDescent="0.3">
      <c r="G32">
        <v>13</v>
      </c>
      <c r="H32">
        <f t="shared" si="1"/>
        <v>13</v>
      </c>
      <c r="I32">
        <f t="shared" si="6"/>
        <v>11</v>
      </c>
      <c r="J32">
        <f t="shared" si="2"/>
        <v>0</v>
      </c>
      <c r="L32">
        <f t="shared" si="3"/>
        <v>-1000</v>
      </c>
      <c r="M32">
        <f t="shared" si="4"/>
        <v>0</v>
      </c>
      <c r="O32">
        <f t="shared" si="5"/>
        <v>-1000</v>
      </c>
      <c r="Q32">
        <f t="shared" si="7"/>
        <v>0</v>
      </c>
    </row>
    <row r="33" spans="7:17" x14ac:dyDescent="0.3">
      <c r="G33">
        <v>14</v>
      </c>
      <c r="H33">
        <f t="shared" si="1"/>
        <v>14</v>
      </c>
      <c r="I33">
        <f t="shared" si="6"/>
        <v>12</v>
      </c>
      <c r="J33">
        <f t="shared" si="2"/>
        <v>0</v>
      </c>
      <c r="L33">
        <f t="shared" si="3"/>
        <v>-1000</v>
      </c>
      <c r="M33">
        <f t="shared" si="4"/>
        <v>0</v>
      </c>
      <c r="O33">
        <f t="shared" si="5"/>
        <v>-1000</v>
      </c>
      <c r="Q33">
        <f t="shared" si="7"/>
        <v>0</v>
      </c>
    </row>
    <row r="34" spans="7:17" x14ac:dyDescent="0.3">
      <c r="G34">
        <v>15</v>
      </c>
      <c r="H34">
        <f t="shared" si="1"/>
        <v>15</v>
      </c>
      <c r="I34">
        <f t="shared" si="6"/>
        <v>13</v>
      </c>
      <c r="J34">
        <f t="shared" si="2"/>
        <v>0</v>
      </c>
      <c r="L34">
        <f t="shared" si="3"/>
        <v>-1000</v>
      </c>
      <c r="M34">
        <f t="shared" si="4"/>
        <v>0</v>
      </c>
      <c r="O34">
        <f t="shared" si="5"/>
        <v>-1000</v>
      </c>
      <c r="Q34">
        <f t="shared" si="7"/>
        <v>0</v>
      </c>
    </row>
    <row r="35" spans="7:17" x14ac:dyDescent="0.3">
      <c r="G35">
        <v>16</v>
      </c>
      <c r="H35">
        <f t="shared" si="1"/>
        <v>16</v>
      </c>
      <c r="I35">
        <f t="shared" si="6"/>
        <v>14</v>
      </c>
      <c r="J35">
        <f t="shared" si="2"/>
        <v>0</v>
      </c>
      <c r="L35">
        <f t="shared" si="3"/>
        <v>-1000</v>
      </c>
      <c r="M35">
        <f t="shared" si="4"/>
        <v>0</v>
      </c>
      <c r="O35">
        <f t="shared" si="5"/>
        <v>-1000</v>
      </c>
      <c r="Q35">
        <f t="shared" si="7"/>
        <v>0</v>
      </c>
    </row>
    <row r="36" spans="7:17" x14ac:dyDescent="0.3">
      <c r="G36">
        <v>17</v>
      </c>
      <c r="H36">
        <f t="shared" si="1"/>
        <v>17</v>
      </c>
      <c r="I36">
        <f t="shared" si="6"/>
        <v>15</v>
      </c>
      <c r="J36">
        <f t="shared" si="2"/>
        <v>0</v>
      </c>
      <c r="L36">
        <f t="shared" si="3"/>
        <v>-1000</v>
      </c>
      <c r="M36">
        <f t="shared" si="4"/>
        <v>0</v>
      </c>
      <c r="O36">
        <f t="shared" si="5"/>
        <v>-1000</v>
      </c>
      <c r="Q36">
        <f t="shared" si="7"/>
        <v>0</v>
      </c>
    </row>
    <row r="37" spans="7:17" x14ac:dyDescent="0.3">
      <c r="G37">
        <v>18</v>
      </c>
      <c r="H37">
        <f t="shared" si="1"/>
        <v>18</v>
      </c>
      <c r="I37">
        <f t="shared" si="6"/>
        <v>16</v>
      </c>
      <c r="J37">
        <f t="shared" si="2"/>
        <v>0</v>
      </c>
      <c r="L37">
        <f t="shared" si="3"/>
        <v>-1000</v>
      </c>
      <c r="M37">
        <f t="shared" si="4"/>
        <v>0</v>
      </c>
      <c r="O37">
        <f t="shared" si="5"/>
        <v>-1000</v>
      </c>
      <c r="Q37">
        <f t="shared" si="7"/>
        <v>0</v>
      </c>
    </row>
  </sheetData>
  <mergeCells count="2">
    <mergeCell ref="N1:O1"/>
    <mergeCell ref="H18:P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0"/>
  <sheetViews>
    <sheetView zoomScale="180" zoomScaleNormal="180" workbookViewId="0">
      <selection activeCell="G2" sqref="G2"/>
    </sheetView>
  </sheetViews>
  <sheetFormatPr defaultRowHeight="14.4" x14ac:dyDescent="0.3"/>
  <cols>
    <col min="1" max="1025" width="9.5546875"/>
  </cols>
  <sheetData>
    <row r="2" spans="2:9" x14ac:dyDescent="0.3">
      <c r="C2" t="s">
        <v>6</v>
      </c>
      <c r="D2" t="s">
        <v>7</v>
      </c>
      <c r="E2" t="s">
        <v>8</v>
      </c>
      <c r="F2" t="s">
        <v>9</v>
      </c>
      <c r="G2" t="s">
        <v>15</v>
      </c>
    </row>
    <row r="3" spans="2:9" x14ac:dyDescent="0.3">
      <c r="B3" t="s">
        <v>16</v>
      </c>
      <c r="C3">
        <v>0</v>
      </c>
      <c r="D3">
        <v>0</v>
      </c>
      <c r="E3">
        <v>0</v>
      </c>
      <c r="F3">
        <v>1</v>
      </c>
      <c r="G3">
        <f>SUMPRODUCT(C3:F3,$C$10:$F$10)</f>
        <v>4</v>
      </c>
    </row>
    <row r="5" spans="2:9" x14ac:dyDescent="0.3">
      <c r="B5" t="s">
        <v>17</v>
      </c>
      <c r="C5">
        <v>1</v>
      </c>
      <c r="D5">
        <v>-1</v>
      </c>
      <c r="E5">
        <v>0</v>
      </c>
      <c r="F5">
        <v>0</v>
      </c>
      <c r="G5">
        <f>SUMPRODUCT(C5:F5,$C$10:$F$10)</f>
        <v>-2</v>
      </c>
      <c r="H5" t="s">
        <v>18</v>
      </c>
      <c r="I5">
        <v>-1</v>
      </c>
    </row>
    <row r="6" spans="2:9" x14ac:dyDescent="0.3">
      <c r="C6">
        <v>1</v>
      </c>
      <c r="D6">
        <v>0</v>
      </c>
      <c r="E6">
        <v>-1</v>
      </c>
      <c r="F6">
        <v>0</v>
      </c>
      <c r="G6">
        <f>SUMPRODUCT(C6:F6,$C$10:$F$10)</f>
        <v>-1</v>
      </c>
      <c r="H6" t="s">
        <v>18</v>
      </c>
      <c r="I6">
        <v>-1</v>
      </c>
    </row>
    <row r="7" spans="2:9" x14ac:dyDescent="0.3">
      <c r="C7">
        <v>0</v>
      </c>
      <c r="D7">
        <v>1</v>
      </c>
      <c r="E7">
        <v>0</v>
      </c>
      <c r="F7">
        <v>-1</v>
      </c>
      <c r="G7">
        <f>SUMPRODUCT(C7:F7,$C$10:$F$10)</f>
        <v>-2</v>
      </c>
      <c r="H7" t="s">
        <v>18</v>
      </c>
      <c r="I7">
        <v>-2</v>
      </c>
    </row>
    <row r="8" spans="2:9" x14ac:dyDescent="0.3">
      <c r="C8">
        <v>0</v>
      </c>
      <c r="D8">
        <v>0</v>
      </c>
      <c r="E8">
        <v>1</v>
      </c>
      <c r="F8">
        <v>-1</v>
      </c>
      <c r="G8">
        <f>SUMPRODUCT(C8:F8,$C$10:$F$10)</f>
        <v>-3</v>
      </c>
      <c r="H8" t="s">
        <v>18</v>
      </c>
      <c r="I8">
        <v>-3</v>
      </c>
    </row>
    <row r="10" spans="2:9" x14ac:dyDescent="0.3">
      <c r="B10" t="s">
        <v>19</v>
      </c>
      <c r="C10">
        <v>0</v>
      </c>
      <c r="D10">
        <v>2</v>
      </c>
      <c r="E10">
        <v>1</v>
      </c>
      <c r="F10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Problem</vt:lpstr>
      <vt:lpstr>Reduced problem</vt:lpstr>
      <vt:lpstr>Matrix</vt:lpstr>
      <vt:lpstr>Matrix!solver_adj</vt:lpstr>
      <vt:lpstr>Matrix!solver_lhs1</vt:lpstr>
      <vt:lpstr>Matrix!solver_opt</vt:lpstr>
      <vt:lpstr>Matrix!solver_rhs1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Kareem Mostafa</cp:lastModifiedBy>
  <cp:revision>2</cp:revision>
  <dcterms:created xsi:type="dcterms:W3CDTF">2015-06-05T18:17:20Z</dcterms:created>
  <dcterms:modified xsi:type="dcterms:W3CDTF">2018-12-10T19:45:36Z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