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d\OneDrive - SportNZGroup\Documents\INTELLIGENCE\DATA PROJECTS\20200128 Cycling\HPAD\"/>
    </mc:Choice>
  </mc:AlternateContent>
  <xr:revisionPtr revIDLastSave="47" documentId="11_1CB03AC1D6D24D63070C7AE1E569E4247C69E0D6" xr6:coauthVersionLast="45" xr6:coauthVersionMax="45" xr10:uidLastSave="{24007988-3E67-47E0-94B2-08914C3F09C9}"/>
  <bookViews>
    <workbookView xWindow="-120" yWindow="-120" windowWidth="29040" windowHeight="15840" activeTab="2" xr2:uid="{00000000-000D-0000-FFFF-FFFF00000000}"/>
  </bookViews>
  <sheets>
    <sheet name="Womens Sprint" sheetId="1" r:id="rId1"/>
    <sheet name="Mens Sprint" sheetId="2" r:id="rId2"/>
    <sheet name="Womens IP" sheetId="3" r:id="rId3"/>
    <sheet name="Mens IP" sheetId="4" r:id="rId4"/>
    <sheet name="500m TT" sheetId="5" r:id="rId5"/>
    <sheet name="1K TT" sheetId="6" r:id="rId6"/>
    <sheet name="Womens Omnium" sheetId="7" r:id="rId7"/>
    <sheet name="Mens Omnium" sheetId="8" r:id="rId8"/>
    <sheet name="Womens TP" sheetId="10" r:id="rId9"/>
    <sheet name="Mens TP" sheetId="9" r:id="rId10"/>
    <sheet name="Womens Team Sprint" sheetId="11" r:id="rId11"/>
    <sheet name="Mens Team Sprint" sheetId="12" r:id="rId12"/>
    <sheet name="Sheet5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3" i="3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3" i="4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3" i="6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3" i="9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3" i="10"/>
  <c r="D27" i="2" l="1"/>
  <c r="Q33" i="11" l="1"/>
  <c r="I33" i="11"/>
  <c r="J23" i="11"/>
  <c r="J15" i="11"/>
  <c r="D27" i="11"/>
  <c r="V33" i="11" s="1"/>
  <c r="D28" i="11"/>
  <c r="D29" i="11"/>
  <c r="D30" i="11"/>
  <c r="D31" i="11"/>
  <c r="D32" i="11"/>
  <c r="D32" i="12"/>
  <c r="D31" i="12"/>
  <c r="D30" i="12"/>
  <c r="D29" i="12"/>
  <c r="D28" i="12"/>
  <c r="D27" i="12"/>
  <c r="E27" i="12" s="1"/>
  <c r="J13" i="11" l="1"/>
  <c r="J21" i="11"/>
  <c r="J29" i="11"/>
  <c r="O33" i="11"/>
  <c r="W33" i="11"/>
  <c r="J12" i="12"/>
  <c r="J20" i="12"/>
  <c r="J28" i="12"/>
  <c r="N33" i="12"/>
  <c r="V33" i="12"/>
  <c r="J14" i="11"/>
  <c r="J22" i="11"/>
  <c r="J30" i="11"/>
  <c r="P33" i="11"/>
  <c r="X33" i="11"/>
  <c r="J13" i="12"/>
  <c r="J21" i="12"/>
  <c r="J29" i="12"/>
  <c r="O33" i="12"/>
  <c r="W33" i="12"/>
  <c r="Y33" i="11"/>
  <c r="J14" i="12"/>
  <c r="J22" i="12"/>
  <c r="J30" i="12"/>
  <c r="P33" i="12"/>
  <c r="X33" i="12"/>
  <c r="J16" i="11"/>
  <c r="J24" i="11"/>
  <c r="J33" i="11"/>
  <c r="R33" i="11"/>
  <c r="Z33" i="11"/>
  <c r="J15" i="12"/>
  <c r="J23" i="12"/>
  <c r="I33" i="12"/>
  <c r="Q33" i="12"/>
  <c r="Y33" i="12"/>
  <c r="J17" i="11"/>
  <c r="J25" i="11"/>
  <c r="K33" i="11"/>
  <c r="S33" i="11"/>
  <c r="AA33" i="11"/>
  <c r="J16" i="12"/>
  <c r="J24" i="12"/>
  <c r="J33" i="12"/>
  <c r="R33" i="12"/>
  <c r="Z33" i="12"/>
  <c r="J18" i="11"/>
  <c r="J26" i="11"/>
  <c r="L33" i="11"/>
  <c r="T33" i="11"/>
  <c r="AB33" i="11"/>
  <c r="J17" i="12"/>
  <c r="J25" i="12"/>
  <c r="K33" i="12"/>
  <c r="S33" i="12"/>
  <c r="AA33" i="12"/>
  <c r="J11" i="11"/>
  <c r="J19" i="11"/>
  <c r="J27" i="11"/>
  <c r="M33" i="11"/>
  <c r="U33" i="11"/>
  <c r="AC33" i="11"/>
  <c r="J18" i="12"/>
  <c r="J26" i="12"/>
  <c r="L33" i="12"/>
  <c r="T33" i="12"/>
  <c r="AB33" i="12"/>
  <c r="J12" i="11"/>
  <c r="J20" i="11"/>
  <c r="J28" i="11"/>
  <c r="N33" i="11"/>
  <c r="J11" i="12"/>
  <c r="J19" i="12"/>
  <c r="J27" i="12"/>
  <c r="M33" i="12"/>
  <c r="U33" i="12"/>
  <c r="AC33" i="12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8" i="6"/>
  <c r="E7" i="6"/>
  <c r="E6" i="6"/>
  <c r="E5" i="6"/>
  <c r="E4" i="6"/>
  <c r="E3" i="6"/>
  <c r="D27" i="1" l="1"/>
  <c r="J14" i="1" s="1"/>
  <c r="E11" i="4" l="1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D27" i="6"/>
  <c r="J30" i="6" s="1"/>
  <c r="E11" i="9"/>
  <c r="F11" i="9"/>
  <c r="G11" i="9"/>
  <c r="E12" i="9"/>
  <c r="F12" i="9"/>
  <c r="G12" i="9"/>
  <c r="E13" i="9"/>
  <c r="F13" i="9"/>
  <c r="G13" i="9"/>
  <c r="E14" i="9"/>
  <c r="F14" i="9"/>
  <c r="G14" i="9"/>
  <c r="E15" i="9"/>
  <c r="F15" i="9"/>
  <c r="G15" i="9"/>
  <c r="E16" i="9"/>
  <c r="F16" i="9"/>
  <c r="G16" i="9"/>
  <c r="E19" i="9"/>
  <c r="F19" i="9"/>
  <c r="G19" i="9"/>
  <c r="E20" i="9"/>
  <c r="F20" i="9"/>
  <c r="G20" i="9"/>
  <c r="E21" i="9"/>
  <c r="F21" i="9"/>
  <c r="G21" i="9"/>
  <c r="E22" i="9"/>
  <c r="F22" i="9"/>
  <c r="G22" i="9"/>
  <c r="E23" i="9"/>
  <c r="F23" i="9"/>
  <c r="G23" i="9"/>
  <c r="E24" i="9"/>
  <c r="F24" i="9"/>
  <c r="G24" i="9"/>
  <c r="E11" i="10"/>
  <c r="F11" i="10"/>
  <c r="G11" i="10"/>
  <c r="E12" i="10"/>
  <c r="F12" i="10"/>
  <c r="G12" i="10"/>
  <c r="E13" i="10"/>
  <c r="F13" i="10"/>
  <c r="G13" i="10"/>
  <c r="E14" i="10"/>
  <c r="F14" i="10"/>
  <c r="G14" i="10"/>
  <c r="E15" i="10"/>
  <c r="F15" i="10"/>
  <c r="G15" i="10"/>
  <c r="E16" i="10"/>
  <c r="F16" i="10"/>
  <c r="G16" i="10"/>
  <c r="E19" i="10"/>
  <c r="F19" i="10"/>
  <c r="G19" i="10"/>
  <c r="E20" i="10"/>
  <c r="F20" i="10"/>
  <c r="G20" i="10"/>
  <c r="E21" i="10"/>
  <c r="F21" i="10"/>
  <c r="G21" i="10"/>
  <c r="E22" i="10"/>
  <c r="F22" i="10"/>
  <c r="G22" i="10"/>
  <c r="E23" i="10"/>
  <c r="F23" i="10"/>
  <c r="G23" i="10"/>
  <c r="E24" i="10"/>
  <c r="F24" i="10"/>
  <c r="G24" i="10"/>
  <c r="D29" i="1"/>
  <c r="E11" i="12"/>
  <c r="F11" i="12"/>
  <c r="G11" i="12"/>
  <c r="E12" i="12"/>
  <c r="F12" i="12"/>
  <c r="G12" i="12"/>
  <c r="E13" i="12"/>
  <c r="F13" i="12"/>
  <c r="G13" i="12"/>
  <c r="E14" i="12"/>
  <c r="F14" i="12"/>
  <c r="G14" i="12"/>
  <c r="E15" i="12"/>
  <c r="F15" i="12"/>
  <c r="G15" i="12"/>
  <c r="E16" i="12"/>
  <c r="F16" i="12"/>
  <c r="G16" i="12"/>
  <c r="E19" i="12"/>
  <c r="F19" i="12"/>
  <c r="G19" i="12"/>
  <c r="E20" i="12"/>
  <c r="F20" i="12"/>
  <c r="G20" i="12"/>
  <c r="E21" i="12"/>
  <c r="F21" i="12"/>
  <c r="G21" i="12"/>
  <c r="E22" i="12"/>
  <c r="F22" i="12"/>
  <c r="G22" i="12"/>
  <c r="E23" i="12"/>
  <c r="F23" i="12"/>
  <c r="G23" i="12"/>
  <c r="E24" i="12"/>
  <c r="F24" i="12"/>
  <c r="G24" i="12"/>
  <c r="D28" i="8"/>
  <c r="D29" i="8"/>
  <c r="D30" i="8"/>
  <c r="D31" i="8"/>
  <c r="D32" i="8"/>
  <c r="D27" i="8"/>
  <c r="D27" i="7"/>
  <c r="E11" i="11"/>
  <c r="F11" i="11"/>
  <c r="G11" i="11"/>
  <c r="E12" i="11"/>
  <c r="F12" i="11"/>
  <c r="G12" i="11"/>
  <c r="E13" i="11"/>
  <c r="F13" i="11"/>
  <c r="G13" i="11"/>
  <c r="E14" i="11"/>
  <c r="F14" i="11"/>
  <c r="G14" i="11"/>
  <c r="E15" i="11"/>
  <c r="F15" i="11"/>
  <c r="G15" i="11"/>
  <c r="E16" i="11"/>
  <c r="F16" i="11"/>
  <c r="G16" i="11"/>
  <c r="E19" i="11"/>
  <c r="F19" i="11"/>
  <c r="G19" i="11"/>
  <c r="E20" i="11"/>
  <c r="F20" i="11"/>
  <c r="G20" i="11"/>
  <c r="E21" i="11"/>
  <c r="F21" i="11"/>
  <c r="G21" i="11"/>
  <c r="E22" i="11"/>
  <c r="F22" i="11"/>
  <c r="G22" i="11"/>
  <c r="E23" i="11"/>
  <c r="F23" i="11"/>
  <c r="G23" i="11"/>
  <c r="E24" i="11"/>
  <c r="F24" i="11"/>
  <c r="G24" i="11"/>
  <c r="T32" i="8"/>
  <c r="T31" i="8"/>
  <c r="T30" i="8"/>
  <c r="T29" i="8"/>
  <c r="T28" i="8"/>
  <c r="T27" i="8"/>
  <c r="L27" i="8"/>
  <c r="L28" i="8"/>
  <c r="E11" i="8"/>
  <c r="F11" i="8"/>
  <c r="G11" i="8"/>
  <c r="M11" i="8"/>
  <c r="N11" i="8"/>
  <c r="O11" i="8"/>
  <c r="U11" i="8"/>
  <c r="V11" i="8"/>
  <c r="W11" i="8"/>
  <c r="E12" i="8"/>
  <c r="F12" i="8"/>
  <c r="G12" i="8"/>
  <c r="M12" i="8"/>
  <c r="N12" i="8"/>
  <c r="O12" i="8"/>
  <c r="U12" i="8"/>
  <c r="V12" i="8"/>
  <c r="W12" i="8"/>
  <c r="E13" i="8"/>
  <c r="F13" i="8"/>
  <c r="G13" i="8"/>
  <c r="M13" i="8"/>
  <c r="N13" i="8"/>
  <c r="O13" i="8"/>
  <c r="U13" i="8"/>
  <c r="V13" i="8"/>
  <c r="W13" i="8"/>
  <c r="E14" i="8"/>
  <c r="F14" i="8"/>
  <c r="G14" i="8"/>
  <c r="M14" i="8"/>
  <c r="N14" i="8"/>
  <c r="O14" i="8"/>
  <c r="U14" i="8"/>
  <c r="V14" i="8"/>
  <c r="W14" i="8"/>
  <c r="E15" i="8"/>
  <c r="F15" i="8"/>
  <c r="G15" i="8"/>
  <c r="M15" i="8"/>
  <c r="N15" i="8"/>
  <c r="O15" i="8"/>
  <c r="U15" i="8"/>
  <c r="V15" i="8"/>
  <c r="W15" i="8"/>
  <c r="E16" i="8"/>
  <c r="F16" i="8"/>
  <c r="G16" i="8"/>
  <c r="M16" i="8"/>
  <c r="N16" i="8"/>
  <c r="O16" i="8"/>
  <c r="U16" i="8"/>
  <c r="V16" i="8"/>
  <c r="W16" i="8"/>
  <c r="E19" i="8"/>
  <c r="F19" i="8"/>
  <c r="G19" i="8"/>
  <c r="M19" i="8"/>
  <c r="N19" i="8"/>
  <c r="O19" i="8"/>
  <c r="U19" i="8"/>
  <c r="V19" i="8"/>
  <c r="W19" i="8"/>
  <c r="E20" i="8"/>
  <c r="F20" i="8"/>
  <c r="G20" i="8"/>
  <c r="M20" i="8"/>
  <c r="N20" i="8"/>
  <c r="O20" i="8"/>
  <c r="U20" i="8"/>
  <c r="V20" i="8"/>
  <c r="W20" i="8"/>
  <c r="E21" i="8"/>
  <c r="F21" i="8"/>
  <c r="G21" i="8"/>
  <c r="M21" i="8"/>
  <c r="N21" i="8"/>
  <c r="O21" i="8"/>
  <c r="U21" i="8"/>
  <c r="V21" i="8"/>
  <c r="W21" i="8"/>
  <c r="E22" i="8"/>
  <c r="F22" i="8"/>
  <c r="G22" i="8"/>
  <c r="M22" i="8"/>
  <c r="N22" i="8"/>
  <c r="O22" i="8"/>
  <c r="U22" i="8"/>
  <c r="V22" i="8"/>
  <c r="W22" i="8"/>
  <c r="E23" i="8"/>
  <c r="F23" i="8"/>
  <c r="G23" i="8"/>
  <c r="M23" i="8"/>
  <c r="N23" i="8"/>
  <c r="O23" i="8"/>
  <c r="U23" i="8"/>
  <c r="V23" i="8"/>
  <c r="W23" i="8"/>
  <c r="E24" i="8"/>
  <c r="F24" i="8"/>
  <c r="G24" i="8"/>
  <c r="M24" i="8"/>
  <c r="N24" i="8"/>
  <c r="O24" i="8"/>
  <c r="U24" i="8"/>
  <c r="V24" i="8"/>
  <c r="W24" i="8"/>
  <c r="D32" i="7"/>
  <c r="D31" i="7"/>
  <c r="D30" i="7"/>
  <c r="D29" i="7"/>
  <c r="D28" i="7"/>
  <c r="E11" i="7"/>
  <c r="F11" i="7"/>
  <c r="G11" i="7"/>
  <c r="M11" i="7"/>
  <c r="N11" i="7"/>
  <c r="O11" i="7"/>
  <c r="U11" i="7"/>
  <c r="V11" i="7"/>
  <c r="W11" i="7"/>
  <c r="E12" i="7"/>
  <c r="F12" i="7"/>
  <c r="G12" i="7"/>
  <c r="M12" i="7"/>
  <c r="N12" i="7"/>
  <c r="O12" i="7"/>
  <c r="U12" i="7"/>
  <c r="V12" i="7"/>
  <c r="W12" i="7"/>
  <c r="E13" i="7"/>
  <c r="F13" i="7"/>
  <c r="G13" i="7"/>
  <c r="M13" i="7"/>
  <c r="N13" i="7"/>
  <c r="O13" i="7"/>
  <c r="U13" i="7"/>
  <c r="V13" i="7"/>
  <c r="W13" i="7"/>
  <c r="E14" i="7"/>
  <c r="F14" i="7"/>
  <c r="G14" i="7"/>
  <c r="M14" i="7"/>
  <c r="N14" i="7"/>
  <c r="O14" i="7"/>
  <c r="U14" i="7"/>
  <c r="V14" i="7"/>
  <c r="W14" i="7"/>
  <c r="E15" i="7"/>
  <c r="F15" i="7"/>
  <c r="G15" i="7"/>
  <c r="M15" i="7"/>
  <c r="N15" i="7"/>
  <c r="O15" i="7"/>
  <c r="U15" i="7"/>
  <c r="V15" i="7"/>
  <c r="W15" i="7"/>
  <c r="E16" i="7"/>
  <c r="F16" i="7"/>
  <c r="G16" i="7"/>
  <c r="M16" i="7"/>
  <c r="N16" i="7"/>
  <c r="O16" i="7"/>
  <c r="U16" i="7"/>
  <c r="V16" i="7"/>
  <c r="W16" i="7"/>
  <c r="E19" i="7"/>
  <c r="F19" i="7"/>
  <c r="G19" i="7"/>
  <c r="M19" i="7"/>
  <c r="N19" i="7"/>
  <c r="O19" i="7"/>
  <c r="U19" i="7"/>
  <c r="V19" i="7"/>
  <c r="W19" i="7"/>
  <c r="E20" i="7"/>
  <c r="F20" i="7"/>
  <c r="G20" i="7"/>
  <c r="M20" i="7"/>
  <c r="N20" i="7"/>
  <c r="O20" i="7"/>
  <c r="U20" i="7"/>
  <c r="V20" i="7"/>
  <c r="W20" i="7"/>
  <c r="E21" i="7"/>
  <c r="F21" i="7"/>
  <c r="G21" i="7"/>
  <c r="M21" i="7"/>
  <c r="N21" i="7"/>
  <c r="O21" i="7"/>
  <c r="U21" i="7"/>
  <c r="V21" i="7"/>
  <c r="W21" i="7"/>
  <c r="E22" i="7"/>
  <c r="F22" i="7"/>
  <c r="G22" i="7"/>
  <c r="M22" i="7"/>
  <c r="N22" i="7"/>
  <c r="O22" i="7"/>
  <c r="U22" i="7"/>
  <c r="V22" i="7"/>
  <c r="W22" i="7"/>
  <c r="E23" i="7"/>
  <c r="F23" i="7"/>
  <c r="G23" i="7"/>
  <c r="M23" i="7"/>
  <c r="N23" i="7"/>
  <c r="O23" i="7"/>
  <c r="U23" i="7"/>
  <c r="V23" i="7"/>
  <c r="W23" i="7"/>
  <c r="E24" i="7"/>
  <c r="F24" i="7"/>
  <c r="G24" i="7"/>
  <c r="M24" i="7"/>
  <c r="N24" i="7"/>
  <c r="O24" i="7"/>
  <c r="U24" i="7"/>
  <c r="V24" i="7"/>
  <c r="W24" i="7"/>
  <c r="D30" i="4"/>
  <c r="D29" i="4"/>
  <c r="D28" i="4"/>
  <c r="E28" i="4" s="1"/>
  <c r="D27" i="4"/>
  <c r="J30" i="4" s="1"/>
  <c r="AD32" i="4"/>
  <c r="R32" i="4"/>
  <c r="M32" i="4"/>
  <c r="I32" i="4"/>
  <c r="J29" i="4"/>
  <c r="J25" i="4"/>
  <c r="AA32" i="4"/>
  <c r="S32" i="4"/>
  <c r="E5" i="3"/>
  <c r="E4" i="3"/>
  <c r="E3" i="3"/>
  <c r="D32" i="3"/>
  <c r="D27" i="10"/>
  <c r="D28" i="3"/>
  <c r="D27" i="9"/>
  <c r="T27" i="7"/>
  <c r="L28" i="7"/>
  <c r="L29" i="7"/>
  <c r="L30" i="7"/>
  <c r="L31" i="7"/>
  <c r="L32" i="7"/>
  <c r="L27" i="7"/>
  <c r="E27" i="7"/>
  <c r="D28" i="1"/>
  <c r="E28" i="1" s="1"/>
  <c r="I27" i="1"/>
  <c r="AB27" i="1"/>
  <c r="X27" i="1"/>
  <c r="AC27" i="1"/>
  <c r="Y27" i="1"/>
  <c r="AF27" i="1"/>
  <c r="AD27" i="1"/>
  <c r="Z27" i="1"/>
  <c r="AG27" i="1"/>
  <c r="AE27" i="1"/>
  <c r="AA27" i="1"/>
  <c r="J23" i="1"/>
  <c r="J19" i="1"/>
  <c r="J15" i="1"/>
  <c r="J11" i="1"/>
  <c r="J7" i="1"/>
  <c r="J20" i="1"/>
  <c r="J12" i="1"/>
  <c r="J25" i="1"/>
  <c r="J22" i="1"/>
  <c r="J18" i="1"/>
  <c r="J10" i="1"/>
  <c r="J6" i="1"/>
  <c r="J8" i="1"/>
  <c r="J21" i="1"/>
  <c r="J17" i="1"/>
  <c r="J13" i="1"/>
  <c r="J9" i="1"/>
  <c r="J5" i="1"/>
  <c r="J24" i="1"/>
  <c r="J16" i="1"/>
  <c r="T27" i="1"/>
  <c r="P27" i="1"/>
  <c r="L27" i="1"/>
  <c r="M27" i="1"/>
  <c r="W27" i="1"/>
  <c r="S27" i="1"/>
  <c r="O27" i="1"/>
  <c r="K27" i="1"/>
  <c r="Q27" i="1"/>
  <c r="V27" i="1"/>
  <c r="R27" i="1"/>
  <c r="N27" i="1"/>
  <c r="J27" i="1"/>
  <c r="U27" i="1"/>
  <c r="F27" i="12"/>
  <c r="F32" i="12"/>
  <c r="F31" i="12"/>
  <c r="F30" i="12"/>
  <c r="F29" i="12"/>
  <c r="F28" i="12"/>
  <c r="G8" i="12"/>
  <c r="F8" i="12"/>
  <c r="E8" i="12"/>
  <c r="G7" i="12"/>
  <c r="F7" i="12"/>
  <c r="E7" i="12"/>
  <c r="G6" i="12"/>
  <c r="F6" i="12"/>
  <c r="E6" i="12"/>
  <c r="G5" i="12"/>
  <c r="F5" i="12"/>
  <c r="E5" i="12"/>
  <c r="G4" i="12"/>
  <c r="F4" i="12"/>
  <c r="E4" i="12"/>
  <c r="G3" i="12"/>
  <c r="F3" i="12"/>
  <c r="E3" i="12"/>
  <c r="F32" i="11"/>
  <c r="F31" i="11"/>
  <c r="F30" i="11"/>
  <c r="F29" i="11"/>
  <c r="F28" i="11"/>
  <c r="F27" i="11"/>
  <c r="G8" i="11"/>
  <c r="F8" i="11"/>
  <c r="E8" i="11"/>
  <c r="G7" i="11"/>
  <c r="F7" i="11"/>
  <c r="E7" i="11"/>
  <c r="G6" i="11"/>
  <c r="F6" i="11"/>
  <c r="E6" i="11"/>
  <c r="G5" i="11"/>
  <c r="F5" i="11"/>
  <c r="E5" i="11"/>
  <c r="G4" i="11"/>
  <c r="F4" i="11"/>
  <c r="E4" i="11"/>
  <c r="G3" i="11"/>
  <c r="F3" i="11"/>
  <c r="E3" i="11"/>
  <c r="D32" i="10"/>
  <c r="G32" i="10" s="1"/>
  <c r="D31" i="10"/>
  <c r="F31" i="10" s="1"/>
  <c r="D30" i="10"/>
  <c r="F30" i="10" s="1"/>
  <c r="D29" i="10"/>
  <c r="F29" i="10" s="1"/>
  <c r="D28" i="10"/>
  <c r="G28" i="10" s="1"/>
  <c r="G8" i="10"/>
  <c r="F8" i="10"/>
  <c r="E8" i="10"/>
  <c r="G7" i="10"/>
  <c r="F7" i="10"/>
  <c r="E7" i="10"/>
  <c r="G6" i="10"/>
  <c r="F6" i="10"/>
  <c r="E6" i="10"/>
  <c r="G5" i="10"/>
  <c r="F5" i="10"/>
  <c r="E5" i="10"/>
  <c r="G4" i="10"/>
  <c r="F4" i="10"/>
  <c r="E4" i="10"/>
  <c r="G3" i="10"/>
  <c r="F3" i="10"/>
  <c r="E3" i="10"/>
  <c r="D32" i="9"/>
  <c r="F32" i="9" s="1"/>
  <c r="D31" i="9"/>
  <c r="F31" i="9" s="1"/>
  <c r="D30" i="9"/>
  <c r="E30" i="9" s="1"/>
  <c r="D29" i="9"/>
  <c r="F29" i="9" s="1"/>
  <c r="D28" i="9"/>
  <c r="E28" i="9" s="1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G3" i="9"/>
  <c r="F3" i="9"/>
  <c r="E3" i="9"/>
  <c r="G27" i="12"/>
  <c r="E28" i="12"/>
  <c r="G28" i="12"/>
  <c r="E29" i="12"/>
  <c r="G29" i="12"/>
  <c r="E30" i="12"/>
  <c r="G30" i="12"/>
  <c r="E31" i="12"/>
  <c r="G31" i="12"/>
  <c r="E32" i="12"/>
  <c r="G32" i="12"/>
  <c r="E27" i="11"/>
  <c r="G27" i="11"/>
  <c r="E28" i="11"/>
  <c r="G28" i="11"/>
  <c r="E29" i="11"/>
  <c r="G29" i="11"/>
  <c r="E30" i="11"/>
  <c r="G30" i="11"/>
  <c r="E31" i="11"/>
  <c r="G31" i="11"/>
  <c r="E32" i="11"/>
  <c r="G32" i="11"/>
  <c r="F27" i="9"/>
  <c r="E32" i="9"/>
  <c r="O27" i="8"/>
  <c r="N28" i="8"/>
  <c r="L29" i="8"/>
  <c r="N29" i="8" s="1"/>
  <c r="L30" i="8"/>
  <c r="O30" i="8" s="1"/>
  <c r="L31" i="8"/>
  <c r="O31" i="8" s="1"/>
  <c r="L32" i="8"/>
  <c r="N32" i="8"/>
  <c r="T32" i="7"/>
  <c r="W32" i="7" s="1"/>
  <c r="O32" i="7"/>
  <c r="G32" i="7"/>
  <c r="T31" i="7"/>
  <c r="W31" i="7" s="1"/>
  <c r="O31" i="7"/>
  <c r="N31" i="7"/>
  <c r="G31" i="7"/>
  <c r="T30" i="7"/>
  <c r="W30" i="7"/>
  <c r="O30" i="7"/>
  <c r="N30" i="7"/>
  <c r="G30" i="7"/>
  <c r="T29" i="7"/>
  <c r="W29" i="7"/>
  <c r="O29" i="7"/>
  <c r="G29" i="7"/>
  <c r="T28" i="7"/>
  <c r="W28" i="7" s="1"/>
  <c r="O28" i="7"/>
  <c r="N28" i="7"/>
  <c r="G28" i="7"/>
  <c r="W27" i="7"/>
  <c r="O27" i="7"/>
  <c r="W8" i="7"/>
  <c r="V8" i="7"/>
  <c r="U8" i="7"/>
  <c r="O8" i="7"/>
  <c r="N8" i="7"/>
  <c r="M8" i="7"/>
  <c r="G8" i="7"/>
  <c r="F8" i="7"/>
  <c r="E8" i="7"/>
  <c r="W7" i="7"/>
  <c r="V7" i="7"/>
  <c r="U7" i="7"/>
  <c r="O7" i="7"/>
  <c r="N7" i="7"/>
  <c r="M7" i="7"/>
  <c r="G7" i="7"/>
  <c r="F7" i="7"/>
  <c r="E7" i="7"/>
  <c r="W6" i="7"/>
  <c r="V6" i="7"/>
  <c r="U6" i="7"/>
  <c r="O6" i="7"/>
  <c r="N6" i="7"/>
  <c r="M6" i="7"/>
  <c r="G6" i="7"/>
  <c r="F6" i="7"/>
  <c r="E6" i="7"/>
  <c r="W5" i="7"/>
  <c r="V5" i="7"/>
  <c r="U5" i="7"/>
  <c r="O5" i="7"/>
  <c r="N5" i="7"/>
  <c r="M5" i="7"/>
  <c r="G5" i="7"/>
  <c r="F5" i="7"/>
  <c r="E5" i="7"/>
  <c r="W4" i="7"/>
  <c r="V4" i="7"/>
  <c r="U4" i="7"/>
  <c r="O4" i="7"/>
  <c r="N4" i="7"/>
  <c r="M4" i="7"/>
  <c r="G4" i="7"/>
  <c r="F4" i="7"/>
  <c r="E4" i="7"/>
  <c r="W3" i="7"/>
  <c r="V3" i="7"/>
  <c r="U3" i="7"/>
  <c r="O3" i="7"/>
  <c r="N3" i="7"/>
  <c r="M3" i="7"/>
  <c r="G3" i="7"/>
  <c r="F3" i="7"/>
  <c r="E3" i="7"/>
  <c r="W32" i="8"/>
  <c r="G32" i="8"/>
  <c r="W31" i="8"/>
  <c r="G31" i="8"/>
  <c r="F31" i="8"/>
  <c r="W30" i="8"/>
  <c r="G30" i="8"/>
  <c r="W29" i="8"/>
  <c r="G29" i="8"/>
  <c r="F29" i="8"/>
  <c r="E29" i="8"/>
  <c r="W28" i="8"/>
  <c r="O28" i="8"/>
  <c r="G28" i="8"/>
  <c r="W27" i="8"/>
  <c r="N27" i="8"/>
  <c r="G27" i="8"/>
  <c r="W8" i="8"/>
  <c r="V8" i="8"/>
  <c r="U8" i="8"/>
  <c r="O8" i="8"/>
  <c r="N8" i="8"/>
  <c r="M8" i="8"/>
  <c r="G8" i="8"/>
  <c r="F8" i="8"/>
  <c r="E8" i="8"/>
  <c r="W7" i="8"/>
  <c r="V7" i="8"/>
  <c r="U7" i="8"/>
  <c r="O7" i="8"/>
  <c r="N7" i="8"/>
  <c r="M7" i="8"/>
  <c r="G7" i="8"/>
  <c r="F7" i="8"/>
  <c r="E7" i="8"/>
  <c r="W6" i="8"/>
  <c r="V6" i="8"/>
  <c r="U6" i="8"/>
  <c r="O6" i="8"/>
  <c r="N6" i="8"/>
  <c r="M6" i="8"/>
  <c r="G6" i="8"/>
  <c r="F6" i="8"/>
  <c r="E6" i="8"/>
  <c r="W5" i="8"/>
  <c r="V5" i="8"/>
  <c r="U5" i="8"/>
  <c r="O5" i="8"/>
  <c r="N5" i="8"/>
  <c r="M5" i="8"/>
  <c r="G5" i="8"/>
  <c r="F5" i="8"/>
  <c r="E5" i="8"/>
  <c r="W4" i="8"/>
  <c r="V4" i="8"/>
  <c r="U4" i="8"/>
  <c r="O4" i="8"/>
  <c r="N4" i="8"/>
  <c r="M4" i="8"/>
  <c r="G4" i="8"/>
  <c r="F4" i="8"/>
  <c r="E4" i="8"/>
  <c r="W3" i="8"/>
  <c r="V3" i="8"/>
  <c r="U3" i="8"/>
  <c r="O3" i="8"/>
  <c r="N3" i="8"/>
  <c r="M3" i="8"/>
  <c r="G3" i="8"/>
  <c r="F3" i="8"/>
  <c r="E3" i="8"/>
  <c r="E3" i="5"/>
  <c r="D32" i="5"/>
  <c r="G32" i="5" s="1"/>
  <c r="D31" i="5"/>
  <c r="F31" i="5" s="1"/>
  <c r="D30" i="5"/>
  <c r="G30" i="5"/>
  <c r="D29" i="5"/>
  <c r="G29" i="5" s="1"/>
  <c r="D28" i="5"/>
  <c r="E28" i="5" s="1"/>
  <c r="D27" i="5"/>
  <c r="X27" i="5" s="1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D32" i="6"/>
  <c r="E32" i="6" s="1"/>
  <c r="D31" i="6"/>
  <c r="E31" i="6" s="1"/>
  <c r="D30" i="6"/>
  <c r="G30" i="6" s="1"/>
  <c r="D29" i="6"/>
  <c r="E29" i="6" s="1"/>
  <c r="D28" i="6"/>
  <c r="G28" i="6" s="1"/>
  <c r="G8" i="6"/>
  <c r="F8" i="6"/>
  <c r="G7" i="6"/>
  <c r="F7" i="6"/>
  <c r="G6" i="6"/>
  <c r="F6" i="6"/>
  <c r="G5" i="6"/>
  <c r="F5" i="6"/>
  <c r="G4" i="6"/>
  <c r="F4" i="6"/>
  <c r="G3" i="6"/>
  <c r="F3" i="6"/>
  <c r="D28" i="2"/>
  <c r="F28" i="2" s="1"/>
  <c r="D29" i="2"/>
  <c r="E29" i="2" s="1"/>
  <c r="D30" i="2"/>
  <c r="E30" i="2" s="1"/>
  <c r="D31" i="2"/>
  <c r="E31" i="2" s="1"/>
  <c r="D32" i="2"/>
  <c r="F32" i="2" s="1"/>
  <c r="J7" i="2"/>
  <c r="G29" i="1"/>
  <c r="D30" i="1"/>
  <c r="F30" i="1" s="1"/>
  <c r="D31" i="1"/>
  <c r="F31" i="1" s="1"/>
  <c r="D32" i="1"/>
  <c r="E32" i="1" s="1"/>
  <c r="E27" i="1"/>
  <c r="F28" i="3"/>
  <c r="D29" i="3"/>
  <c r="F29" i="3" s="1"/>
  <c r="D30" i="3"/>
  <c r="E30" i="3" s="1"/>
  <c r="D31" i="3"/>
  <c r="E31" i="3" s="1"/>
  <c r="F32" i="3"/>
  <c r="D27" i="3"/>
  <c r="R33" i="3" s="1"/>
  <c r="F29" i="4"/>
  <c r="E30" i="4"/>
  <c r="D31" i="4"/>
  <c r="G31" i="4" s="1"/>
  <c r="D32" i="4"/>
  <c r="E32" i="4" s="1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F3" i="3"/>
  <c r="G3" i="3"/>
  <c r="F4" i="3"/>
  <c r="G4" i="3"/>
  <c r="F5" i="3"/>
  <c r="G5" i="3"/>
  <c r="E6" i="3"/>
  <c r="F6" i="3"/>
  <c r="G6" i="3"/>
  <c r="E7" i="3"/>
  <c r="F7" i="3"/>
  <c r="G7" i="3"/>
  <c r="E8" i="3"/>
  <c r="F8" i="3"/>
  <c r="G8" i="3"/>
  <c r="E28" i="3"/>
  <c r="G28" i="3"/>
  <c r="E32" i="3"/>
  <c r="G32" i="3"/>
  <c r="E3" i="2"/>
  <c r="E4" i="2"/>
  <c r="E5" i="2"/>
  <c r="E6" i="2"/>
  <c r="E7" i="2"/>
  <c r="E8" i="2"/>
  <c r="F3" i="2"/>
  <c r="G3" i="2"/>
  <c r="F4" i="2"/>
  <c r="G4" i="2"/>
  <c r="F5" i="2"/>
  <c r="G5" i="2"/>
  <c r="F6" i="2"/>
  <c r="G6" i="2"/>
  <c r="F7" i="2"/>
  <c r="G7" i="2"/>
  <c r="F8" i="2"/>
  <c r="G8" i="2"/>
  <c r="G28" i="1"/>
  <c r="F5" i="1"/>
  <c r="G8" i="1"/>
  <c r="G7" i="1"/>
  <c r="G6" i="1"/>
  <c r="G5" i="1"/>
  <c r="F8" i="1"/>
  <c r="F7" i="1"/>
  <c r="F6" i="1"/>
  <c r="F4" i="1"/>
  <c r="F3" i="1"/>
  <c r="E8" i="1"/>
  <c r="E7" i="1"/>
  <c r="E6" i="1"/>
  <c r="E5" i="1"/>
  <c r="E4" i="1"/>
  <c r="E3" i="1"/>
  <c r="G4" i="1"/>
  <c r="G3" i="1"/>
  <c r="Z27" i="5"/>
  <c r="J29" i="3"/>
  <c r="V33" i="3"/>
  <c r="J33" i="3"/>
  <c r="W33" i="3"/>
  <c r="K33" i="3"/>
  <c r="J26" i="3"/>
  <c r="M33" i="3"/>
  <c r="I33" i="3"/>
  <c r="O33" i="3"/>
  <c r="J27" i="3"/>
  <c r="X33" i="3"/>
  <c r="T33" i="3"/>
  <c r="S33" i="3"/>
  <c r="J13" i="5"/>
  <c r="J16" i="5"/>
  <c r="J11" i="5"/>
  <c r="J10" i="5"/>
  <c r="J10" i="2"/>
  <c r="O32" i="8"/>
  <c r="L27" i="5"/>
  <c r="M27" i="5"/>
  <c r="J21" i="4"/>
  <c r="J17" i="4"/>
  <c r="J13" i="4"/>
  <c r="J24" i="4"/>
  <c r="J20" i="4"/>
  <c r="J16" i="4"/>
  <c r="J12" i="4"/>
  <c r="J23" i="4"/>
  <c r="J19" i="4"/>
  <c r="J15" i="4"/>
  <c r="J11" i="4"/>
  <c r="J22" i="4"/>
  <c r="J18" i="4"/>
  <c r="J14" i="4"/>
  <c r="E27" i="4"/>
  <c r="J20" i="3"/>
  <c r="J16" i="3"/>
  <c r="J12" i="3"/>
  <c r="J13" i="3"/>
  <c r="J23" i="3"/>
  <c r="J19" i="3"/>
  <c r="J15" i="3"/>
  <c r="J21" i="3"/>
  <c r="J22" i="3"/>
  <c r="J18" i="3"/>
  <c r="J14" i="3"/>
  <c r="F31" i="2"/>
  <c r="E27" i="2"/>
  <c r="F27" i="3"/>
  <c r="F30" i="4"/>
  <c r="M28" i="8"/>
  <c r="N30" i="8"/>
  <c r="M32" i="8"/>
  <c r="G30" i="3"/>
  <c r="G27" i="3"/>
  <c r="F29" i="1"/>
  <c r="F30" i="2"/>
  <c r="F31" i="3"/>
  <c r="O29" i="8"/>
  <c r="E29" i="3"/>
  <c r="E29" i="4"/>
  <c r="M29" i="8"/>
  <c r="N31" i="8"/>
  <c r="G29" i="4"/>
  <c r="F27" i="4"/>
  <c r="G30" i="4"/>
  <c r="G28" i="4"/>
  <c r="G27" i="4"/>
  <c r="M27" i="8"/>
  <c r="M31" i="8"/>
  <c r="G30" i="2"/>
  <c r="U28" i="8"/>
  <c r="M30" i="8"/>
  <c r="U30" i="7"/>
  <c r="G31" i="2"/>
  <c r="G29" i="2"/>
  <c r="F27" i="1"/>
  <c r="E29" i="1"/>
  <c r="V31" i="7"/>
  <c r="V30" i="7"/>
  <c r="V32" i="8"/>
  <c r="V30" i="8"/>
  <c r="V28" i="8"/>
  <c r="G27" i="1"/>
  <c r="F27" i="8"/>
  <c r="G31" i="3"/>
  <c r="V27" i="8"/>
  <c r="V31" i="8"/>
  <c r="U32" i="8"/>
  <c r="V29" i="8"/>
  <c r="U30" i="8"/>
  <c r="E27" i="8"/>
  <c r="E31" i="8"/>
  <c r="F28" i="8"/>
  <c r="F30" i="8"/>
  <c r="F32" i="8"/>
  <c r="V28" i="7"/>
  <c r="U29" i="7"/>
  <c r="V27" i="7"/>
  <c r="V29" i="7"/>
  <c r="U31" i="7"/>
  <c r="V32" i="7"/>
  <c r="M31" i="7"/>
  <c r="N27" i="7"/>
  <c r="N29" i="7"/>
  <c r="M30" i="7"/>
  <c r="N32" i="7"/>
  <c r="G27" i="7"/>
  <c r="F30" i="7"/>
  <c r="F31" i="7"/>
  <c r="E32" i="7"/>
  <c r="F32" i="7"/>
  <c r="M32" i="7"/>
  <c r="U32" i="7"/>
  <c r="F27" i="7"/>
  <c r="M27" i="7"/>
  <c r="U27" i="7"/>
  <c r="F28" i="7"/>
  <c r="M28" i="7"/>
  <c r="U28" i="7"/>
  <c r="F29" i="7"/>
  <c r="M29" i="7"/>
  <c r="E28" i="7"/>
  <c r="E29" i="7"/>
  <c r="E30" i="7"/>
  <c r="E31" i="7"/>
  <c r="F30" i="5"/>
  <c r="F32" i="5"/>
  <c r="E30" i="5"/>
  <c r="E32" i="5"/>
  <c r="U27" i="8"/>
  <c r="E28" i="8"/>
  <c r="U29" i="8"/>
  <c r="E30" i="8"/>
  <c r="U31" i="8"/>
  <c r="E32" i="8"/>
  <c r="F27" i="10" l="1"/>
  <c r="AB32" i="10"/>
  <c r="T32" i="10"/>
  <c r="L32" i="10"/>
  <c r="J26" i="10"/>
  <c r="J18" i="10"/>
  <c r="J13" i="10"/>
  <c r="AA32" i="10"/>
  <c r="S32" i="10"/>
  <c r="K32" i="10"/>
  <c r="J25" i="10"/>
  <c r="J17" i="10"/>
  <c r="W32" i="10"/>
  <c r="J21" i="10"/>
  <c r="Z32" i="10"/>
  <c r="R32" i="10"/>
  <c r="J32" i="10"/>
  <c r="J24" i="10"/>
  <c r="J16" i="10"/>
  <c r="AE32" i="10"/>
  <c r="J29" i="10"/>
  <c r="Y32" i="10"/>
  <c r="Q32" i="10"/>
  <c r="I32" i="10"/>
  <c r="J23" i="10"/>
  <c r="J15" i="10"/>
  <c r="O32" i="10"/>
  <c r="X32" i="10"/>
  <c r="P32" i="10"/>
  <c r="J30" i="10"/>
  <c r="J22" i="10"/>
  <c r="J14" i="10"/>
  <c r="AD32" i="10"/>
  <c r="V32" i="10"/>
  <c r="N32" i="10"/>
  <c r="J28" i="10"/>
  <c r="J20" i="10"/>
  <c r="J12" i="10"/>
  <c r="AC32" i="10"/>
  <c r="U32" i="10"/>
  <c r="M32" i="10"/>
  <c r="J27" i="10"/>
  <c r="J19" i="10"/>
  <c r="J11" i="10"/>
  <c r="E31" i="4"/>
  <c r="G28" i="5"/>
  <c r="G27" i="9"/>
  <c r="Y32" i="9"/>
  <c r="Q32" i="9"/>
  <c r="I32" i="9"/>
  <c r="J23" i="9"/>
  <c r="J15" i="9"/>
  <c r="J26" i="9"/>
  <c r="X32" i="9"/>
  <c r="P32" i="9"/>
  <c r="J30" i="9"/>
  <c r="J22" i="9"/>
  <c r="J14" i="9"/>
  <c r="T32" i="9"/>
  <c r="AE32" i="9"/>
  <c r="W32" i="9"/>
  <c r="O32" i="9"/>
  <c r="J29" i="9"/>
  <c r="J21" i="9"/>
  <c r="J13" i="9"/>
  <c r="AB32" i="9"/>
  <c r="AD32" i="9"/>
  <c r="V32" i="9"/>
  <c r="N32" i="9"/>
  <c r="J28" i="9"/>
  <c r="J20" i="9"/>
  <c r="J12" i="9"/>
  <c r="AC32" i="9"/>
  <c r="U32" i="9"/>
  <c r="M32" i="9"/>
  <c r="J27" i="9"/>
  <c r="J19" i="9"/>
  <c r="J11" i="9"/>
  <c r="J18" i="9"/>
  <c r="L32" i="9"/>
  <c r="AA32" i="9"/>
  <c r="S32" i="9"/>
  <c r="K32" i="9"/>
  <c r="J25" i="9"/>
  <c r="J17" i="9"/>
  <c r="Z32" i="9"/>
  <c r="R32" i="9"/>
  <c r="J32" i="9"/>
  <c r="J24" i="9"/>
  <c r="J16" i="9"/>
  <c r="E32" i="10"/>
  <c r="G31" i="10"/>
  <c r="G27" i="10"/>
  <c r="E27" i="10"/>
  <c r="G30" i="9"/>
  <c r="F28" i="9"/>
  <c r="E31" i="10"/>
  <c r="G32" i="9"/>
  <c r="G31" i="9"/>
  <c r="E31" i="9"/>
  <c r="G29" i="9"/>
  <c r="E29" i="9"/>
  <c r="E27" i="9"/>
  <c r="F30" i="9"/>
  <c r="G28" i="9"/>
  <c r="E28" i="10"/>
  <c r="G29" i="10"/>
  <c r="E29" i="10"/>
  <c r="G30" i="10"/>
  <c r="F28" i="10"/>
  <c r="F32" i="10"/>
  <c r="E30" i="10"/>
  <c r="G32" i="1"/>
  <c r="E31" i="1"/>
  <c r="G31" i="1"/>
  <c r="E30" i="1"/>
  <c r="F28" i="1"/>
  <c r="F32" i="1"/>
  <c r="G30" i="1"/>
  <c r="X27" i="2"/>
  <c r="J19" i="2"/>
  <c r="AC27" i="2"/>
  <c r="J20" i="2"/>
  <c r="AE27" i="2"/>
  <c r="J24" i="2"/>
  <c r="K27" i="2"/>
  <c r="O27" i="2"/>
  <c r="J15" i="2"/>
  <c r="I27" i="2"/>
  <c r="J25" i="2"/>
  <c r="U27" i="2"/>
  <c r="J14" i="2"/>
  <c r="J23" i="2"/>
  <c r="F27" i="2"/>
  <c r="Y27" i="2"/>
  <c r="E28" i="2"/>
  <c r="J27" i="2"/>
  <c r="W27" i="2"/>
  <c r="J18" i="2"/>
  <c r="J9" i="2"/>
  <c r="F29" i="2"/>
  <c r="AB27" i="2"/>
  <c r="S27" i="2"/>
  <c r="G27" i="2"/>
  <c r="E32" i="2"/>
  <c r="N27" i="2"/>
  <c r="M27" i="2"/>
  <c r="J22" i="2"/>
  <c r="J17" i="2"/>
  <c r="AF27" i="2"/>
  <c r="R27" i="2"/>
  <c r="L27" i="2"/>
  <c r="J13" i="2"/>
  <c r="J8" i="2"/>
  <c r="AD27" i="2"/>
  <c r="G28" i="2"/>
  <c r="V27" i="2"/>
  <c r="P27" i="2"/>
  <c r="J21" i="2"/>
  <c r="J12" i="2"/>
  <c r="Z27" i="2"/>
  <c r="G32" i="2"/>
  <c r="Q27" i="2"/>
  <c r="T27" i="2"/>
  <c r="J11" i="2"/>
  <c r="J16" i="2"/>
  <c r="AA27" i="2"/>
  <c r="F30" i="3"/>
  <c r="G29" i="3"/>
  <c r="J24" i="3"/>
  <c r="J17" i="3"/>
  <c r="J28" i="3"/>
  <c r="U33" i="3"/>
  <c r="J25" i="3"/>
  <c r="E27" i="3"/>
  <c r="J11" i="3"/>
  <c r="P33" i="3"/>
  <c r="J30" i="3"/>
  <c r="N33" i="3"/>
  <c r="L33" i="3"/>
  <c r="Q33" i="3"/>
  <c r="F31" i="4"/>
  <c r="AE32" i="4"/>
  <c r="Y32" i="4"/>
  <c r="J28" i="4"/>
  <c r="J26" i="4"/>
  <c r="L32" i="4"/>
  <c r="J32" i="4"/>
  <c r="X32" i="4"/>
  <c r="N32" i="4"/>
  <c r="F28" i="4"/>
  <c r="G32" i="4"/>
  <c r="F32" i="4"/>
  <c r="W32" i="4"/>
  <c r="AB32" i="4"/>
  <c r="AC32" i="4"/>
  <c r="J27" i="4"/>
  <c r="K32" i="4"/>
  <c r="P32" i="4"/>
  <c r="Q32" i="4"/>
  <c r="V32" i="4"/>
  <c r="O32" i="4"/>
  <c r="T32" i="4"/>
  <c r="U32" i="4"/>
  <c r="Z32" i="4"/>
  <c r="F29" i="5"/>
  <c r="E29" i="5"/>
  <c r="F28" i="5"/>
  <c r="J27" i="5"/>
  <c r="J5" i="5"/>
  <c r="W27" i="5"/>
  <c r="J18" i="5"/>
  <c r="J17" i="5"/>
  <c r="Q27" i="5"/>
  <c r="O27" i="5"/>
  <c r="J21" i="5"/>
  <c r="J8" i="5"/>
  <c r="E31" i="5"/>
  <c r="F27" i="5"/>
  <c r="U27" i="5"/>
  <c r="S27" i="5"/>
  <c r="J7" i="5"/>
  <c r="J12" i="5"/>
  <c r="J22" i="5"/>
  <c r="AA27" i="5"/>
  <c r="G31" i="5"/>
  <c r="R27" i="5"/>
  <c r="T27" i="5"/>
  <c r="J24" i="5"/>
  <c r="J19" i="5"/>
  <c r="Y27" i="5"/>
  <c r="N27" i="5"/>
  <c r="J15" i="5"/>
  <c r="AC27" i="5"/>
  <c r="E27" i="5"/>
  <c r="V27" i="5"/>
  <c r="I27" i="5"/>
  <c r="J20" i="5"/>
  <c r="J14" i="5"/>
  <c r="AB27" i="5"/>
  <c r="P27" i="5"/>
  <c r="J23" i="5"/>
  <c r="K27" i="5"/>
  <c r="G27" i="5"/>
  <c r="J6" i="5"/>
  <c r="J9" i="5"/>
  <c r="W34" i="6"/>
  <c r="E28" i="6"/>
  <c r="J14" i="6"/>
  <c r="J16" i="6"/>
  <c r="J27" i="6"/>
  <c r="T34" i="6"/>
  <c r="F31" i="6"/>
  <c r="J19" i="6"/>
  <c r="J12" i="6"/>
  <c r="K34" i="6"/>
  <c r="J29" i="6"/>
  <c r="G31" i="6"/>
  <c r="F28" i="6"/>
  <c r="J13" i="6"/>
  <c r="J34" i="6"/>
  <c r="U34" i="6"/>
  <c r="F30" i="6"/>
  <c r="J21" i="6"/>
  <c r="F27" i="6"/>
  <c r="O34" i="6"/>
  <c r="M34" i="6"/>
  <c r="J11" i="6"/>
  <c r="F29" i="6"/>
  <c r="E27" i="6"/>
  <c r="J17" i="6"/>
  <c r="S34" i="6"/>
  <c r="Q34" i="6"/>
  <c r="G32" i="6"/>
  <c r="I34" i="6"/>
  <c r="F32" i="6"/>
  <c r="J15" i="6"/>
  <c r="J23" i="6"/>
  <c r="N34" i="6"/>
  <c r="J26" i="6"/>
  <c r="J28" i="6"/>
  <c r="G29" i="6"/>
  <c r="E30" i="6"/>
  <c r="J22" i="6"/>
  <c r="J24" i="6"/>
  <c r="R34" i="6"/>
  <c r="L34" i="6"/>
  <c r="J25" i="6"/>
  <c r="G27" i="6"/>
  <c r="J18" i="6"/>
  <c r="J20" i="6"/>
  <c r="V34" i="6"/>
  <c r="P34" i="6"/>
</calcChain>
</file>

<file path=xl/sharedStrings.xml><?xml version="1.0" encoding="utf-8"?>
<sst xmlns="http://schemas.openxmlformats.org/spreadsheetml/2006/main" count="793" uniqueCount="237">
  <si>
    <t>GBR</t>
  </si>
  <si>
    <t>Rank</t>
  </si>
  <si>
    <t>Name</t>
  </si>
  <si>
    <t>Nat</t>
  </si>
  <si>
    <t>Time</t>
  </si>
  <si>
    <t>All</t>
  </si>
  <si>
    <t>FRA</t>
  </si>
  <si>
    <t>AUS</t>
  </si>
  <si>
    <t>GER</t>
  </si>
  <si>
    <t>NZL</t>
  </si>
  <si>
    <t>COL</t>
  </si>
  <si>
    <t>RUS</t>
  </si>
  <si>
    <t>Average</t>
  </si>
  <si>
    <t>JPN</t>
  </si>
  <si>
    <t>ITA</t>
  </si>
  <si>
    <t>POL</t>
  </si>
  <si>
    <t>CZE</t>
  </si>
  <si>
    <t>KOR</t>
  </si>
  <si>
    <t>BEL</t>
  </si>
  <si>
    <t>New Zealand Time Standard</t>
  </si>
  <si>
    <t>SUI</t>
  </si>
  <si>
    <t>CAN</t>
  </si>
  <si>
    <t>MEX</t>
  </si>
  <si>
    <t>JURCZYK Marc</t>
  </si>
  <si>
    <t>DEN</t>
  </si>
  <si>
    <t>LAMBOLEY Soline</t>
  </si>
  <si>
    <t>STEWART Macey</t>
  </si>
  <si>
    <t>Seoul</t>
  </si>
  <si>
    <t>OLIVEIRA Ivo Emanuel</t>
  </si>
  <si>
    <t>POR</t>
  </si>
  <si>
    <t>KLEIN Lisa</t>
  </si>
  <si>
    <t>BOTHA Bryony</t>
  </si>
  <si>
    <t>WELSFORD Sam</t>
  </si>
  <si>
    <t>PEDERSEN Casper</t>
  </si>
  <si>
    <t>RESTREPO Jaime</t>
  </si>
  <si>
    <t>MADOUAS Valentin</t>
  </si>
  <si>
    <t>KERGOZOU Nick</t>
  </si>
  <si>
    <t>KIM Jihun</t>
  </si>
  <si>
    <t>ROSTOVTSEV Sergey</t>
  </si>
  <si>
    <t>PLEBANI Davide</t>
  </si>
  <si>
    <t>DIDERIKSEN Amalie</t>
  </si>
  <si>
    <t>EDMONDSTON Holly</t>
  </si>
  <si>
    <t>VANDENBULCKE Jesse</t>
  </si>
  <si>
    <t>ALZINI Martina</t>
  </si>
  <si>
    <t>SUZUKI Nao</t>
  </si>
  <si>
    <t>World</t>
  </si>
  <si>
    <t>Astana</t>
  </si>
  <si>
    <t>TUCKER Brooke</t>
  </si>
  <si>
    <t>BORRAS Marion</t>
  </si>
  <si>
    <t>KNIGHT Josie</t>
  </si>
  <si>
    <t>BALEISYTE Olivija</t>
  </si>
  <si>
    <t>IRL</t>
  </si>
  <si>
    <t>LTU</t>
  </si>
  <si>
    <t>O'BRIEN Kelland</t>
  </si>
  <si>
    <t>CZUBAK Dawid</t>
  </si>
  <si>
    <t>NED</t>
  </si>
  <si>
    <t>WIGHT Rohan</t>
  </si>
  <si>
    <t>KANTER Max</t>
  </si>
  <si>
    <t>VILLALOBOS Luis</t>
  </si>
  <si>
    <t>STEWART Campbell</t>
  </si>
  <si>
    <t>SAWADA Keitaro</t>
  </si>
  <si>
    <t>MORO Stefano</t>
  </si>
  <si>
    <t>WEEMAES Sasha</t>
  </si>
  <si>
    <t>PIKULIK Daria</t>
  </si>
  <si>
    <t>MCKINNIREY Danielle</t>
  </si>
  <si>
    <t>MAINE Katherine</t>
  </si>
  <si>
    <t>SELINA Kristina</t>
  </si>
  <si>
    <t>KANKOVSKA Ema</t>
  </si>
  <si>
    <t>*</t>
  </si>
  <si>
    <t>Aigle</t>
  </si>
  <si>
    <t>GROS Mathilde</t>
  </si>
  <si>
    <t>CHN</t>
  </si>
  <si>
    <t>ROCHNA Daniel</t>
  </si>
  <si>
    <t>ANDREWS Ellesse</t>
  </si>
  <si>
    <t>SHIELDS Nicole</t>
  </si>
  <si>
    <t>Seoul (333m)</t>
  </si>
  <si>
    <t>Aigle (200m)</t>
  </si>
  <si>
    <t>DRUMMOND Michaela</t>
  </si>
  <si>
    <t>BALSAMO Elisa</t>
  </si>
  <si>
    <t>DICKINSON Eleanor</t>
  </si>
  <si>
    <t>COPPONI Clara</t>
  </si>
  <si>
    <t>COLES-LYSTER Maggie</t>
  </si>
  <si>
    <t>JOHANSEN Julius</t>
  </si>
  <si>
    <t>TABELLION Valentin</t>
  </si>
  <si>
    <t>WRIGHT Fred</t>
  </si>
  <si>
    <t>FROIDEVAUX Robin</t>
  </si>
  <si>
    <t>THIJSSEN Gerben</t>
  </si>
  <si>
    <t>Teams in Qual order, with fastest time entered.</t>
  </si>
  <si>
    <t>CLONAN, MACDONALD, ROSEMAN-GANNON, HAINES</t>
  </si>
  <si>
    <t>COLLIER, COLES-LYSTER, ATTWELL, JUASSAUME</t>
  </si>
  <si>
    <t>CLOUARD, LAURENCE, COPPONI, FORTIN</t>
  </si>
  <si>
    <t>BATE-LOWE Lauren</t>
  </si>
  <si>
    <t>VAN DER PEET Steffie</t>
  </si>
  <si>
    <t>TUCKER Lara</t>
  </si>
  <si>
    <t>FRIEDRICH Lea Sophie</t>
  </si>
  <si>
    <t>TYSHENKO Yana</t>
  </si>
  <si>
    <t>Montichiari</t>
  </si>
  <si>
    <t>HELAL Rayan</t>
  </si>
  <si>
    <t>HINZE Carl</t>
  </si>
  <si>
    <t>RICHARDSON Matthew</t>
  </si>
  <si>
    <t>PERCHUK Pavel</t>
  </si>
  <si>
    <t>BRISTER James</t>
  </si>
  <si>
    <t>PATERNOSTER Letizia</t>
  </si>
  <si>
    <t>PIRRONE Elena</t>
  </si>
  <si>
    <t>PLOUFFE Maeve</t>
  </si>
  <si>
    <t>JUSSAUME Laurie</t>
  </si>
  <si>
    <t>PRICE-PEJTERSEN Johan</t>
  </si>
  <si>
    <t>YOUNG Xeno</t>
  </si>
  <si>
    <t>THIEBAUD Valere</t>
  </si>
  <si>
    <t>GONOV Lev</t>
  </si>
  <si>
    <t>SMIRNOV Ivan</t>
  </si>
  <si>
    <t>MANFREDI Samuele</t>
  </si>
  <si>
    <t>JEONG Seolhwa</t>
  </si>
  <si>
    <t>OGLE Jackson</t>
  </si>
  <si>
    <t>STASTNY Jakub</t>
  </si>
  <si>
    <t>BOSCARO Davide</t>
  </si>
  <si>
    <t>DIMITROPOULOS Vasileios</t>
  </si>
  <si>
    <t>GRE</t>
  </si>
  <si>
    <t>FIDANZA, GUAZZINI, CONSONNI, PATERNOSTER</t>
  </si>
  <si>
    <t>ANDREWS, SHEARMAN, SMITH, SHIELDS</t>
  </si>
  <si>
    <t>HUENS, TABELLION, LECAMUS LAMBERT, MEUNIER</t>
  </si>
  <si>
    <t>SCOTT, STRONG, WYLLIE, WAINE</t>
  </si>
  <si>
    <t>GONOV, SYRITSA, SMIRNOV, MUKHOMEDIAROV</t>
  </si>
  <si>
    <t>PRICE-PEJTERSEN, MALMBERG, JOHANSEN, KAIMER ERIKSEN</t>
  </si>
  <si>
    <t>BUCKELL, LINDORFF, SLATTERY, CUFF</t>
  </si>
  <si>
    <t>MASOTTO, MANFREDI, GAZZOLI, AMADIO</t>
  </si>
  <si>
    <t>HU Jiafang</t>
  </si>
  <si>
    <t>SIBIAK Nikola</t>
  </si>
  <si>
    <t>PROPSTER Alessa-Catriona</t>
  </si>
  <si>
    <t>ANDREEVA Kseniia</t>
  </si>
  <si>
    <t>HOFFMAN Leigh</t>
  </si>
  <si>
    <t>CORNISH Thomas</t>
  </si>
  <si>
    <t>LACZKOWSKI Cezary</t>
  </si>
  <si>
    <t>LIU Qi</t>
  </si>
  <si>
    <t>THICOT Jordy Allan</t>
  </si>
  <si>
    <t>GUAZZINI Vittoria</t>
  </si>
  <si>
    <t>MALKOVA Daria</t>
  </si>
  <si>
    <t>le NET Marie</t>
  </si>
  <si>
    <t>EDWARDS Sophie</t>
  </si>
  <si>
    <t>GILLESPIE Lara</t>
  </si>
  <si>
    <t>BACKSTEDT Elynor</t>
  </si>
  <si>
    <t>VERNON Ethan</t>
  </si>
  <si>
    <t>FISHER-BLACK Finn</t>
  </si>
  <si>
    <t>SYRITSA Gleb</t>
  </si>
  <si>
    <t>BUCK-GRAMCKO Tobias</t>
  </si>
  <si>
    <t>PARDON Florian</t>
  </si>
  <si>
    <t>RICE Matthew</t>
  </si>
  <si>
    <t>HOHNE Anton</t>
  </si>
  <si>
    <t>LUXIK Jiri</t>
  </si>
  <si>
    <t>BLOXHAM Sophie-Leigh</t>
  </si>
  <si>
    <t>Frankfurt Oder</t>
  </si>
  <si>
    <t>JAGER Julien</t>
  </si>
  <si>
    <t>KOOL Daan</t>
  </si>
  <si>
    <t>LIVANOS Konstantinos</t>
  </si>
  <si>
    <t>SHEARING Conor</t>
  </si>
  <si>
    <t>BIANCHI Matteo</t>
  </si>
  <si>
    <t>KOUAME Taky Marie Divine</t>
  </si>
  <si>
    <t>FINUCANE Emma</t>
  </si>
  <si>
    <t>SHUHAY Sophia</t>
  </si>
  <si>
    <t>LUO Jing</t>
  </si>
  <si>
    <t>CHEN Ran</t>
  </si>
  <si>
    <t>USA</t>
  </si>
  <si>
    <t>HEINRICH Nicolas</t>
  </si>
  <si>
    <t>JUSSAUME Tristan</t>
  </si>
  <si>
    <t>BRIDGES Zach</t>
  </si>
  <si>
    <t>PICCOLO Andrea</t>
  </si>
  <si>
    <t>WOLLASTON Ally</t>
  </si>
  <si>
    <t>MILIAEVA Mariia</t>
  </si>
  <si>
    <t>ROBARDS Lauren</t>
  </si>
  <si>
    <t>COLLINELLI Sofia</t>
  </si>
  <si>
    <t>GALLAGHER Sam</t>
  </si>
  <si>
    <t>GLADYSHEV Ivan</t>
  </si>
  <si>
    <t>LAITONJAM Ronaldo Singh</t>
  </si>
  <si>
    <t>IND</t>
  </si>
  <si>
    <t>JABORNIKOVA Veronika</t>
  </si>
  <si>
    <t>ALBERS Katharina</t>
  </si>
  <si>
    <t>SEREMAK Nikola</t>
  </si>
  <si>
    <t>KEITHELLAPKPAM, ESOW, LAITONJAM</t>
  </si>
  <si>
    <t>TROVAS, CARISIMO, GALLAGHER</t>
  </si>
  <si>
    <t>BUNTING, EGGLESTON, THOMAS</t>
  </si>
  <si>
    <t>KRUSE, DRESCHER, JAGER</t>
  </si>
  <si>
    <t>VAN LOON, KOOL, KNIES</t>
  </si>
  <si>
    <t>PICKRELL, SCOTT, HEDGCOCK</t>
  </si>
  <si>
    <t>BUCK-GRAMCKO, WILKSCH, KRETSCHY, HEINRICH</t>
  </si>
  <si>
    <t>NOVOLODSKII, SHICHKIN, SCHEGOLKOV, IGOSHEV</t>
  </si>
  <si>
    <t>VAUQUELIN, CORVAISIER, PETIT, PARDON</t>
  </si>
  <si>
    <t>HORNBLOW, PITHIE, SHEARING, DICKSON</t>
  </si>
  <si>
    <t>LEVY, WANDAHL, SKIVILD, ANDRESON</t>
  </si>
  <si>
    <t>JUSSAUME, PICKRELL, RICHARDSON, KINNIBURGH</t>
  </si>
  <si>
    <t>LUO, SUN</t>
  </si>
  <si>
    <t>SEREMAK, WIELOWSKA</t>
  </si>
  <si>
    <t>FINUCANE, ROBINSON</t>
  </si>
  <si>
    <t>PROPSTER, ALBERS</t>
  </si>
  <si>
    <t>SHUHAY, HANKINS</t>
  </si>
  <si>
    <t>NISHA, PAUL</t>
  </si>
  <si>
    <t>VITTILLO, ALESSIO, GASPARRINI, COLLINELLI</t>
  </si>
  <si>
    <t>PATERSON, WOLLASTON, MILNE, DONNELLY</t>
  </si>
  <si>
    <t>CHURENKOVA, KUTSENKO, GOLAYEVA, MILIAEVA</t>
  </si>
  <si>
    <t>SMEKAL, DOPJANS, LEONHARDT, STERN</t>
  </si>
  <si>
    <t>BARRACLOGH, VAN DAM, PLANTE, STOLL-DANSERAU</t>
  </si>
  <si>
    <t>SONG, KIM, KIM, SHIN</t>
  </si>
  <si>
    <t>KONKOV, GLADYSHEV, BURLACOV</t>
  </si>
  <si>
    <t>FILIPCZAK, KUCHARSKI, LACZOWOSKI</t>
  </si>
  <si>
    <t>EDBAUER, KUHN, HOHNE</t>
  </si>
  <si>
    <t>GRENGBO, YON, RENVOISE</t>
  </si>
  <si>
    <t>GROSSMANN, STASTNY, LUXIK</t>
  </si>
  <si>
    <t>MOHD-KADIR, MASRI, SAHROM</t>
  </si>
  <si>
    <t>MAS</t>
  </si>
  <si>
    <t>STRONG, JACKSON, FISHER-BLACK, O'DONNELL</t>
  </si>
  <si>
    <t>TIDBALL, RUSHBY, BRIDGES, VERNON</t>
  </si>
  <si>
    <t>GRONDIN, HAMON, PARDON, VAUQUELIN</t>
  </si>
  <si>
    <t>QUICK, PLAPP, RICE, WIGHT</t>
  </si>
  <si>
    <t>SYRITSA, BARSOV, BERSENEV, GONOV</t>
  </si>
  <si>
    <t>NENCINI, BONELLI, BOSCARO, MANFREDI</t>
  </si>
  <si>
    <t>GOTZ, FRIEDRICH</t>
  </si>
  <si>
    <t>BLOXHAM, FULTON</t>
  </si>
  <si>
    <t>SEREMAK, SIBIAK</t>
  </si>
  <si>
    <t>LEI, HU</t>
  </si>
  <si>
    <t>ANDREEVA, DOZHDEVA</t>
  </si>
  <si>
    <t>SAVICUITE, SAMSKYTE</t>
  </si>
  <si>
    <t>GUAZZINI, ZANARDI, CATARZI, SCARSI</t>
  </si>
  <si>
    <t>MARTIN-WALLACE, CULLING, EDWARDS, ROBARDS</t>
  </si>
  <si>
    <t>WOLLASTON, LIPP, DONNELLY, MILNE</t>
  </si>
  <si>
    <t>RUSSELL, GEORGI, BACKSTEDT, DOCHERTY</t>
  </si>
  <si>
    <t>MALKOVA, GAREEVA, MILIAEVA, MINASIAN</t>
  </si>
  <si>
    <t>SMEKAL, BAUERNFEIND, REISSNER, STERN</t>
  </si>
  <si>
    <t>TYSHENKO, ANDREEVA</t>
  </si>
  <si>
    <t>BATE-LOWE, HILLEARD</t>
  </si>
  <si>
    <t>JEONG, KIM</t>
  </si>
  <si>
    <t>SAVICUITE, SUMSKYTE</t>
  </si>
  <si>
    <t>TUCKER, VONDERWALL</t>
  </si>
  <si>
    <t>KOMKOV, NESTEROV, ROSTOV</t>
  </si>
  <si>
    <t>LACZOWSKI, KOWAL, RACHNA</t>
  </si>
  <si>
    <t>FIELDING, TURNBULL, STEWART</t>
  </si>
  <si>
    <t>BICHLER, EDBAUER, HINZE</t>
  </si>
  <si>
    <t>RICHARDSON, BRISTER, BONSER</t>
  </si>
  <si>
    <t>GRENGBO, DERACHE, HELAL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</si>
</sst>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mm:ss.00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47" fontId="0" fillId="0" borderId="0" xfId="0" applyNumberFormat="1"/>
    <xf numFmtId="165" fontId="0" fillId="0" borderId="0" xfId="0" applyNumberFormat="1"/>
    <xf numFmtId="0" fontId="1" fillId="0" borderId="0" xfId="0" applyFont="1"/>
    <xf numFmtId="47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9" fontId="5" fillId="0" borderId="0" xfId="0" applyNumberFormat="1" applyFont="1"/>
    <xf numFmtId="2" fontId="5" fillId="0" borderId="0" xfId="0" applyNumberFormat="1" applyFont="1"/>
    <xf numFmtId="10" fontId="5" fillId="0" borderId="0" xfId="0" applyNumberFormat="1" applyFont="1"/>
    <xf numFmtId="47" fontId="5" fillId="0" borderId="0" xfId="0" applyNumberFormat="1" applyFont="1"/>
    <xf numFmtId="10" fontId="1" fillId="0" borderId="0" xfId="0" applyNumberFormat="1" applyFont="1"/>
    <xf numFmtId="9" fontId="1" fillId="0" borderId="0" xfId="0" applyNumberFormat="1" applyFont="1"/>
    <xf numFmtId="166" fontId="0" fillId="0" borderId="0" xfId="0" applyNumberForma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4"/>
  <sheetViews>
    <sheetView workbookViewId="0">
      <selection activeCell="E11" sqref="E11"/>
    </sheetView>
  </sheetViews>
  <sheetFormatPr defaultRowHeight="12.75" x14ac:dyDescent="0.2"/>
  <cols>
    <col min="1" max="1" width="5.28515625" bestFit="1" customWidth="1"/>
    <col min="2" max="2" width="28.28515625" bestFit="1" customWidth="1"/>
  </cols>
  <sheetData>
    <row r="1" spans="1:11" x14ac:dyDescent="0.2">
      <c r="A1" t="s">
        <v>1</v>
      </c>
      <c r="B1" t="s">
        <v>2</v>
      </c>
      <c r="C1" t="s">
        <v>3</v>
      </c>
      <c r="D1" t="s">
        <v>4</v>
      </c>
      <c r="E1" s="1">
        <v>2.5000000000000001E-2</v>
      </c>
      <c r="F1" s="2">
        <v>0.05</v>
      </c>
      <c r="G1" s="1">
        <v>7.4999999999999997E-2</v>
      </c>
    </row>
    <row r="2" spans="1:11" x14ac:dyDescent="0.2">
      <c r="A2">
        <v>2019</v>
      </c>
      <c r="B2" t="s">
        <v>150</v>
      </c>
    </row>
    <row r="3" spans="1:11" x14ac:dyDescent="0.2">
      <c r="A3">
        <v>1</v>
      </c>
      <c r="B3" s="8" t="s">
        <v>128</v>
      </c>
      <c r="C3" s="8" t="s">
        <v>8</v>
      </c>
      <c r="D3" s="3">
        <v>11.12</v>
      </c>
      <c r="E3" s="3">
        <f>D3+(D3*E1)</f>
        <v>11.398</v>
      </c>
      <c r="F3" s="3">
        <f>D3+(D3*F1)</f>
        <v>11.675999999999998</v>
      </c>
      <c r="G3" s="3">
        <f>D3+(D3*G1)</f>
        <v>11.953999999999999</v>
      </c>
    </row>
    <row r="4" spans="1:11" x14ac:dyDescent="0.2">
      <c r="A4">
        <v>2</v>
      </c>
      <c r="B4" s="8" t="s">
        <v>174</v>
      </c>
      <c r="C4" s="8" t="s">
        <v>16</v>
      </c>
      <c r="D4" s="3">
        <v>11.353</v>
      </c>
      <c r="E4" s="3">
        <f>D4+(D4*E1)</f>
        <v>11.636825</v>
      </c>
      <c r="F4" s="3">
        <f>D4+(D4*F1)</f>
        <v>11.92065</v>
      </c>
      <c r="G4" s="3">
        <f>D4+(D4*G1)</f>
        <v>12.204475</v>
      </c>
      <c r="I4" s="12"/>
      <c r="J4" s="12" t="s">
        <v>45</v>
      </c>
    </row>
    <row r="5" spans="1:11" x14ac:dyDescent="0.2">
      <c r="A5">
        <v>3</v>
      </c>
      <c r="B5" s="8" t="s">
        <v>156</v>
      </c>
      <c r="C5" s="8" t="s">
        <v>6</v>
      </c>
      <c r="D5">
        <v>11.398999999999999</v>
      </c>
      <c r="E5" s="3">
        <f>D5+(D5*E1)</f>
        <v>11.683974999999998</v>
      </c>
      <c r="F5" s="3">
        <f>D5+(D5*F1)</f>
        <v>11.96895</v>
      </c>
      <c r="G5" s="3">
        <f>D5+(D5*G1)</f>
        <v>12.253924999999999</v>
      </c>
      <c r="H5">
        <v>1</v>
      </c>
      <c r="I5" s="13">
        <v>0</v>
      </c>
      <c r="J5" s="14">
        <f>($D$27*I5)+$D$27</f>
        <v>10.932666666666664</v>
      </c>
      <c r="K5" t="s">
        <v>68</v>
      </c>
    </row>
    <row r="6" spans="1:11" x14ac:dyDescent="0.2">
      <c r="A6">
        <v>4</v>
      </c>
      <c r="B6" s="8" t="s">
        <v>157</v>
      </c>
      <c r="C6" s="8" t="s">
        <v>0</v>
      </c>
      <c r="D6" s="3">
        <v>11.398999999999999</v>
      </c>
      <c r="E6" s="3">
        <f>D6+(D6*E1)</f>
        <v>11.683974999999998</v>
      </c>
      <c r="F6" s="3">
        <f>D6+(D6*F1)</f>
        <v>11.96895</v>
      </c>
      <c r="G6" s="3">
        <f>D6+(D6*G1)</f>
        <v>12.253924999999999</v>
      </c>
      <c r="I6" s="15">
        <v>5.0000000000000001E-3</v>
      </c>
      <c r="J6" s="14">
        <f t="shared" ref="J6:J24" si="0">($D$27*I6)+$D$27</f>
        <v>10.987329999999998</v>
      </c>
    </row>
    <row r="7" spans="1:11" x14ac:dyDescent="0.2">
      <c r="A7">
        <v>5</v>
      </c>
      <c r="B7" s="8" t="s">
        <v>175</v>
      </c>
      <c r="C7" s="8" t="s">
        <v>8</v>
      </c>
      <c r="D7" s="3">
        <v>11.461</v>
      </c>
      <c r="E7" s="3">
        <f>D7+(D7*E1)</f>
        <v>11.747525</v>
      </c>
      <c r="F7" s="3">
        <f>D7+(D7*F1)</f>
        <v>12.034050000000001</v>
      </c>
      <c r="G7" s="3">
        <f>D7+(D7*G1)</f>
        <v>12.320575</v>
      </c>
      <c r="I7" s="13">
        <v>0.01</v>
      </c>
      <c r="J7" s="14">
        <f t="shared" si="0"/>
        <v>11.04199333333333</v>
      </c>
    </row>
    <row r="8" spans="1:11" x14ac:dyDescent="0.2">
      <c r="A8">
        <v>6</v>
      </c>
      <c r="B8" s="8" t="s">
        <v>176</v>
      </c>
      <c r="C8" s="8" t="s">
        <v>15</v>
      </c>
      <c r="D8" s="3">
        <v>11.496</v>
      </c>
      <c r="E8" s="3">
        <f>D8+(D8*E1)</f>
        <v>11.7834</v>
      </c>
      <c r="F8" s="3">
        <f>D8+(D8*F1)</f>
        <v>12.0708</v>
      </c>
      <c r="G8" s="3">
        <f>D8+(D8*G1)</f>
        <v>12.3582</v>
      </c>
      <c r="H8">
        <v>3</v>
      </c>
      <c r="I8" s="15">
        <v>1.4999999999999999E-2</v>
      </c>
      <c r="J8" s="14">
        <f t="shared" si="0"/>
        <v>11.096656666666664</v>
      </c>
      <c r="K8" t="s">
        <v>68</v>
      </c>
    </row>
    <row r="9" spans="1:11" x14ac:dyDescent="0.2">
      <c r="I9" s="13">
        <v>0.02</v>
      </c>
      <c r="J9" s="14">
        <f t="shared" si="0"/>
        <v>11.151319999999998</v>
      </c>
    </row>
    <row r="10" spans="1:11" x14ac:dyDescent="0.2">
      <c r="A10">
        <v>2018</v>
      </c>
      <c r="B10" t="s">
        <v>69</v>
      </c>
      <c r="I10" s="15">
        <v>2.5000000000000001E-2</v>
      </c>
      <c r="J10" s="14">
        <f t="shared" si="0"/>
        <v>11.205983333333331</v>
      </c>
    </row>
    <row r="11" spans="1:11" x14ac:dyDescent="0.2">
      <c r="A11">
        <v>1</v>
      </c>
      <c r="B11" s="8" t="s">
        <v>94</v>
      </c>
      <c r="C11" s="8" t="s">
        <v>8</v>
      </c>
      <c r="D11" s="3">
        <v>10.968999999999999</v>
      </c>
      <c r="E11" s="3">
        <f>D11+(D11*E9)</f>
        <v>10.968999999999999</v>
      </c>
      <c r="F11" s="3">
        <f>D11+(D11*F9)</f>
        <v>10.968999999999999</v>
      </c>
      <c r="G11" s="3">
        <f>D11+(D11*G9)</f>
        <v>10.968999999999999</v>
      </c>
      <c r="H11">
        <v>6</v>
      </c>
      <c r="I11" s="13">
        <v>0.03</v>
      </c>
      <c r="J11" s="14">
        <f t="shared" si="0"/>
        <v>11.260646666666664</v>
      </c>
      <c r="K11" t="s">
        <v>68</v>
      </c>
    </row>
    <row r="12" spans="1:11" x14ac:dyDescent="0.2">
      <c r="A12">
        <v>2</v>
      </c>
      <c r="B12" s="8" t="s">
        <v>126</v>
      </c>
      <c r="C12" s="8" t="s">
        <v>71</v>
      </c>
      <c r="D12" s="3">
        <v>11.125</v>
      </c>
      <c r="E12" s="3">
        <f>D12+(D12*E9)</f>
        <v>11.125</v>
      </c>
      <c r="F12" s="3">
        <f>D12+(D12*F9)</f>
        <v>11.125</v>
      </c>
      <c r="G12" s="3">
        <f>D12+(D12*G9)</f>
        <v>11.125</v>
      </c>
      <c r="I12" s="15">
        <v>3.5000000000000003E-2</v>
      </c>
      <c r="J12" s="14">
        <f t="shared" si="0"/>
        <v>11.315309999999998</v>
      </c>
    </row>
    <row r="13" spans="1:11" x14ac:dyDescent="0.2">
      <c r="A13">
        <v>3</v>
      </c>
      <c r="B13" s="8" t="s">
        <v>127</v>
      </c>
      <c r="C13" s="8" t="s">
        <v>15</v>
      </c>
      <c r="D13">
        <v>11.205</v>
      </c>
      <c r="E13" s="3">
        <f>D13+(D13*E9)</f>
        <v>11.205</v>
      </c>
      <c r="F13" s="3">
        <f>D13+(D13*F9)</f>
        <v>11.205</v>
      </c>
      <c r="G13" s="3">
        <f>D13+(D13*G9)</f>
        <v>11.205</v>
      </c>
      <c r="I13" s="13">
        <v>0.04</v>
      </c>
      <c r="J13" s="14">
        <f t="shared" si="0"/>
        <v>11.369973333333331</v>
      </c>
    </row>
    <row r="14" spans="1:11" x14ac:dyDescent="0.2">
      <c r="A14">
        <v>4</v>
      </c>
      <c r="B14" s="8" t="s">
        <v>128</v>
      </c>
      <c r="C14" s="8" t="s">
        <v>8</v>
      </c>
      <c r="D14" s="3">
        <v>11.224</v>
      </c>
      <c r="E14" s="3">
        <f>D14+(D14*E9)</f>
        <v>11.224</v>
      </c>
      <c r="F14" s="3">
        <f>D14+(D14*F9)</f>
        <v>11.224</v>
      </c>
      <c r="G14" s="3">
        <f>D14+(D14*G9)</f>
        <v>11.224</v>
      </c>
      <c r="H14">
        <v>9</v>
      </c>
      <c r="I14" s="15">
        <v>4.4999999999999998E-2</v>
      </c>
      <c r="J14" s="14">
        <f>($D$27*I14)+$D$27</f>
        <v>11.424636666666665</v>
      </c>
      <c r="K14" t="s">
        <v>68</v>
      </c>
    </row>
    <row r="15" spans="1:11" x14ac:dyDescent="0.2">
      <c r="A15">
        <v>5</v>
      </c>
      <c r="B15" s="8" t="s">
        <v>95</v>
      </c>
      <c r="C15" s="8" t="s">
        <v>11</v>
      </c>
      <c r="D15" s="3">
        <v>11.275</v>
      </c>
      <c r="E15" s="3">
        <f>D15+(D15*E9)</f>
        <v>11.275</v>
      </c>
      <c r="F15" s="3">
        <f>D15+(D15*F9)</f>
        <v>11.275</v>
      </c>
      <c r="G15" s="3">
        <f>D15+(D15*G9)</f>
        <v>11.275</v>
      </c>
      <c r="I15" s="13">
        <v>0.05</v>
      </c>
      <c r="J15" s="14">
        <f t="shared" si="0"/>
        <v>11.479299999999997</v>
      </c>
    </row>
    <row r="16" spans="1:11" x14ac:dyDescent="0.2">
      <c r="A16">
        <v>6</v>
      </c>
      <c r="B16" s="8" t="s">
        <v>129</v>
      </c>
      <c r="C16" s="8" t="s">
        <v>11</v>
      </c>
      <c r="D16" s="3">
        <v>11.337999999999999</v>
      </c>
      <c r="E16" s="3">
        <f>D16+(D16*E9)</f>
        <v>11.337999999999999</v>
      </c>
      <c r="F16" s="3">
        <f>D16+(D16*F9)</f>
        <v>11.337999999999999</v>
      </c>
      <c r="G16" s="3">
        <f>D16+(D16*G9)</f>
        <v>11.337999999999999</v>
      </c>
      <c r="I16" s="15">
        <v>5.5E-2</v>
      </c>
      <c r="J16" s="14">
        <f t="shared" si="0"/>
        <v>11.533963333333331</v>
      </c>
    </row>
    <row r="17" spans="1:33" x14ac:dyDescent="0.2">
      <c r="H17">
        <v>12</v>
      </c>
      <c r="I17" s="13">
        <v>0.06</v>
      </c>
      <c r="J17" s="14">
        <f t="shared" si="0"/>
        <v>11.588626666666665</v>
      </c>
      <c r="K17" t="s">
        <v>68</v>
      </c>
    </row>
    <row r="18" spans="1:33" x14ac:dyDescent="0.2">
      <c r="A18">
        <v>2017</v>
      </c>
      <c r="B18" t="s">
        <v>96</v>
      </c>
      <c r="I18" s="15">
        <v>6.5000000000000002E-2</v>
      </c>
      <c r="J18" s="14">
        <f t="shared" si="0"/>
        <v>11.643289999999997</v>
      </c>
    </row>
    <row r="19" spans="1:33" x14ac:dyDescent="0.2">
      <c r="A19">
        <v>1</v>
      </c>
      <c r="B19" t="s">
        <v>70</v>
      </c>
      <c r="C19" s="8" t="s">
        <v>6</v>
      </c>
      <c r="D19" s="3">
        <v>10.709</v>
      </c>
      <c r="E19" s="3">
        <f>D19+(D19*E17)</f>
        <v>10.709</v>
      </c>
      <c r="F19" s="3">
        <f>D19+(D19*F17)</f>
        <v>10.709</v>
      </c>
      <c r="G19" s="3">
        <f>D19+(D19*G17)</f>
        <v>10.709</v>
      </c>
      <c r="I19" s="13">
        <v>7.0000000000000007E-2</v>
      </c>
      <c r="J19" s="14">
        <f t="shared" si="0"/>
        <v>11.697953333333331</v>
      </c>
    </row>
    <row r="20" spans="1:33" x14ac:dyDescent="0.2">
      <c r="A20">
        <v>2</v>
      </c>
      <c r="B20" t="s">
        <v>91</v>
      </c>
      <c r="C20" s="8" t="s">
        <v>0</v>
      </c>
      <c r="D20" s="3">
        <v>11.262</v>
      </c>
      <c r="E20" s="3">
        <f>D20+(D20*E17)</f>
        <v>11.262</v>
      </c>
      <c r="F20" s="3">
        <f>D20+(D20*F17)</f>
        <v>11.262</v>
      </c>
      <c r="G20" s="3">
        <f>D20+(D20*G17)</f>
        <v>11.262</v>
      </c>
      <c r="I20" s="15">
        <v>7.4999999999999997E-2</v>
      </c>
      <c r="J20" s="14">
        <f t="shared" si="0"/>
        <v>11.752616666666665</v>
      </c>
    </row>
    <row r="21" spans="1:33" x14ac:dyDescent="0.2">
      <c r="A21">
        <v>3</v>
      </c>
      <c r="B21" t="s">
        <v>92</v>
      </c>
      <c r="C21" s="8" t="s">
        <v>55</v>
      </c>
      <c r="D21">
        <v>11.382999999999999</v>
      </c>
      <c r="E21" s="3">
        <f>D21+(D21*E17)</f>
        <v>11.382999999999999</v>
      </c>
      <c r="F21" s="3">
        <f>D21+(D21*F17)</f>
        <v>11.382999999999999</v>
      </c>
      <c r="G21" s="3">
        <f>D21+(D21*G17)</f>
        <v>11.382999999999999</v>
      </c>
      <c r="I21" s="13">
        <v>0.08</v>
      </c>
      <c r="J21" s="14">
        <f t="shared" si="0"/>
        <v>11.807279999999997</v>
      </c>
    </row>
    <row r="22" spans="1:33" x14ac:dyDescent="0.2">
      <c r="A22">
        <v>4</v>
      </c>
      <c r="B22" t="s">
        <v>93</v>
      </c>
      <c r="C22" s="8" t="s">
        <v>7</v>
      </c>
      <c r="D22" s="3">
        <v>11.55</v>
      </c>
      <c r="E22" s="3">
        <f>D22+(D22*E17)</f>
        <v>11.55</v>
      </c>
      <c r="F22" s="3">
        <f>D22+(D22*F17)</f>
        <v>11.55</v>
      </c>
      <c r="G22" s="3">
        <f>D22+(D22*G17)</f>
        <v>11.55</v>
      </c>
      <c r="I22" s="15">
        <v>8.5000000000000006E-2</v>
      </c>
      <c r="J22" s="14">
        <f t="shared" si="0"/>
        <v>11.861943333333331</v>
      </c>
    </row>
    <row r="23" spans="1:33" x14ac:dyDescent="0.2">
      <c r="A23">
        <v>5</v>
      </c>
      <c r="B23" s="8" t="s">
        <v>94</v>
      </c>
      <c r="C23" s="8" t="s">
        <v>8</v>
      </c>
      <c r="D23" s="3">
        <v>11.609</v>
      </c>
      <c r="E23" s="3">
        <f>D23+(D23*E17)</f>
        <v>11.609</v>
      </c>
      <c r="F23" s="3">
        <f>D23+(D23*F17)</f>
        <v>11.609</v>
      </c>
      <c r="G23" s="3">
        <f>D23+(D23*G17)</f>
        <v>11.609</v>
      </c>
      <c r="I23" s="13">
        <v>0.09</v>
      </c>
      <c r="J23" s="14">
        <f t="shared" si="0"/>
        <v>11.916606666666665</v>
      </c>
      <c r="K23" t="s">
        <v>68</v>
      </c>
    </row>
    <row r="24" spans="1:33" x14ac:dyDescent="0.2">
      <c r="A24">
        <v>6</v>
      </c>
      <c r="B24" s="8" t="s">
        <v>95</v>
      </c>
      <c r="C24" s="8" t="s">
        <v>11</v>
      </c>
      <c r="D24" s="3">
        <v>11.673999999999999</v>
      </c>
      <c r="E24" s="3">
        <f>D24+(D24*E17)</f>
        <v>11.673999999999999</v>
      </c>
      <c r="F24" s="3">
        <f>D24+(D24*F17)</f>
        <v>11.673999999999999</v>
      </c>
      <c r="G24" s="3">
        <f>D24+(D24*G17)</f>
        <v>11.673999999999999</v>
      </c>
      <c r="I24" s="15">
        <v>9.5000000000000001E-2</v>
      </c>
      <c r="J24" s="14">
        <f t="shared" si="0"/>
        <v>11.971269999999997</v>
      </c>
    </row>
    <row r="25" spans="1:33" x14ac:dyDescent="0.2">
      <c r="I25" s="15">
        <v>0.1</v>
      </c>
      <c r="J25" s="14">
        <f t="shared" ref="J25" si="1">($D$27*I25)+$D$27</f>
        <v>12.025933333333331</v>
      </c>
    </row>
    <row r="26" spans="1:33" x14ac:dyDescent="0.2">
      <c r="A26" t="s">
        <v>5</v>
      </c>
      <c r="E26" s="1">
        <v>2.5000000000000001E-2</v>
      </c>
      <c r="F26" s="2">
        <v>0.05</v>
      </c>
      <c r="G26" s="1">
        <v>7.4999999999999997E-2</v>
      </c>
      <c r="I26" s="1">
        <v>5.0000000000000001E-3</v>
      </c>
      <c r="J26" s="2">
        <v>0.01</v>
      </c>
      <c r="K26" s="1">
        <v>1.4999999999999999E-2</v>
      </c>
      <c r="L26" s="2">
        <v>0.02</v>
      </c>
      <c r="M26" s="1">
        <v>2.5000000000000001E-2</v>
      </c>
      <c r="N26" s="18">
        <v>0.03</v>
      </c>
      <c r="O26" s="1">
        <v>3.5000000000000003E-2</v>
      </c>
      <c r="P26" s="2">
        <v>0.04</v>
      </c>
      <c r="Q26" s="1">
        <v>4.4999999999999998E-2</v>
      </c>
      <c r="R26" s="2">
        <v>0.05</v>
      </c>
      <c r="S26" s="1">
        <v>5.5E-2</v>
      </c>
      <c r="T26" s="18">
        <v>0.06</v>
      </c>
      <c r="U26" s="1">
        <v>6.5000000000000002E-2</v>
      </c>
      <c r="V26" s="2">
        <v>7.0000000000000007E-2</v>
      </c>
      <c r="W26" s="1">
        <v>7.4999999999999997E-2</v>
      </c>
      <c r="X26" s="2">
        <v>0.08</v>
      </c>
      <c r="Y26" s="1">
        <v>8.5000000000000006E-2</v>
      </c>
      <c r="Z26" s="18">
        <v>0.09</v>
      </c>
      <c r="AA26" s="1">
        <v>9.5000000000000001E-2</v>
      </c>
      <c r="AB26" s="2">
        <v>9.9999999999999895E-2</v>
      </c>
      <c r="AC26" s="1">
        <v>0.105</v>
      </c>
      <c r="AD26" s="2">
        <v>0.11</v>
      </c>
      <c r="AE26" s="1">
        <v>0.115</v>
      </c>
      <c r="AF26" s="2">
        <v>0.12</v>
      </c>
      <c r="AG26" s="1">
        <v>0.125</v>
      </c>
    </row>
    <row r="27" spans="1:33" x14ac:dyDescent="0.2">
      <c r="A27">
        <v>1</v>
      </c>
      <c r="D27" s="3">
        <f>AVERAGE(D19,D11,D3)</f>
        <v>10.932666666666664</v>
      </c>
      <c r="E27" s="3">
        <f>D27+(D27*E26)</f>
        <v>11.205983333333331</v>
      </c>
      <c r="F27" s="3">
        <f>D27+(D27*F26)</f>
        <v>11.479299999999997</v>
      </c>
      <c r="G27" s="3">
        <f>D27+(D27*G26)</f>
        <v>11.752616666666665</v>
      </c>
      <c r="I27" s="3">
        <f>$D$27+($D$27*I26)</f>
        <v>10.987329999999998</v>
      </c>
      <c r="J27" s="3">
        <f t="shared" ref="J27:V27" si="2">$D$27+($D$27*J26)</f>
        <v>11.04199333333333</v>
      </c>
      <c r="K27" s="3">
        <f t="shared" si="2"/>
        <v>11.096656666666664</v>
      </c>
      <c r="L27" s="3">
        <f t="shared" si="2"/>
        <v>11.151319999999998</v>
      </c>
      <c r="M27" s="3">
        <f t="shared" si="2"/>
        <v>11.205983333333331</v>
      </c>
      <c r="N27" s="3">
        <f t="shared" si="2"/>
        <v>11.260646666666664</v>
      </c>
      <c r="O27" s="3">
        <f t="shared" si="2"/>
        <v>11.315309999999998</v>
      </c>
      <c r="P27" s="3">
        <f>$D$27+($D$27*P26)</f>
        <v>11.369973333333331</v>
      </c>
      <c r="Q27" s="3">
        <f t="shared" si="2"/>
        <v>11.424636666666665</v>
      </c>
      <c r="R27" s="3">
        <f t="shared" si="2"/>
        <v>11.479299999999997</v>
      </c>
      <c r="S27" s="3">
        <f t="shared" si="2"/>
        <v>11.533963333333331</v>
      </c>
      <c r="T27" s="3">
        <f>$D$27+($D$27*T26)</f>
        <v>11.588626666666665</v>
      </c>
      <c r="U27" s="3">
        <f t="shared" si="2"/>
        <v>11.643289999999997</v>
      </c>
      <c r="V27" s="3">
        <f t="shared" si="2"/>
        <v>11.697953333333331</v>
      </c>
      <c r="W27" s="3">
        <f>$D$27+($D$27*W26)</f>
        <v>11.752616666666665</v>
      </c>
      <c r="X27" s="3">
        <f t="shared" ref="X27:AB27" si="3">$D$27+($D$27*X26)</f>
        <v>11.807279999999997</v>
      </c>
      <c r="Y27" s="3">
        <f t="shared" si="3"/>
        <v>11.861943333333331</v>
      </c>
      <c r="Z27" s="3">
        <f t="shared" si="3"/>
        <v>11.916606666666665</v>
      </c>
      <c r="AA27" s="3">
        <f t="shared" si="3"/>
        <v>11.971269999999997</v>
      </c>
      <c r="AB27" s="3">
        <f t="shared" si="3"/>
        <v>12.025933333333329</v>
      </c>
      <c r="AC27" s="3">
        <f>$D$27+($D$27*AC26)</f>
        <v>12.080596666666665</v>
      </c>
      <c r="AD27" s="3">
        <f t="shared" ref="AD27:AF27" si="4">$D$27+($D$27*AD26)</f>
        <v>12.135259999999997</v>
      </c>
      <c r="AE27" s="3">
        <f t="shared" si="4"/>
        <v>12.189923333333331</v>
      </c>
      <c r="AF27" s="3">
        <f t="shared" si="4"/>
        <v>12.244586666666663</v>
      </c>
      <c r="AG27" s="3">
        <f>$D$27+($D$27*AG26)</f>
        <v>12.299249999999997</v>
      </c>
    </row>
    <row r="28" spans="1:33" x14ac:dyDescent="0.2">
      <c r="A28">
        <v>2</v>
      </c>
      <c r="D28" s="3">
        <f>AVERAGE(D20,D12,D4)</f>
        <v>11.246666666666668</v>
      </c>
      <c r="E28" s="3">
        <f>D28+(D28*E26)</f>
        <v>11.527833333333335</v>
      </c>
      <c r="F28" s="3">
        <f>D28+(D28*F26)</f>
        <v>11.809000000000001</v>
      </c>
      <c r="G28" s="3">
        <f>D28+(D28*G26)</f>
        <v>12.090166666666669</v>
      </c>
    </row>
    <row r="29" spans="1:33" x14ac:dyDescent="0.2">
      <c r="A29">
        <v>3</v>
      </c>
      <c r="D29" s="3">
        <f>AVERAGE(D21,D13,D5)</f>
        <v>11.329000000000001</v>
      </c>
      <c r="E29" s="3">
        <f>D29+(D29*E26)</f>
        <v>11.612225</v>
      </c>
      <c r="F29" s="3">
        <f>D29+(D29*F26)</f>
        <v>11.89545</v>
      </c>
      <c r="G29" s="3">
        <f>D29+(D29*G26)</f>
        <v>12.178675</v>
      </c>
    </row>
    <row r="30" spans="1:33" x14ac:dyDescent="0.2">
      <c r="A30">
        <v>4</v>
      </c>
      <c r="D30" s="3">
        <f t="shared" ref="D30:D32" si="5">AVERAGE(D22,D14,D6)</f>
        <v>11.391</v>
      </c>
      <c r="E30" s="3">
        <f>D30+(D30*E26)</f>
        <v>11.675775</v>
      </c>
      <c r="F30" s="3">
        <f>D30+(D30*F26)</f>
        <v>11.96055</v>
      </c>
      <c r="G30" s="3">
        <f>D30+(D30*G26)</f>
        <v>12.245324999999999</v>
      </c>
    </row>
    <row r="31" spans="1:33" x14ac:dyDescent="0.2">
      <c r="A31">
        <v>5</v>
      </c>
      <c r="D31" s="3">
        <f t="shared" si="5"/>
        <v>11.448333333333332</v>
      </c>
      <c r="E31" s="3">
        <f>D31+(D31*E26)</f>
        <v>11.734541666666665</v>
      </c>
      <c r="F31" s="3">
        <f>D31+(D31*F26)</f>
        <v>12.02075</v>
      </c>
      <c r="G31" s="3">
        <f>D31+(D31*G26)</f>
        <v>12.306958333333332</v>
      </c>
    </row>
    <row r="32" spans="1:33" x14ac:dyDescent="0.2">
      <c r="A32">
        <v>6</v>
      </c>
      <c r="D32" s="3">
        <f t="shared" si="5"/>
        <v>11.502666666666668</v>
      </c>
      <c r="E32" s="3">
        <f>D32+(D32*E26)</f>
        <v>11.790233333333335</v>
      </c>
      <c r="F32" s="3">
        <f>D32+(D32*F26)</f>
        <v>12.077800000000002</v>
      </c>
      <c r="G32" s="3">
        <f>D32+(D32*G26)</f>
        <v>12.365366666666668</v>
      </c>
    </row>
    <row r="34" spans="2:3" x14ac:dyDescent="0.2">
      <c r="B34" s="6" t="s">
        <v>19</v>
      </c>
      <c r="C34" s="6">
        <v>12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35"/>
  <sheetViews>
    <sheetView workbookViewId="0">
      <selection activeCell="M20" sqref="M3:M20"/>
    </sheetView>
  </sheetViews>
  <sheetFormatPr defaultRowHeight="12.75" x14ac:dyDescent="0.2"/>
  <cols>
    <col min="1" max="1" width="5.28515625" bestFit="1" customWidth="1"/>
    <col min="2" max="2" width="59.7109375" bestFit="1" customWidth="1"/>
  </cols>
  <sheetData>
    <row r="1" spans="1:13" x14ac:dyDescent="0.2">
      <c r="A1" t="s">
        <v>1</v>
      </c>
      <c r="B1" t="s">
        <v>2</v>
      </c>
      <c r="C1" t="s">
        <v>3</v>
      </c>
      <c r="D1" t="s">
        <v>4</v>
      </c>
      <c r="E1" s="5">
        <v>2.5000000000000001E-2</v>
      </c>
      <c r="F1" s="2">
        <v>0.05</v>
      </c>
      <c r="G1" s="1">
        <v>7.4999999999999997E-2</v>
      </c>
    </row>
    <row r="2" spans="1:13" x14ac:dyDescent="0.2">
      <c r="A2">
        <v>2019</v>
      </c>
      <c r="B2" s="8" t="s">
        <v>150</v>
      </c>
      <c r="E2" s="5"/>
      <c r="F2" s="2"/>
      <c r="G2" s="1"/>
    </row>
    <row r="3" spans="1:13" x14ac:dyDescent="0.2">
      <c r="A3">
        <v>1</v>
      </c>
      <c r="B3" s="8" t="s">
        <v>183</v>
      </c>
      <c r="C3" s="8" t="s">
        <v>8</v>
      </c>
      <c r="D3" s="19">
        <v>2.8069328703703707E-3</v>
      </c>
      <c r="E3" s="4">
        <f>D3+(D3*E1)</f>
        <v>2.8771061921296298E-3</v>
      </c>
      <c r="F3" s="4">
        <f>D3+(D3*F1)</f>
        <v>2.947279513888889E-3</v>
      </c>
      <c r="G3" s="4">
        <f>D3+(D3*G1)</f>
        <v>3.0174528356481482E-3</v>
      </c>
      <c r="M3" s="11">
        <f>VALUE(D3)*60*24*60</f>
        <v>242.51900000000001</v>
      </c>
    </row>
    <row r="4" spans="1:13" x14ac:dyDescent="0.2">
      <c r="A4">
        <v>2</v>
      </c>
      <c r="B4" s="8" t="s">
        <v>184</v>
      </c>
      <c r="C4" s="8" t="s">
        <v>11</v>
      </c>
      <c r="D4" s="19">
        <v>2.8098495370370374E-3</v>
      </c>
      <c r="E4" s="4">
        <f>D4+(D4*E1)</f>
        <v>2.8800957754629634E-3</v>
      </c>
      <c r="F4" s="4">
        <f>D4+(D4*F1)</f>
        <v>2.9503420138888891E-3</v>
      </c>
      <c r="G4" s="4">
        <f>D4+(D4*G1)</f>
        <v>3.0205882523148151E-3</v>
      </c>
      <c r="M4" s="11">
        <f t="shared" ref="M4:M24" si="0">VALUE(D4)*60*24*60</f>
        <v>242.77100000000002</v>
      </c>
    </row>
    <row r="5" spans="1:13" x14ac:dyDescent="0.2">
      <c r="A5">
        <v>3</v>
      </c>
      <c r="B5" s="8" t="s">
        <v>185</v>
      </c>
      <c r="C5" s="8" t="s">
        <v>6</v>
      </c>
      <c r="D5" s="19">
        <v>2.8183796296296294E-3</v>
      </c>
      <c r="E5" s="4">
        <f>D5+(D5*E1)</f>
        <v>2.8888391203703702E-3</v>
      </c>
      <c r="F5" s="4">
        <f>D5+(D5*F1)</f>
        <v>2.9592986111111109E-3</v>
      </c>
      <c r="G5" s="4">
        <f>D5+(D5*G1)</f>
        <v>3.0297581018518516E-3</v>
      </c>
      <c r="M5" s="11">
        <f t="shared" si="0"/>
        <v>243.50799999999995</v>
      </c>
    </row>
    <row r="6" spans="1:13" x14ac:dyDescent="0.2">
      <c r="A6">
        <v>4</v>
      </c>
      <c r="B6" s="8" t="s">
        <v>186</v>
      </c>
      <c r="C6" s="8" t="s">
        <v>9</v>
      </c>
      <c r="D6" s="19">
        <v>2.8230671296296289E-3</v>
      </c>
      <c r="E6" s="4">
        <f>D6+(D6*E1)</f>
        <v>2.8936438078703696E-3</v>
      </c>
      <c r="F6" s="4">
        <f>D6+(D6*F1)</f>
        <v>2.9642204861111102E-3</v>
      </c>
      <c r="G6" s="4">
        <f>D6+(D6*G1)</f>
        <v>3.0347971643518512E-3</v>
      </c>
      <c r="M6" s="11">
        <f t="shared" si="0"/>
        <v>243.91299999999993</v>
      </c>
    </row>
    <row r="7" spans="1:13" x14ac:dyDescent="0.2">
      <c r="A7">
        <v>5</v>
      </c>
      <c r="B7" s="8" t="s">
        <v>187</v>
      </c>
      <c r="C7" s="8" t="s">
        <v>24</v>
      </c>
      <c r="D7" s="19">
        <v>2.8400000000000001E-3</v>
      </c>
      <c r="E7" s="4">
        <f>D7+(D7*E1)</f>
        <v>2.911E-3</v>
      </c>
      <c r="F7" s="4">
        <f>D7+(D7*F1)</f>
        <v>2.9820000000000003E-3</v>
      </c>
      <c r="G7" s="4">
        <f>D7+(D7*G1)</f>
        <v>3.0530000000000002E-3</v>
      </c>
      <c r="M7" s="11">
        <f t="shared" si="0"/>
        <v>245.376</v>
      </c>
    </row>
    <row r="8" spans="1:13" x14ac:dyDescent="0.2">
      <c r="A8">
        <v>6</v>
      </c>
      <c r="B8" s="8" t="s">
        <v>188</v>
      </c>
      <c r="C8" s="8" t="s">
        <v>21</v>
      </c>
      <c r="D8" s="19">
        <v>2.8511805555555552E-3</v>
      </c>
      <c r="E8" s="4">
        <f>D8+(D8*E1)</f>
        <v>2.9224600694444441E-3</v>
      </c>
      <c r="F8" s="4">
        <f>D8+(D8*F1)</f>
        <v>2.9937395833333331E-3</v>
      </c>
      <c r="G8" s="4">
        <f>D8+(D8*G1)</f>
        <v>3.0650190972222216E-3</v>
      </c>
      <c r="M8" s="11">
        <f t="shared" si="0"/>
        <v>246.34199999999998</v>
      </c>
    </row>
    <row r="9" spans="1:13" x14ac:dyDescent="0.2">
      <c r="D9" s="19"/>
      <c r="M9" s="11">
        <f>VALUE(D11)*60*24*60</f>
        <v>244.32099999999997</v>
      </c>
    </row>
    <row r="10" spans="1:13" x14ac:dyDescent="0.2">
      <c r="A10">
        <v>2016</v>
      </c>
      <c r="B10" s="8" t="s">
        <v>69</v>
      </c>
      <c r="D10" s="19"/>
      <c r="E10" s="5"/>
      <c r="F10" s="2"/>
      <c r="G10" s="1"/>
      <c r="I10" s="12"/>
      <c r="J10" s="12" t="s">
        <v>45</v>
      </c>
      <c r="M10" s="11">
        <f>VALUE(D12)*60*24*60</f>
        <v>245.48</v>
      </c>
    </row>
    <row r="11" spans="1:13" x14ac:dyDescent="0.2">
      <c r="A11">
        <v>1</v>
      </c>
      <c r="B11" s="8" t="s">
        <v>208</v>
      </c>
      <c r="C11" s="8" t="s">
        <v>9</v>
      </c>
      <c r="D11" s="19">
        <v>2.8277893518518517E-3</v>
      </c>
      <c r="E11" s="4">
        <f>D11+(D11*E9)</f>
        <v>2.8277893518518517E-3</v>
      </c>
      <c r="F11" s="4">
        <f>D11+(D11*F9)</f>
        <v>2.8277893518518517E-3</v>
      </c>
      <c r="G11" s="4">
        <f>D11+(D11*G9)</f>
        <v>2.8277893518518517E-3</v>
      </c>
      <c r="H11">
        <v>1</v>
      </c>
      <c r="I11" s="13">
        <v>0</v>
      </c>
      <c r="J11" s="16">
        <f>($D$27*I11)+$D$27</f>
        <v>2.8213773148148148E-3</v>
      </c>
      <c r="K11" t="s">
        <v>68</v>
      </c>
      <c r="M11" s="11">
        <f>VALUE(D13)*60*24*60</f>
        <v>245.59899999999999</v>
      </c>
    </row>
    <row r="12" spans="1:13" x14ac:dyDescent="0.2">
      <c r="A12">
        <v>2</v>
      </c>
      <c r="B12" s="8" t="s">
        <v>209</v>
      </c>
      <c r="C12" s="8" t="s">
        <v>0</v>
      </c>
      <c r="D12" s="19">
        <v>2.8412037037037034E-3</v>
      </c>
      <c r="E12" s="4">
        <f>D12+(D12*E9)</f>
        <v>2.8412037037037034E-3</v>
      </c>
      <c r="F12" s="4">
        <f>D12+(D12*F9)</f>
        <v>2.8412037037037034E-3</v>
      </c>
      <c r="G12" s="4">
        <f>D12+(D12*G9)</f>
        <v>2.8412037037037034E-3</v>
      </c>
      <c r="I12" s="15">
        <v>5.0000000000000001E-3</v>
      </c>
      <c r="J12" s="16">
        <f t="shared" ref="J12:J30" si="1">($D$27*I12)+$D$27</f>
        <v>2.8354842013888887E-3</v>
      </c>
      <c r="M12" s="11">
        <f>VALUE(D14)*60*24*60</f>
        <v>247.54099999999997</v>
      </c>
    </row>
    <row r="13" spans="1:13" x14ac:dyDescent="0.2">
      <c r="A13">
        <v>3</v>
      </c>
      <c r="B13" s="8" t="s">
        <v>210</v>
      </c>
      <c r="C13" s="8" t="s">
        <v>6</v>
      </c>
      <c r="D13" s="19">
        <v>2.8425810185185186E-3</v>
      </c>
      <c r="E13" s="4">
        <f>D13+(D13*E9)</f>
        <v>2.8425810185185186E-3</v>
      </c>
      <c r="F13" s="4">
        <f>D13+(D13*F9)</f>
        <v>2.8425810185185186E-3</v>
      </c>
      <c r="G13" s="4">
        <f>D13+(D13*G9)</f>
        <v>2.8425810185185186E-3</v>
      </c>
      <c r="I13" s="13">
        <v>0.01</v>
      </c>
      <c r="J13" s="16">
        <f t="shared" si="1"/>
        <v>2.8495910879629627E-3</v>
      </c>
      <c r="M13" s="11">
        <f>VALUE(D15)*60*24*60</f>
        <v>247.72</v>
      </c>
    </row>
    <row r="14" spans="1:13" x14ac:dyDescent="0.2">
      <c r="A14">
        <v>4</v>
      </c>
      <c r="B14" s="8" t="s">
        <v>211</v>
      </c>
      <c r="C14" s="8" t="s">
        <v>7</v>
      </c>
      <c r="D14" s="19">
        <v>2.8650578703703702E-3</v>
      </c>
      <c r="E14" s="4">
        <f>D14+(D14*E9)</f>
        <v>2.8650578703703702E-3</v>
      </c>
      <c r="F14" s="4">
        <f>D14+(D14*F9)</f>
        <v>2.8650578703703702E-3</v>
      </c>
      <c r="G14" s="4">
        <f>D14+(D14*G9)</f>
        <v>2.8650578703703702E-3</v>
      </c>
      <c r="H14">
        <v>3</v>
      </c>
      <c r="I14" s="15">
        <v>1.4999999999999999E-2</v>
      </c>
      <c r="J14" s="16">
        <f t="shared" si="1"/>
        <v>2.8636979745370371E-3</v>
      </c>
      <c r="K14" t="s">
        <v>68</v>
      </c>
      <c r="M14" s="11">
        <f>VALUE(D16)*60*24*60</f>
        <v>248.95200000000003</v>
      </c>
    </row>
    <row r="15" spans="1:13" x14ac:dyDescent="0.2">
      <c r="A15">
        <v>5</v>
      </c>
      <c r="B15" s="8" t="s">
        <v>212</v>
      </c>
      <c r="C15" s="8" t="s">
        <v>11</v>
      </c>
      <c r="D15" s="19">
        <v>2.8671296296296296E-3</v>
      </c>
      <c r="E15" s="4">
        <f>D15+(D15*E9)</f>
        <v>2.8671296296296296E-3</v>
      </c>
      <c r="F15" s="4">
        <f>D15+(D15*F9)</f>
        <v>2.8671296296296296E-3</v>
      </c>
      <c r="G15" s="4">
        <f>D15+(D15*G9)</f>
        <v>2.8671296296296296E-3</v>
      </c>
      <c r="I15" s="13">
        <v>0.02</v>
      </c>
      <c r="J15" s="16">
        <f t="shared" si="1"/>
        <v>2.8778048611111111E-3</v>
      </c>
      <c r="M15" s="11">
        <f>VALUE(D19)*60*24*60</f>
        <v>244.46099999999998</v>
      </c>
    </row>
    <row r="16" spans="1:13" x14ac:dyDescent="0.2">
      <c r="A16">
        <v>6</v>
      </c>
      <c r="B16" s="8" t="s">
        <v>213</v>
      </c>
      <c r="C16" s="8" t="s">
        <v>14</v>
      </c>
      <c r="D16" s="19">
        <v>2.8813888888888895E-3</v>
      </c>
      <c r="E16" s="4">
        <f>D16+(D16*E9)</f>
        <v>2.8813888888888895E-3</v>
      </c>
      <c r="F16" s="4">
        <f>D16+(D16*F9)</f>
        <v>2.8813888888888895E-3</v>
      </c>
      <c r="G16" s="4">
        <f>D16+(D16*G9)</f>
        <v>2.8813888888888895E-3</v>
      </c>
      <c r="I16" s="15">
        <v>2.5000000000000001E-2</v>
      </c>
      <c r="J16" s="16">
        <f t="shared" si="1"/>
        <v>2.8919117476851851E-3</v>
      </c>
      <c r="M16" s="11">
        <f>VALUE(D20)*60*24*60</f>
        <v>244.62400000000002</v>
      </c>
    </row>
    <row r="17" spans="1:31" x14ac:dyDescent="0.2">
      <c r="D17" s="19"/>
      <c r="H17">
        <v>6</v>
      </c>
      <c r="I17" s="13">
        <v>0.03</v>
      </c>
      <c r="J17" s="16">
        <f t="shared" si="1"/>
        <v>2.9060186342592591E-3</v>
      </c>
      <c r="K17" t="s">
        <v>68</v>
      </c>
      <c r="M17" s="11">
        <f>VALUE(D21)*60*24*60</f>
        <v>245.09700000000001</v>
      </c>
    </row>
    <row r="18" spans="1:31" x14ac:dyDescent="0.2">
      <c r="A18">
        <v>2017</v>
      </c>
      <c r="B18" s="8" t="s">
        <v>96</v>
      </c>
      <c r="E18" s="5"/>
      <c r="F18" s="2"/>
      <c r="G18" s="1"/>
      <c r="I18" s="15">
        <v>3.5000000000000003E-2</v>
      </c>
      <c r="J18" s="16">
        <f t="shared" si="1"/>
        <v>2.9201255208333335E-3</v>
      </c>
      <c r="M18" s="11">
        <f>VALUE(D22)*60*24*60</f>
        <v>245.83499999999998</v>
      </c>
    </row>
    <row r="19" spans="1:31" x14ac:dyDescent="0.2">
      <c r="A19">
        <v>1</v>
      </c>
      <c r="B19" s="8" t="s">
        <v>120</v>
      </c>
      <c r="C19" s="8" t="s">
        <v>6</v>
      </c>
      <c r="D19" s="19">
        <v>2.8294097222222223E-3</v>
      </c>
      <c r="E19" s="4">
        <f>D19+(D19*E17)</f>
        <v>2.8294097222222223E-3</v>
      </c>
      <c r="F19" s="4">
        <f>D19+(D19*F17)</f>
        <v>2.8294097222222223E-3</v>
      </c>
      <c r="G19" s="4">
        <f>D19+(D19*G17)</f>
        <v>2.8294097222222223E-3</v>
      </c>
      <c r="I19" s="13">
        <v>0.04</v>
      </c>
      <c r="J19" s="16">
        <f t="shared" si="1"/>
        <v>2.9342324074074074E-3</v>
      </c>
      <c r="M19" s="11">
        <f>VALUE(D23)*60*24*60</f>
        <v>245.85599999999999</v>
      </c>
    </row>
    <row r="20" spans="1:31" x14ac:dyDescent="0.2">
      <c r="A20">
        <v>2</v>
      </c>
      <c r="B20" s="8" t="s">
        <v>121</v>
      </c>
      <c r="C20" s="8" t="s">
        <v>9</v>
      </c>
      <c r="D20" s="19">
        <v>2.8312962962962966E-3</v>
      </c>
      <c r="E20" s="4">
        <f>D20+(D20*E17)</f>
        <v>2.8312962962962966E-3</v>
      </c>
      <c r="F20" s="4">
        <f>D20+(D20*F17)</f>
        <v>2.8312962962962966E-3</v>
      </c>
      <c r="G20" s="4">
        <f>D20+(D20*G17)</f>
        <v>2.8312962962962966E-3</v>
      </c>
      <c r="H20">
        <v>9</v>
      </c>
      <c r="I20" s="15">
        <v>4.4999999999999998E-2</v>
      </c>
      <c r="J20" s="16">
        <f t="shared" si="1"/>
        <v>2.9483392939814814E-3</v>
      </c>
      <c r="M20" s="11">
        <f>VALUE(D24)*60*24*60</f>
        <v>246.84299999999993</v>
      </c>
    </row>
    <row r="21" spans="1:31" x14ac:dyDescent="0.2">
      <c r="A21">
        <v>3</v>
      </c>
      <c r="B21" s="8" t="s">
        <v>122</v>
      </c>
      <c r="C21" s="8" t="s">
        <v>11</v>
      </c>
      <c r="D21" s="19">
        <v>2.8367708333333335E-3</v>
      </c>
      <c r="E21" s="4">
        <f>D21+(D21*E17)</f>
        <v>2.8367708333333335E-3</v>
      </c>
      <c r="F21" s="4">
        <f>D21+(D21*F17)</f>
        <v>2.8367708333333335E-3</v>
      </c>
      <c r="G21" s="4">
        <f>D21+(D21*G17)</f>
        <v>2.8367708333333335E-3</v>
      </c>
      <c r="I21" s="13">
        <v>0.05</v>
      </c>
      <c r="J21" s="16">
        <f t="shared" si="1"/>
        <v>2.9624461805555554E-3</v>
      </c>
      <c r="K21" t="s">
        <v>68</v>
      </c>
    </row>
    <row r="22" spans="1:31" x14ac:dyDescent="0.2">
      <c r="A22">
        <v>4</v>
      </c>
      <c r="B22" s="8" t="s">
        <v>123</v>
      </c>
      <c r="C22" s="8" t="s">
        <v>24</v>
      </c>
      <c r="D22" s="19">
        <v>2.8453125000000002E-3</v>
      </c>
      <c r="E22" s="4">
        <f>D22+(D22*E17)</f>
        <v>2.8453125000000002E-3</v>
      </c>
      <c r="F22" s="4">
        <f>D22+(D22*F17)</f>
        <v>2.8453125000000002E-3</v>
      </c>
      <c r="G22" s="4">
        <f>D22+(D22*G17)</f>
        <v>2.8453125000000002E-3</v>
      </c>
      <c r="I22" s="15">
        <v>5.5E-2</v>
      </c>
      <c r="J22" s="16">
        <f t="shared" si="1"/>
        <v>2.9765530671296294E-3</v>
      </c>
    </row>
    <row r="23" spans="1:31" x14ac:dyDescent="0.2">
      <c r="A23">
        <v>5</v>
      </c>
      <c r="B23" s="8" t="s">
        <v>124</v>
      </c>
      <c r="C23" s="8" t="s">
        <v>7</v>
      </c>
      <c r="D23" s="19">
        <v>2.8455555555555556E-3</v>
      </c>
      <c r="E23" s="4">
        <f>D23+(D23*E17)</f>
        <v>2.8455555555555556E-3</v>
      </c>
      <c r="F23" s="4">
        <f>D23+(D23*F17)</f>
        <v>2.8455555555555556E-3</v>
      </c>
      <c r="G23" s="4">
        <f>D23+(D23*G17)</f>
        <v>2.8455555555555556E-3</v>
      </c>
      <c r="H23">
        <v>12</v>
      </c>
      <c r="I23" s="13">
        <v>0.06</v>
      </c>
      <c r="J23" s="16">
        <f t="shared" si="1"/>
        <v>2.9906599537037038E-3</v>
      </c>
    </row>
    <row r="24" spans="1:31" x14ac:dyDescent="0.2">
      <c r="A24">
        <v>6</v>
      </c>
      <c r="B24" s="8" t="s">
        <v>125</v>
      </c>
      <c r="C24" s="8" t="s">
        <v>14</v>
      </c>
      <c r="D24" s="19">
        <v>2.8569791666666661E-3</v>
      </c>
      <c r="E24" s="4">
        <f>D24+(D24*E17)</f>
        <v>2.8569791666666661E-3</v>
      </c>
      <c r="F24" s="4">
        <f>D24+(D24*F17)</f>
        <v>2.8569791666666661E-3</v>
      </c>
      <c r="G24" s="4">
        <f>D24+(D24*G17)</f>
        <v>2.8569791666666661E-3</v>
      </c>
      <c r="I24" s="15">
        <v>6.5000000000000002E-2</v>
      </c>
      <c r="J24" s="16">
        <f t="shared" si="1"/>
        <v>3.0047668402777778E-3</v>
      </c>
    </row>
    <row r="25" spans="1:31" x14ac:dyDescent="0.2">
      <c r="D25" s="19"/>
      <c r="I25" s="13">
        <v>7.0000000000000007E-2</v>
      </c>
      <c r="J25" s="16">
        <f t="shared" si="1"/>
        <v>3.0188737268518518E-3</v>
      </c>
      <c r="K25" t="s">
        <v>68</v>
      </c>
    </row>
    <row r="26" spans="1:31" x14ac:dyDescent="0.2">
      <c r="A26" t="s">
        <v>5</v>
      </c>
      <c r="D26" s="19"/>
      <c r="E26" s="1">
        <v>2.5000000000000001E-2</v>
      </c>
      <c r="F26" s="2">
        <v>0.05</v>
      </c>
      <c r="G26" s="1">
        <v>7.4999999999999997E-2</v>
      </c>
      <c r="I26" s="15">
        <v>7.4999999999999997E-2</v>
      </c>
      <c r="J26" s="16">
        <f t="shared" si="1"/>
        <v>3.0329806134259257E-3</v>
      </c>
      <c r="K26" s="1"/>
      <c r="L26" s="2"/>
      <c r="M26" s="1"/>
      <c r="N26" s="2"/>
      <c r="O26" s="1"/>
      <c r="P26" s="2"/>
      <c r="Q26" s="1"/>
      <c r="R26" s="2"/>
      <c r="S26" s="1"/>
      <c r="T26" s="2"/>
      <c r="U26" s="1"/>
      <c r="V26" s="2"/>
      <c r="W26" s="1"/>
      <c r="X26" s="2"/>
      <c r="Y26" s="1"/>
      <c r="Z26" s="2"/>
      <c r="AA26" s="1"/>
      <c r="AB26" s="2"/>
      <c r="AC26" s="1"/>
      <c r="AD26" s="2"/>
      <c r="AE26" s="1"/>
    </row>
    <row r="27" spans="1:31" x14ac:dyDescent="0.2">
      <c r="A27">
        <v>1</v>
      </c>
      <c r="D27" s="19">
        <f>AVERAGE(D19,D11,D3)</f>
        <v>2.8213773148148148E-3</v>
      </c>
      <c r="E27" s="4">
        <f>D27+(D27*E26)</f>
        <v>2.8919117476851851E-3</v>
      </c>
      <c r="F27" s="4">
        <f>D27+(D27*F26)</f>
        <v>2.9624461805555554E-3</v>
      </c>
      <c r="G27" s="4">
        <f>D27+(D27*G26)</f>
        <v>3.0329806134259257E-3</v>
      </c>
      <c r="I27" s="13">
        <v>0.08</v>
      </c>
      <c r="J27" s="16">
        <f t="shared" si="1"/>
        <v>3.0470875000000001E-3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2">
      <c r="A28">
        <v>2</v>
      </c>
      <c r="D28" s="19">
        <f t="shared" ref="D28:D32" si="2">AVERAGE(D20,D12,D4)</f>
        <v>2.8274498456790126E-3</v>
      </c>
      <c r="E28" s="4">
        <f>D28+(D28*E26)</f>
        <v>2.8981360918209878E-3</v>
      </c>
      <c r="F28" s="4">
        <f>D28+(D28*F26)</f>
        <v>2.968822337962963E-3</v>
      </c>
      <c r="G28" s="4">
        <f>D28+(D28*G26)</f>
        <v>3.0395085841049387E-3</v>
      </c>
      <c r="I28" s="15">
        <v>8.5000000000000006E-2</v>
      </c>
      <c r="J28" s="16">
        <f t="shared" si="1"/>
        <v>3.0611943865740741E-3</v>
      </c>
      <c r="K28" s="4"/>
    </row>
    <row r="29" spans="1:31" x14ac:dyDescent="0.2">
      <c r="A29">
        <v>3</v>
      </c>
      <c r="D29" s="19">
        <f t="shared" si="2"/>
        <v>2.8325771604938272E-3</v>
      </c>
      <c r="E29" s="4">
        <f>D29+(D29*E26)</f>
        <v>2.903391589506173E-3</v>
      </c>
      <c r="F29" s="4">
        <f>D29+(D29*F26)</f>
        <v>2.9742060185185184E-3</v>
      </c>
      <c r="G29" s="4">
        <f>D29+(D29*G26)</f>
        <v>3.0450204475308642E-3</v>
      </c>
      <c r="I29" s="13">
        <v>0.09</v>
      </c>
      <c r="J29" s="16">
        <f t="shared" si="1"/>
        <v>3.0753012731481481E-3</v>
      </c>
      <c r="K29" s="4"/>
    </row>
    <row r="30" spans="1:31" x14ac:dyDescent="0.2">
      <c r="A30">
        <v>4</v>
      </c>
      <c r="D30" s="19">
        <f t="shared" si="2"/>
        <v>2.8444791666666666E-3</v>
      </c>
      <c r="E30" s="4">
        <f>D30+(D30*E26)</f>
        <v>2.9155911458333332E-3</v>
      </c>
      <c r="F30" s="4">
        <f>D30+(D30*F26)</f>
        <v>2.9867031249999998E-3</v>
      </c>
      <c r="G30" s="4">
        <f>D30+(D30*G26)</f>
        <v>3.0578151041666668E-3</v>
      </c>
      <c r="I30" s="20">
        <v>9.5000000000000001E-2</v>
      </c>
      <c r="J30" s="16">
        <f t="shared" si="1"/>
        <v>3.0894081597222221E-3</v>
      </c>
      <c r="K30" s="1" t="s">
        <v>68</v>
      </c>
      <c r="L30" s="2"/>
      <c r="M30" s="1"/>
      <c r="N30" s="2"/>
      <c r="O30" s="1"/>
    </row>
    <row r="31" spans="1:31" x14ac:dyDescent="0.2">
      <c r="A31">
        <v>5</v>
      </c>
      <c r="D31" s="19">
        <f t="shared" si="2"/>
        <v>2.8508950617283954E-3</v>
      </c>
      <c r="E31" s="4">
        <f>D31+(D31*E26)</f>
        <v>2.9221674382716055E-3</v>
      </c>
      <c r="F31" s="4">
        <f>D31+(D31*F26)</f>
        <v>2.9934398148148151E-3</v>
      </c>
      <c r="G31" s="4">
        <f>D31+(D31*G26)</f>
        <v>3.0647121913580252E-3</v>
      </c>
      <c r="I31" s="1">
        <v>5.0000000000000001E-3</v>
      </c>
      <c r="J31" s="2">
        <v>0.01</v>
      </c>
      <c r="K31" s="1">
        <v>1.4999999999999999E-2</v>
      </c>
      <c r="L31" s="2">
        <v>0.02</v>
      </c>
      <c r="M31" s="1">
        <v>2.5000000000000001E-2</v>
      </c>
      <c r="N31" s="2">
        <v>0.03</v>
      </c>
      <c r="O31" s="1">
        <v>3.5000000000000003E-2</v>
      </c>
      <c r="P31" s="2">
        <v>0.04</v>
      </c>
      <c r="Q31" s="1">
        <v>4.4999999999999998E-2</v>
      </c>
      <c r="R31" s="2">
        <v>0.05</v>
      </c>
      <c r="S31" s="1">
        <v>5.5E-2</v>
      </c>
      <c r="T31" s="2">
        <v>0.06</v>
      </c>
      <c r="U31" s="1">
        <v>6.5000000000000002E-2</v>
      </c>
      <c r="V31" s="2">
        <v>7.0000000000000007E-2</v>
      </c>
      <c r="W31" s="1">
        <v>7.4999999999999997E-2</v>
      </c>
      <c r="X31" s="2">
        <v>0.08</v>
      </c>
      <c r="Y31" s="1">
        <v>8.5000000000000006E-2</v>
      </c>
      <c r="Z31" s="2">
        <v>0.09</v>
      </c>
      <c r="AA31" s="1">
        <v>9.5000000000000001E-2</v>
      </c>
      <c r="AB31" s="2">
        <v>0.1</v>
      </c>
      <c r="AC31" s="1">
        <v>0.105</v>
      </c>
      <c r="AD31" s="2">
        <v>0.11</v>
      </c>
      <c r="AE31" s="1">
        <v>0.115</v>
      </c>
    </row>
    <row r="32" spans="1:31" x14ac:dyDescent="0.2">
      <c r="A32">
        <v>6</v>
      </c>
      <c r="D32" s="19">
        <f t="shared" si="2"/>
        <v>2.8631828703703701E-3</v>
      </c>
      <c r="E32" s="4">
        <f>D32+(D32*E26)</f>
        <v>2.9347624421296294E-3</v>
      </c>
      <c r="F32" s="4">
        <f>D32+(D32*F26)</f>
        <v>3.0063420138888887E-3</v>
      </c>
      <c r="G32" s="4">
        <f>D32+(D32*G26)</f>
        <v>3.077921585648148E-3</v>
      </c>
      <c r="I32" s="4">
        <f>$D$27+($D$27*I31)</f>
        <v>2.8354842013888887E-3</v>
      </c>
      <c r="J32" s="4">
        <f t="shared" ref="J32:V32" si="3">$D$27+($D$27*J31)</f>
        <v>2.8495910879629627E-3</v>
      </c>
      <c r="K32" s="4">
        <f t="shared" si="3"/>
        <v>2.8636979745370371E-3</v>
      </c>
      <c r="L32" s="4">
        <f t="shared" si="3"/>
        <v>2.8778048611111111E-3</v>
      </c>
      <c r="M32" s="4">
        <f t="shared" si="3"/>
        <v>2.8919117476851851E-3</v>
      </c>
      <c r="N32" s="4">
        <f t="shared" si="3"/>
        <v>2.9060186342592591E-3</v>
      </c>
      <c r="O32" s="4">
        <f t="shared" si="3"/>
        <v>2.9201255208333335E-3</v>
      </c>
      <c r="P32" s="4">
        <f t="shared" si="3"/>
        <v>2.9342324074074074E-3</v>
      </c>
      <c r="Q32" s="4">
        <f t="shared" si="3"/>
        <v>2.9483392939814814E-3</v>
      </c>
      <c r="R32" s="4">
        <f t="shared" si="3"/>
        <v>2.9624461805555554E-3</v>
      </c>
      <c r="S32" s="4">
        <f t="shared" si="3"/>
        <v>2.9765530671296294E-3</v>
      </c>
      <c r="T32" s="4">
        <f t="shared" si="3"/>
        <v>2.9906599537037038E-3</v>
      </c>
      <c r="U32" s="4">
        <f t="shared" si="3"/>
        <v>3.0047668402777778E-3</v>
      </c>
      <c r="V32" s="4">
        <f t="shared" si="3"/>
        <v>3.0188737268518518E-3</v>
      </c>
      <c r="W32" s="4">
        <f>$D$27+($D$27*W31)</f>
        <v>3.0329806134259257E-3</v>
      </c>
      <c r="X32" s="4">
        <f>$D$27+($D$27*X31)</f>
        <v>3.0470875000000001E-3</v>
      </c>
      <c r="Y32" s="4">
        <f>$D$27+($D$27*Y31)</f>
        <v>3.0611943865740741E-3</v>
      </c>
      <c r="Z32" s="4">
        <f>$D$27+($D$27*Z31)</f>
        <v>3.0753012731481481E-3</v>
      </c>
      <c r="AA32" s="4">
        <f t="shared" ref="AA32:AC32" si="4">$D$27+($D$27*AA31)</f>
        <v>3.0894081597222221E-3</v>
      </c>
      <c r="AB32" s="4">
        <f t="shared" si="4"/>
        <v>3.1035150462962961E-3</v>
      </c>
      <c r="AC32" s="4">
        <f t="shared" si="4"/>
        <v>3.1176219328703705E-3</v>
      </c>
      <c r="AD32" s="4">
        <f>$D$27+($D$27*AD31)</f>
        <v>3.1317288194444444E-3</v>
      </c>
      <c r="AE32" s="4">
        <f>$D$27+($D$27*AE31)</f>
        <v>3.1458357060185184E-3</v>
      </c>
    </row>
    <row r="34" spans="2:3" x14ac:dyDescent="0.2">
      <c r="B34" s="6" t="s">
        <v>19</v>
      </c>
      <c r="C34" s="7">
        <v>2.3437499999999999E-3</v>
      </c>
    </row>
    <row r="35" spans="2:3" x14ac:dyDescent="0.2">
      <c r="B35" t="s">
        <v>87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34"/>
  <sheetViews>
    <sheetView workbookViewId="0"/>
  </sheetViews>
  <sheetFormatPr defaultRowHeight="12.75" x14ac:dyDescent="0.2"/>
  <cols>
    <col min="1" max="1" width="5.28515625" bestFit="1" customWidth="1"/>
    <col min="2" max="2" width="44" bestFit="1" customWidth="1"/>
  </cols>
  <sheetData>
    <row r="1" spans="1:11" x14ac:dyDescent="0.2">
      <c r="A1" t="s">
        <v>1</v>
      </c>
      <c r="B1" t="s">
        <v>2</v>
      </c>
      <c r="C1" t="s">
        <v>3</v>
      </c>
      <c r="D1" t="s">
        <v>4</v>
      </c>
      <c r="E1" s="1">
        <v>2.5000000000000001E-2</v>
      </c>
      <c r="F1" s="2">
        <v>0.05</v>
      </c>
      <c r="G1" s="1">
        <v>7.4999999999999997E-2</v>
      </c>
    </row>
    <row r="2" spans="1:11" x14ac:dyDescent="0.2">
      <c r="A2">
        <v>2019</v>
      </c>
      <c r="B2" s="8" t="s">
        <v>150</v>
      </c>
      <c r="E2" s="1"/>
      <c r="F2" s="2"/>
      <c r="G2" s="1"/>
    </row>
    <row r="3" spans="1:11" x14ac:dyDescent="0.2">
      <c r="A3">
        <v>1</v>
      </c>
      <c r="B3" s="8" t="s">
        <v>189</v>
      </c>
      <c r="C3" s="8" t="s">
        <v>71</v>
      </c>
      <c r="D3" s="3">
        <v>34.965000000000003</v>
      </c>
      <c r="E3" s="3">
        <f>D3+(D3*E1)</f>
        <v>35.839125000000003</v>
      </c>
      <c r="F3" s="3">
        <f>D3+(D3*F1)</f>
        <v>36.713250000000002</v>
      </c>
      <c r="G3" s="3">
        <f>D3+(D3*G1)</f>
        <v>37.587375000000002</v>
      </c>
    </row>
    <row r="4" spans="1:11" x14ac:dyDescent="0.2">
      <c r="A4">
        <v>2</v>
      </c>
      <c r="B4" s="8" t="s">
        <v>190</v>
      </c>
      <c r="C4" s="8" t="s">
        <v>15</v>
      </c>
      <c r="D4" s="3">
        <v>34.997</v>
      </c>
      <c r="E4" s="3">
        <f>D4+(D4*E1)</f>
        <v>35.871924999999997</v>
      </c>
      <c r="F4" s="3">
        <f>D4+(D4*F1)</f>
        <v>36.746850000000002</v>
      </c>
      <c r="G4" s="3">
        <f>D4+(D4*G1)</f>
        <v>37.621775</v>
      </c>
    </row>
    <row r="5" spans="1:11" x14ac:dyDescent="0.2">
      <c r="A5">
        <v>3</v>
      </c>
      <c r="B5" s="8" t="s">
        <v>191</v>
      </c>
      <c r="C5" s="8" t="s">
        <v>0</v>
      </c>
      <c r="D5" s="3">
        <v>35.311999999999998</v>
      </c>
      <c r="E5" s="3">
        <f>D5+(D5*E1)</f>
        <v>36.194800000000001</v>
      </c>
      <c r="F5" s="3">
        <f>D5+(D5*F1)</f>
        <v>37.077599999999997</v>
      </c>
      <c r="G5" s="3">
        <f>D5+(D5*G1)</f>
        <v>37.9604</v>
      </c>
    </row>
    <row r="6" spans="1:11" x14ac:dyDescent="0.2">
      <c r="A6">
        <v>4</v>
      </c>
      <c r="B6" s="8" t="s">
        <v>192</v>
      </c>
      <c r="C6" s="8" t="s">
        <v>8</v>
      </c>
      <c r="D6" s="3">
        <v>35.357999999999997</v>
      </c>
      <c r="E6" s="3">
        <f>D6+(D6*E1)</f>
        <v>36.241949999999996</v>
      </c>
      <c r="F6" s="3">
        <f>D6+(D6*F1)</f>
        <v>37.125899999999994</v>
      </c>
      <c r="G6" s="3">
        <f>D6+(D6*G1)</f>
        <v>38.00985</v>
      </c>
    </row>
    <row r="7" spans="1:11" x14ac:dyDescent="0.2">
      <c r="A7">
        <v>5</v>
      </c>
      <c r="B7" s="8" t="s">
        <v>193</v>
      </c>
      <c r="C7" s="8" t="s">
        <v>161</v>
      </c>
      <c r="D7" s="3">
        <v>35.729999999999997</v>
      </c>
      <c r="E7" s="3">
        <f>D7+(D7*E1)</f>
        <v>36.623249999999999</v>
      </c>
      <c r="F7" s="3">
        <f>D7+(D7*F1)</f>
        <v>37.516499999999994</v>
      </c>
      <c r="G7" s="3">
        <f>D7+(D7*G1)</f>
        <v>38.409749999999995</v>
      </c>
    </row>
    <row r="8" spans="1:11" x14ac:dyDescent="0.2">
      <c r="A8">
        <v>6</v>
      </c>
      <c r="B8" s="8" t="s">
        <v>194</v>
      </c>
      <c r="C8" s="8" t="s">
        <v>173</v>
      </c>
      <c r="D8" s="3">
        <v>35.801000000000002</v>
      </c>
      <c r="E8" s="3">
        <f>D8+(D8*E1)</f>
        <v>36.696024999999999</v>
      </c>
      <c r="F8" s="3">
        <f>D8+(D8*F1)</f>
        <v>37.591050000000003</v>
      </c>
      <c r="G8" s="3">
        <f>D8+(D8*G1)</f>
        <v>38.486075</v>
      </c>
    </row>
    <row r="10" spans="1:11" x14ac:dyDescent="0.2">
      <c r="A10">
        <v>2018</v>
      </c>
      <c r="B10" s="8" t="s">
        <v>69</v>
      </c>
      <c r="E10" s="1"/>
      <c r="F10" s="2"/>
      <c r="G10" s="1"/>
      <c r="I10" s="12"/>
      <c r="J10" s="12" t="s">
        <v>45</v>
      </c>
    </row>
    <row r="11" spans="1:11" x14ac:dyDescent="0.2">
      <c r="A11">
        <v>1</v>
      </c>
      <c r="B11" s="8" t="s">
        <v>214</v>
      </c>
      <c r="C11" s="8" t="s">
        <v>8</v>
      </c>
      <c r="D11" s="3">
        <v>28.539000000000001</v>
      </c>
      <c r="E11" s="3">
        <f>D11+(D11*E9)</f>
        <v>28.539000000000001</v>
      </c>
      <c r="F11" s="3">
        <f>D11+(D11*F9)</f>
        <v>28.539000000000001</v>
      </c>
      <c r="G11" s="3">
        <f>D11+(D11*G9)</f>
        <v>28.539000000000001</v>
      </c>
      <c r="H11">
        <v>1</v>
      </c>
      <c r="I11" s="13">
        <v>0</v>
      </c>
      <c r="J11" s="14">
        <f>($D$27*I11)+$D$27</f>
        <v>34.784000000000006</v>
      </c>
      <c r="K11" t="s">
        <v>68</v>
      </c>
    </row>
    <row r="12" spans="1:11" x14ac:dyDescent="0.2">
      <c r="A12">
        <v>2</v>
      </c>
      <c r="B12" s="8" t="s">
        <v>215</v>
      </c>
      <c r="C12" s="8" t="s">
        <v>9</v>
      </c>
      <c r="D12" s="3">
        <v>28.658000000000001</v>
      </c>
      <c r="E12" s="3">
        <f>D12+(D12*E9)</f>
        <v>28.658000000000001</v>
      </c>
      <c r="F12" s="3">
        <f>D12+(D12*F9)</f>
        <v>28.658000000000001</v>
      </c>
      <c r="G12" s="3">
        <f>D12+(D12*G9)</f>
        <v>28.658000000000001</v>
      </c>
      <c r="I12" s="15">
        <v>5.0000000000000001E-3</v>
      </c>
      <c r="J12" s="14">
        <f t="shared" ref="J12:J30" si="0">($D$27*I12)+$D$27</f>
        <v>34.957920000000009</v>
      </c>
    </row>
    <row r="13" spans="1:11" x14ac:dyDescent="0.2">
      <c r="A13">
        <v>3</v>
      </c>
      <c r="B13" s="8" t="s">
        <v>216</v>
      </c>
      <c r="C13" s="8" t="s">
        <v>15</v>
      </c>
      <c r="D13" s="3">
        <v>26.664999999999999</v>
      </c>
      <c r="E13" s="3">
        <f>D13+(D13*E9)</f>
        <v>26.664999999999999</v>
      </c>
      <c r="F13" s="3">
        <f>D13+(D13*F9)</f>
        <v>26.664999999999999</v>
      </c>
      <c r="G13" s="3">
        <f>D13+(D13*G9)</f>
        <v>26.664999999999999</v>
      </c>
      <c r="I13" s="13">
        <v>0.01</v>
      </c>
      <c r="J13" s="14">
        <f t="shared" si="0"/>
        <v>35.131840000000004</v>
      </c>
    </row>
    <row r="14" spans="1:11" x14ac:dyDescent="0.2">
      <c r="A14">
        <v>4</v>
      </c>
      <c r="B14" s="8" t="s">
        <v>217</v>
      </c>
      <c r="C14" s="8" t="s">
        <v>71</v>
      </c>
      <c r="D14" s="3">
        <v>28.695</v>
      </c>
      <c r="E14" s="3">
        <f>D14+(D14*E9)</f>
        <v>28.695</v>
      </c>
      <c r="F14" s="3">
        <f>D14+(D14*F9)</f>
        <v>28.695</v>
      </c>
      <c r="G14" s="3">
        <f>D14+(D14*G9)</f>
        <v>28.695</v>
      </c>
      <c r="H14">
        <v>3</v>
      </c>
      <c r="I14" s="15">
        <v>1.4999999999999999E-2</v>
      </c>
      <c r="J14" s="14">
        <f t="shared" si="0"/>
        <v>35.305760000000006</v>
      </c>
      <c r="K14" t="s">
        <v>68</v>
      </c>
    </row>
    <row r="15" spans="1:11" x14ac:dyDescent="0.2">
      <c r="A15">
        <v>5</v>
      </c>
      <c r="B15" s="8" t="s">
        <v>218</v>
      </c>
      <c r="C15" s="8" t="s">
        <v>11</v>
      </c>
      <c r="D15" s="3">
        <v>28.76</v>
      </c>
      <c r="E15" s="3">
        <f>D15+(D15*E9)</f>
        <v>28.76</v>
      </c>
      <c r="F15" s="3">
        <f>D15+(D15*F9)</f>
        <v>28.76</v>
      </c>
      <c r="G15" s="3">
        <f>D15+(D15*G9)</f>
        <v>28.76</v>
      </c>
      <c r="I15" s="13">
        <v>0.02</v>
      </c>
      <c r="J15" s="14">
        <f t="shared" si="0"/>
        <v>35.479680000000009</v>
      </c>
    </row>
    <row r="16" spans="1:11" x14ac:dyDescent="0.2">
      <c r="A16">
        <v>6</v>
      </c>
      <c r="B16" s="8" t="s">
        <v>219</v>
      </c>
      <c r="C16" s="8" t="s">
        <v>52</v>
      </c>
      <c r="D16" s="3">
        <v>29.07</v>
      </c>
      <c r="E16" s="3">
        <f>D16+(D16*E9)</f>
        <v>29.07</v>
      </c>
      <c r="F16" s="3">
        <f>D16+(D16*F9)</f>
        <v>29.07</v>
      </c>
      <c r="G16" s="3">
        <f>D16+(D16*G9)</f>
        <v>29.07</v>
      </c>
      <c r="I16" s="15">
        <v>2.5000000000000001E-2</v>
      </c>
      <c r="J16" s="14">
        <f t="shared" si="0"/>
        <v>35.653600000000004</v>
      </c>
    </row>
    <row r="17" spans="1:29" x14ac:dyDescent="0.2">
      <c r="H17">
        <v>6</v>
      </c>
      <c r="I17" s="13">
        <v>0.03</v>
      </c>
      <c r="J17" s="14">
        <f t="shared" si="0"/>
        <v>35.827520000000007</v>
      </c>
      <c r="K17" t="s">
        <v>68</v>
      </c>
    </row>
    <row r="18" spans="1:29" x14ac:dyDescent="0.2">
      <c r="A18">
        <v>2017</v>
      </c>
      <c r="B18" s="8" t="s">
        <v>96</v>
      </c>
      <c r="E18" s="1"/>
      <c r="F18" s="2"/>
      <c r="G18" s="1"/>
      <c r="I18" s="15">
        <v>3.5000000000000003E-2</v>
      </c>
      <c r="J18" s="14">
        <f t="shared" si="0"/>
        <v>36.001440000000009</v>
      </c>
    </row>
    <row r="19" spans="1:29" x14ac:dyDescent="0.2">
      <c r="A19">
        <v>1</v>
      </c>
      <c r="B19" s="8" t="s">
        <v>214</v>
      </c>
      <c r="C19" s="8" t="s">
        <v>8</v>
      </c>
      <c r="D19" s="3">
        <v>34.603000000000002</v>
      </c>
      <c r="E19" s="3">
        <f>D19+(D19*E17)</f>
        <v>34.603000000000002</v>
      </c>
      <c r="F19" s="3">
        <f>D19+(D19*F17)</f>
        <v>34.603000000000002</v>
      </c>
      <c r="G19" s="3">
        <f>D19+(D19*G17)</f>
        <v>34.603000000000002</v>
      </c>
      <c r="I19" s="13">
        <v>0.04</v>
      </c>
      <c r="J19" s="14">
        <f t="shared" si="0"/>
        <v>36.175360000000005</v>
      </c>
    </row>
    <row r="20" spans="1:29" x14ac:dyDescent="0.2">
      <c r="A20">
        <v>2</v>
      </c>
      <c r="B20" s="8" t="s">
        <v>226</v>
      </c>
      <c r="C20" s="8" t="s">
        <v>11</v>
      </c>
      <c r="D20" s="3">
        <v>34.659999999999997</v>
      </c>
      <c r="E20" s="3">
        <f>D20+(D20*E17)</f>
        <v>34.659999999999997</v>
      </c>
      <c r="F20" s="3">
        <f>D20+(D20*F17)</f>
        <v>34.659999999999997</v>
      </c>
      <c r="G20" s="3">
        <f>D20+(D20*G17)</f>
        <v>34.659999999999997</v>
      </c>
      <c r="H20">
        <v>9</v>
      </c>
      <c r="I20" s="15">
        <v>4.4999999999999998E-2</v>
      </c>
      <c r="J20" s="14">
        <f t="shared" si="0"/>
        <v>36.349280000000007</v>
      </c>
    </row>
    <row r="21" spans="1:29" x14ac:dyDescent="0.2">
      <c r="A21">
        <v>3</v>
      </c>
      <c r="B21" s="8" t="s">
        <v>227</v>
      </c>
      <c r="C21" s="8" t="s">
        <v>0</v>
      </c>
      <c r="D21" s="3">
        <v>34.878999999999998</v>
      </c>
      <c r="E21" s="3">
        <f>D21+(D21*E17)</f>
        <v>34.878999999999998</v>
      </c>
      <c r="F21" s="3">
        <f>D21+(D21*F17)</f>
        <v>34.878999999999998</v>
      </c>
      <c r="G21" s="3">
        <f>D21+(D21*G17)</f>
        <v>34.878999999999998</v>
      </c>
      <c r="I21" s="13">
        <v>0.05</v>
      </c>
      <c r="J21" s="14">
        <f t="shared" si="0"/>
        <v>36.523200000000003</v>
      </c>
      <c r="K21" t="s">
        <v>68</v>
      </c>
    </row>
    <row r="22" spans="1:29" x14ac:dyDescent="0.2">
      <c r="A22">
        <v>4</v>
      </c>
      <c r="B22" s="8" t="s">
        <v>228</v>
      </c>
      <c r="C22" s="8" t="s">
        <v>17</v>
      </c>
      <c r="D22" s="3">
        <v>35.151000000000003</v>
      </c>
      <c r="E22" s="3">
        <f>D22+(D22*E17)</f>
        <v>35.151000000000003</v>
      </c>
      <c r="F22" s="3">
        <f>D22+(D22*F17)</f>
        <v>35.151000000000003</v>
      </c>
      <c r="G22" s="3">
        <f>D22+(D22*G17)</f>
        <v>35.151000000000003</v>
      </c>
      <c r="I22" s="15">
        <v>5.5E-2</v>
      </c>
      <c r="J22" s="14">
        <f t="shared" si="0"/>
        <v>36.697120000000005</v>
      </c>
    </row>
    <row r="23" spans="1:29" x14ac:dyDescent="0.2">
      <c r="A23">
        <v>5</v>
      </c>
      <c r="B23" s="8" t="s">
        <v>229</v>
      </c>
      <c r="C23" s="8" t="s">
        <v>52</v>
      </c>
      <c r="D23" s="3">
        <v>35.832999999999998</v>
      </c>
      <c r="E23" s="3">
        <f>D23+(D23*E17)</f>
        <v>35.832999999999998</v>
      </c>
      <c r="F23" s="3">
        <f>D23+(D23*F17)</f>
        <v>35.832999999999998</v>
      </c>
      <c r="G23" s="3">
        <f>D23+(D23*G17)</f>
        <v>35.832999999999998</v>
      </c>
      <c r="H23">
        <v>12</v>
      </c>
      <c r="I23" s="13">
        <v>0.06</v>
      </c>
      <c r="J23" s="14">
        <f t="shared" si="0"/>
        <v>36.871040000000008</v>
      </c>
    </row>
    <row r="24" spans="1:29" x14ac:dyDescent="0.2">
      <c r="A24">
        <v>6</v>
      </c>
      <c r="B24" s="8" t="s">
        <v>230</v>
      </c>
      <c r="C24" s="8" t="s">
        <v>7</v>
      </c>
      <c r="D24" s="3">
        <v>36.137</v>
      </c>
      <c r="E24" s="3">
        <f>D24+(D24*E17)</f>
        <v>36.137</v>
      </c>
      <c r="F24" s="3">
        <f>D24+(D24*F17)</f>
        <v>36.137</v>
      </c>
      <c r="G24" s="3">
        <f>D24+(D24*G17)</f>
        <v>36.137</v>
      </c>
      <c r="I24" s="15">
        <v>6.5000000000000002E-2</v>
      </c>
      <c r="J24" s="14">
        <f t="shared" si="0"/>
        <v>37.044960000000003</v>
      </c>
    </row>
    <row r="25" spans="1:29" x14ac:dyDescent="0.2">
      <c r="I25" s="13">
        <v>7.0000000000000007E-2</v>
      </c>
      <c r="J25" s="14">
        <f t="shared" si="0"/>
        <v>37.218880000000006</v>
      </c>
      <c r="K25" t="s">
        <v>68</v>
      </c>
    </row>
    <row r="26" spans="1:29" x14ac:dyDescent="0.2">
      <c r="A26" t="s">
        <v>5</v>
      </c>
      <c r="E26" s="1">
        <v>2.5000000000000001E-2</v>
      </c>
      <c r="F26" s="2">
        <v>0.05</v>
      </c>
      <c r="G26" s="1">
        <v>7.4999999999999997E-2</v>
      </c>
      <c r="H26">
        <v>9</v>
      </c>
      <c r="I26" s="15">
        <v>7.4999999999999997E-2</v>
      </c>
      <c r="J26" s="14">
        <f t="shared" si="0"/>
        <v>37.392800000000008</v>
      </c>
    </row>
    <row r="27" spans="1:29" x14ac:dyDescent="0.2">
      <c r="A27">
        <v>1</v>
      </c>
      <c r="D27" s="3">
        <f>AVERAGE(D3,D19)</f>
        <v>34.784000000000006</v>
      </c>
      <c r="E27" s="3">
        <f>D27+(D27*E26)</f>
        <v>35.653600000000004</v>
      </c>
      <c r="F27" s="3">
        <f>D27+(D27*F26)</f>
        <v>36.523200000000003</v>
      </c>
      <c r="G27" s="3">
        <f>D27+(D27*G26)</f>
        <v>37.392800000000008</v>
      </c>
      <c r="I27" s="13">
        <v>0.08</v>
      </c>
      <c r="J27" s="14">
        <f t="shared" si="0"/>
        <v>37.566720000000004</v>
      </c>
    </row>
    <row r="28" spans="1:29" x14ac:dyDescent="0.2">
      <c r="A28">
        <v>2</v>
      </c>
      <c r="D28" s="3">
        <f t="shared" ref="D28:D32" si="1">AVERAGE(D4,D20)</f>
        <v>34.828499999999998</v>
      </c>
      <c r="E28" s="3">
        <f>D28+(D28*E26)</f>
        <v>35.699212500000002</v>
      </c>
      <c r="F28" s="3">
        <f>D28+(D28*F26)</f>
        <v>36.569924999999998</v>
      </c>
      <c r="G28" s="3">
        <f>D28+(D28*G26)</f>
        <v>37.440637500000001</v>
      </c>
      <c r="I28" s="15">
        <v>8.5000000000000006E-2</v>
      </c>
      <c r="J28" s="14">
        <f t="shared" si="0"/>
        <v>37.740640000000006</v>
      </c>
    </row>
    <row r="29" spans="1:29" x14ac:dyDescent="0.2">
      <c r="A29">
        <v>3</v>
      </c>
      <c r="D29" s="3">
        <f t="shared" si="1"/>
        <v>35.095500000000001</v>
      </c>
      <c r="E29" s="3">
        <f>D29+(D29*E26)</f>
        <v>35.972887499999999</v>
      </c>
      <c r="F29" s="3">
        <f>D29+(D29*F26)</f>
        <v>36.850275000000003</v>
      </c>
      <c r="G29" s="3">
        <f>D29+(D29*G26)</f>
        <v>37.727662500000001</v>
      </c>
      <c r="H29">
        <v>12</v>
      </c>
      <c r="I29" s="13">
        <v>0.09</v>
      </c>
      <c r="J29" s="14">
        <f t="shared" si="0"/>
        <v>37.914560000000009</v>
      </c>
    </row>
    <row r="30" spans="1:29" x14ac:dyDescent="0.2">
      <c r="A30">
        <v>4</v>
      </c>
      <c r="D30" s="3">
        <f t="shared" si="1"/>
        <v>35.2545</v>
      </c>
      <c r="E30" s="3">
        <f>D30+(D30*E26)</f>
        <v>36.135862500000002</v>
      </c>
      <c r="F30" s="3">
        <f>D30+(D30*F26)</f>
        <v>37.017225000000003</v>
      </c>
      <c r="G30" s="3">
        <f>D30+(D30*G26)</f>
        <v>37.898587499999998</v>
      </c>
      <c r="I30" s="15">
        <v>9.5000000000000001E-2</v>
      </c>
      <c r="J30" s="14">
        <f t="shared" si="0"/>
        <v>38.088480000000004</v>
      </c>
      <c r="K30" t="s">
        <v>68</v>
      </c>
    </row>
    <row r="31" spans="1:29" x14ac:dyDescent="0.2">
      <c r="A31">
        <v>5</v>
      </c>
      <c r="D31" s="3">
        <f t="shared" si="1"/>
        <v>35.781499999999994</v>
      </c>
      <c r="E31" s="3">
        <f>D31+(D31*E26)</f>
        <v>36.676037499999993</v>
      </c>
      <c r="F31" s="3">
        <f>D31+(D31*F26)</f>
        <v>37.570574999999991</v>
      </c>
      <c r="G31" s="3">
        <f>D31+(D31*G26)</f>
        <v>38.465112499999996</v>
      </c>
    </row>
    <row r="32" spans="1:29" x14ac:dyDescent="0.2">
      <c r="A32">
        <v>6</v>
      </c>
      <c r="D32" s="3">
        <f t="shared" si="1"/>
        <v>35.969000000000001</v>
      </c>
      <c r="E32" s="3">
        <f>D32+(D32*E26)</f>
        <v>36.868225000000002</v>
      </c>
      <c r="F32" s="3">
        <f>D32+(D32*F26)</f>
        <v>37.767450000000004</v>
      </c>
      <c r="G32" s="3">
        <f>D32+(D32*G26)</f>
        <v>38.666674999999998</v>
      </c>
      <c r="I32" s="1">
        <v>5.0000000000000001E-3</v>
      </c>
      <c r="J32" s="2">
        <v>0.01</v>
      </c>
      <c r="K32" s="1">
        <v>1.4999999999999999E-2</v>
      </c>
      <c r="L32" s="2">
        <v>0.02</v>
      </c>
      <c r="M32" s="1">
        <v>2.5000000000000001E-2</v>
      </c>
      <c r="N32" s="2">
        <v>0.03</v>
      </c>
      <c r="O32" s="1">
        <v>3.5000000000000003E-2</v>
      </c>
      <c r="P32" s="2">
        <v>0.04</v>
      </c>
      <c r="Q32" s="1">
        <v>4.4999999999999998E-2</v>
      </c>
      <c r="R32" s="2">
        <v>0.05</v>
      </c>
      <c r="S32" s="1">
        <v>5.5E-2</v>
      </c>
      <c r="T32" s="2">
        <v>0.06</v>
      </c>
      <c r="U32" s="1">
        <v>6.5000000000000002E-2</v>
      </c>
      <c r="V32" s="2">
        <v>7.0000000000000007E-2</v>
      </c>
      <c r="W32" s="1">
        <v>7.4999999999999997E-2</v>
      </c>
      <c r="X32" s="2">
        <v>0.08</v>
      </c>
      <c r="Y32" s="1">
        <v>8.5000000000000006E-2</v>
      </c>
      <c r="Z32" s="2">
        <v>0.09</v>
      </c>
      <c r="AA32" s="1">
        <v>9.5000000000000001E-2</v>
      </c>
      <c r="AB32" s="2">
        <v>9.9999999999999895E-2</v>
      </c>
      <c r="AC32" s="1">
        <v>0.105</v>
      </c>
    </row>
    <row r="33" spans="2:29" x14ac:dyDescent="0.2">
      <c r="I33" s="11">
        <f>$D$27+($D$27*I32)</f>
        <v>34.957920000000009</v>
      </c>
      <c r="J33" s="11">
        <f t="shared" ref="J33:V33" si="2">$D$27+($D$27*J32)</f>
        <v>35.131840000000004</v>
      </c>
      <c r="K33" s="11">
        <f t="shared" si="2"/>
        <v>35.305760000000006</v>
      </c>
      <c r="L33" s="11">
        <f t="shared" si="2"/>
        <v>35.479680000000009</v>
      </c>
      <c r="M33" s="11">
        <f t="shared" si="2"/>
        <v>35.653600000000004</v>
      </c>
      <c r="N33" s="11">
        <f t="shared" si="2"/>
        <v>35.827520000000007</v>
      </c>
      <c r="O33" s="11">
        <f t="shared" si="2"/>
        <v>36.001440000000009</v>
      </c>
      <c r="P33" s="11">
        <f t="shared" si="2"/>
        <v>36.175360000000005</v>
      </c>
      <c r="Q33" s="11">
        <f t="shared" si="2"/>
        <v>36.349280000000007</v>
      </c>
      <c r="R33" s="11">
        <f t="shared" si="2"/>
        <v>36.523200000000003</v>
      </c>
      <c r="S33" s="11">
        <f t="shared" si="2"/>
        <v>36.697120000000005</v>
      </c>
      <c r="T33" s="11">
        <f t="shared" si="2"/>
        <v>36.871040000000008</v>
      </c>
      <c r="U33" s="11">
        <f t="shared" si="2"/>
        <v>37.044960000000003</v>
      </c>
      <c r="V33" s="11">
        <f t="shared" si="2"/>
        <v>37.218880000000006</v>
      </c>
      <c r="W33" s="11">
        <f>$D$27+($D$27*W32)</f>
        <v>37.392800000000008</v>
      </c>
      <c r="X33" s="11">
        <f t="shared" ref="X33:AC33" si="3">$D$27+($D$27*X32)</f>
        <v>37.566720000000004</v>
      </c>
      <c r="Y33" s="11">
        <f t="shared" si="3"/>
        <v>37.740640000000006</v>
      </c>
      <c r="Z33" s="11">
        <f t="shared" si="3"/>
        <v>37.914560000000009</v>
      </c>
      <c r="AA33" s="11">
        <f t="shared" si="3"/>
        <v>38.088480000000004</v>
      </c>
      <c r="AB33" s="11">
        <f t="shared" si="3"/>
        <v>38.2624</v>
      </c>
      <c r="AC33" s="11">
        <f t="shared" si="3"/>
        <v>38.436320000000009</v>
      </c>
    </row>
    <row r="34" spans="2:29" x14ac:dyDescent="0.2">
      <c r="B34" s="6" t="s">
        <v>19</v>
      </c>
      <c r="C34" s="6">
        <v>12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34"/>
  <sheetViews>
    <sheetView workbookViewId="0">
      <selection activeCell="F24" sqref="F24"/>
    </sheetView>
  </sheetViews>
  <sheetFormatPr defaultRowHeight="12.75" x14ac:dyDescent="0.2"/>
  <cols>
    <col min="1" max="1" width="5.28515625" bestFit="1" customWidth="1"/>
    <col min="2" max="2" width="36.7109375" bestFit="1" customWidth="1"/>
  </cols>
  <sheetData>
    <row r="1" spans="1:11" x14ac:dyDescent="0.2">
      <c r="A1" t="s">
        <v>1</v>
      </c>
      <c r="B1" t="s">
        <v>2</v>
      </c>
      <c r="C1" t="s">
        <v>3</v>
      </c>
      <c r="D1" t="s">
        <v>4</v>
      </c>
      <c r="E1" s="1">
        <v>2.5000000000000001E-2</v>
      </c>
      <c r="F1" s="2">
        <v>0.05</v>
      </c>
      <c r="G1" s="1">
        <v>7.4999999999999997E-2</v>
      </c>
    </row>
    <row r="2" spans="1:11" x14ac:dyDescent="0.2">
      <c r="A2">
        <v>2019</v>
      </c>
      <c r="B2" s="8" t="s">
        <v>150</v>
      </c>
      <c r="E2" s="1"/>
      <c r="F2" s="2"/>
      <c r="G2" s="1"/>
    </row>
    <row r="3" spans="1:11" x14ac:dyDescent="0.2">
      <c r="A3">
        <v>1</v>
      </c>
      <c r="B3" s="8" t="s">
        <v>177</v>
      </c>
      <c r="C3" s="8" t="s">
        <v>173</v>
      </c>
      <c r="D3" s="3">
        <v>45.094000000000001</v>
      </c>
      <c r="E3" s="3">
        <f>D3+(D3*E1)</f>
        <v>46.221350000000001</v>
      </c>
      <c r="F3" s="3">
        <f>D3+(D3*F1)</f>
        <v>47.348700000000001</v>
      </c>
      <c r="G3" s="3">
        <f>D3+(D3*G1)</f>
        <v>48.476050000000001</v>
      </c>
    </row>
    <row r="4" spans="1:11" x14ac:dyDescent="0.2">
      <c r="A4">
        <v>2</v>
      </c>
      <c r="B4" s="8" t="s">
        <v>178</v>
      </c>
      <c r="C4" s="8" t="s">
        <v>7</v>
      </c>
      <c r="D4" s="3">
        <v>45.161999999999999</v>
      </c>
      <c r="E4" s="3">
        <f>D4+(D4*E1)</f>
        <v>46.291049999999998</v>
      </c>
      <c r="F4" s="3">
        <f>D4+(D4*F1)</f>
        <v>47.420099999999998</v>
      </c>
      <c r="G4" s="3">
        <f>D4+(D4*G1)</f>
        <v>48.549149999999997</v>
      </c>
    </row>
    <row r="5" spans="1:11" x14ac:dyDescent="0.2">
      <c r="A5">
        <v>3</v>
      </c>
      <c r="B5" s="8" t="s">
        <v>179</v>
      </c>
      <c r="C5" s="8" t="s">
        <v>0</v>
      </c>
      <c r="D5" s="3">
        <v>45.354999999999997</v>
      </c>
      <c r="E5" s="3">
        <f>D5+(D5*E1)</f>
        <v>46.488875</v>
      </c>
      <c r="F5" s="3">
        <f>D5+(D5*F1)</f>
        <v>47.622749999999996</v>
      </c>
      <c r="G5" s="3">
        <f>D5+(D5*G1)</f>
        <v>48.756625</v>
      </c>
    </row>
    <row r="6" spans="1:11" x14ac:dyDescent="0.2">
      <c r="A6">
        <v>4</v>
      </c>
      <c r="B6" s="8" t="s">
        <v>180</v>
      </c>
      <c r="C6" s="8" t="s">
        <v>8</v>
      </c>
      <c r="D6" s="3">
        <v>45.445999999999998</v>
      </c>
      <c r="E6" s="3">
        <f>D6+(D6*E1)</f>
        <v>46.582149999999999</v>
      </c>
      <c r="F6" s="3">
        <f>D6+(D6*F1)</f>
        <v>47.718299999999999</v>
      </c>
      <c r="G6" s="3">
        <f>D6+(D6*G1)</f>
        <v>48.85445</v>
      </c>
    </row>
    <row r="7" spans="1:11" x14ac:dyDescent="0.2">
      <c r="A7">
        <v>5</v>
      </c>
      <c r="B7" s="8" t="s">
        <v>181</v>
      </c>
      <c r="C7" s="8" t="s">
        <v>55</v>
      </c>
      <c r="D7" s="3">
        <v>45.962000000000003</v>
      </c>
      <c r="E7" s="3">
        <f>D7+(D7*E1)</f>
        <v>47.111050000000006</v>
      </c>
      <c r="F7" s="3">
        <f>D7+(D7*F1)</f>
        <v>48.260100000000001</v>
      </c>
      <c r="G7" s="3">
        <f>D7+(D7*G1)</f>
        <v>49.409150000000004</v>
      </c>
    </row>
    <row r="8" spans="1:11" x14ac:dyDescent="0.2">
      <c r="A8">
        <v>6</v>
      </c>
      <c r="B8" s="8" t="s">
        <v>182</v>
      </c>
      <c r="C8" s="8" t="s">
        <v>21</v>
      </c>
      <c r="D8" s="3">
        <v>46.28</v>
      </c>
      <c r="E8" s="3">
        <f>D8+(D8*E1)</f>
        <v>47.436999999999998</v>
      </c>
      <c r="F8" s="3">
        <f>D8+(D8*F1)</f>
        <v>48.594000000000001</v>
      </c>
      <c r="G8" s="3">
        <f>D8+(D8*G1)</f>
        <v>49.751000000000005</v>
      </c>
    </row>
    <row r="10" spans="1:11" x14ac:dyDescent="0.2">
      <c r="A10">
        <v>2018</v>
      </c>
      <c r="B10" s="8" t="s">
        <v>69</v>
      </c>
      <c r="E10" s="1"/>
      <c r="F10" s="2"/>
      <c r="G10" s="1"/>
      <c r="I10" s="12"/>
      <c r="J10" s="12" t="s">
        <v>45</v>
      </c>
    </row>
    <row r="11" spans="1:11" x14ac:dyDescent="0.2">
      <c r="A11">
        <v>1</v>
      </c>
      <c r="B11" s="8" t="s">
        <v>201</v>
      </c>
      <c r="C11" s="8" t="s">
        <v>11</v>
      </c>
      <c r="D11" s="3">
        <v>36.601999999999997</v>
      </c>
      <c r="E11" s="3">
        <f>D11+(D11*E9)</f>
        <v>36.601999999999997</v>
      </c>
      <c r="F11" s="3">
        <f>D11+(D11*F9)</f>
        <v>36.601999999999997</v>
      </c>
      <c r="G11" s="3">
        <f>D11+(D11*G9)</f>
        <v>36.601999999999997</v>
      </c>
      <c r="H11">
        <v>1</v>
      </c>
      <c r="I11" s="13">
        <v>0</v>
      </c>
      <c r="J11" s="14">
        <f>($D$27*I11)+$D$27</f>
        <v>44.840500000000006</v>
      </c>
      <c r="K11" t="s">
        <v>68</v>
      </c>
    </row>
    <row r="12" spans="1:11" x14ac:dyDescent="0.2">
      <c r="A12">
        <v>2</v>
      </c>
      <c r="B12" s="8" t="s">
        <v>202</v>
      </c>
      <c r="C12" s="8" t="s">
        <v>15</v>
      </c>
      <c r="D12" s="3">
        <v>37.07</v>
      </c>
      <c r="E12" s="3">
        <f>D12+(D12*E9)</f>
        <v>37.07</v>
      </c>
      <c r="F12" s="3">
        <f>D12+(D12*F9)</f>
        <v>37.07</v>
      </c>
      <c r="G12" s="3">
        <f>D12+(D12*G9)</f>
        <v>37.07</v>
      </c>
      <c r="I12" s="15">
        <v>5.0000000000000001E-3</v>
      </c>
      <c r="J12" s="14">
        <f t="shared" ref="J12:J30" si="0">($D$27*I12)+$D$27</f>
        <v>45.064702500000003</v>
      </c>
    </row>
    <row r="13" spans="1:11" x14ac:dyDescent="0.2">
      <c r="A13">
        <v>3</v>
      </c>
      <c r="B13" s="8" t="s">
        <v>203</v>
      </c>
      <c r="C13" s="8" t="s">
        <v>8</v>
      </c>
      <c r="D13" s="3">
        <v>37.268999999999998</v>
      </c>
      <c r="E13" s="3">
        <f>D13+(D13*E9)</f>
        <v>37.268999999999998</v>
      </c>
      <c r="F13" s="3">
        <f>D13+(D13*F9)</f>
        <v>37.268999999999998</v>
      </c>
      <c r="G13" s="3">
        <f>D13+(D13*G9)</f>
        <v>37.268999999999998</v>
      </c>
      <c r="I13" s="13">
        <v>0.01</v>
      </c>
      <c r="J13" s="14">
        <f t="shared" si="0"/>
        <v>45.288905000000007</v>
      </c>
    </row>
    <row r="14" spans="1:11" x14ac:dyDescent="0.2">
      <c r="A14">
        <v>4</v>
      </c>
      <c r="B14" s="8" t="s">
        <v>204</v>
      </c>
      <c r="C14" s="8" t="s">
        <v>6</v>
      </c>
      <c r="D14" s="3">
        <v>37.597000000000001</v>
      </c>
      <c r="E14" s="3">
        <f>D14+(D14*E9)</f>
        <v>37.597000000000001</v>
      </c>
      <c r="F14" s="3">
        <f>D14+(D14*F9)</f>
        <v>37.597000000000001</v>
      </c>
      <c r="G14" s="3">
        <f>D14+(D14*G9)</f>
        <v>37.597000000000001</v>
      </c>
      <c r="H14">
        <v>3</v>
      </c>
      <c r="I14" s="15">
        <v>1.4999999999999999E-2</v>
      </c>
      <c r="J14" s="14">
        <f t="shared" si="0"/>
        <v>45.513107500000004</v>
      </c>
      <c r="K14" t="s">
        <v>68</v>
      </c>
    </row>
    <row r="15" spans="1:11" x14ac:dyDescent="0.2">
      <c r="A15">
        <v>5</v>
      </c>
      <c r="B15" s="8" t="s">
        <v>205</v>
      </c>
      <c r="C15" s="8" t="s">
        <v>16</v>
      </c>
      <c r="D15" s="3">
        <v>37.656999999999996</v>
      </c>
      <c r="E15" s="3">
        <f>D15+(D15*E9)</f>
        <v>37.656999999999996</v>
      </c>
      <c r="F15" s="3">
        <f>D15+(D15*F9)</f>
        <v>37.656999999999996</v>
      </c>
      <c r="G15" s="3">
        <f>D15+(D15*G9)</f>
        <v>37.656999999999996</v>
      </c>
      <c r="I15" s="13">
        <v>0.02</v>
      </c>
      <c r="J15" s="14">
        <f t="shared" si="0"/>
        <v>45.737310000000008</v>
      </c>
    </row>
    <row r="16" spans="1:11" x14ac:dyDescent="0.2">
      <c r="A16">
        <v>6</v>
      </c>
      <c r="B16" s="8" t="s">
        <v>206</v>
      </c>
      <c r="C16" s="8" t="s">
        <v>207</v>
      </c>
      <c r="D16" s="3">
        <v>37.808</v>
      </c>
      <c r="E16" s="3">
        <f>D16+(D16*E9)</f>
        <v>37.808</v>
      </c>
      <c r="F16" s="3">
        <f>D16+(D16*F9)</f>
        <v>37.808</v>
      </c>
      <c r="G16" s="3">
        <f>D16+(D16*G9)</f>
        <v>37.808</v>
      </c>
      <c r="I16" s="15">
        <v>2.5000000000000001E-2</v>
      </c>
      <c r="J16" s="14">
        <f t="shared" si="0"/>
        <v>45.961512500000005</v>
      </c>
    </row>
    <row r="17" spans="1:29" x14ac:dyDescent="0.2">
      <c r="H17">
        <v>6</v>
      </c>
      <c r="I17" s="13">
        <v>0.03</v>
      </c>
      <c r="J17" s="14">
        <f t="shared" si="0"/>
        <v>46.185715000000009</v>
      </c>
      <c r="K17" t="s">
        <v>68</v>
      </c>
    </row>
    <row r="18" spans="1:29" x14ac:dyDescent="0.2">
      <c r="A18">
        <v>2017</v>
      </c>
      <c r="B18" s="8" t="s">
        <v>96</v>
      </c>
      <c r="E18" s="1"/>
      <c r="F18" s="2"/>
      <c r="G18" s="1"/>
      <c r="I18" s="15">
        <v>3.5000000000000003E-2</v>
      </c>
      <c r="J18" s="14">
        <f t="shared" si="0"/>
        <v>46.409917500000006</v>
      </c>
    </row>
    <row r="19" spans="1:29" x14ac:dyDescent="0.2">
      <c r="A19">
        <v>1</v>
      </c>
      <c r="B19" s="8" t="s">
        <v>231</v>
      </c>
      <c r="C19" s="8" t="s">
        <v>11</v>
      </c>
      <c r="D19" s="3">
        <v>44.587000000000003</v>
      </c>
      <c r="E19" s="3">
        <f>D19+(D19*E17)</f>
        <v>44.587000000000003</v>
      </c>
      <c r="F19" s="3">
        <f>D19+(D19*F17)</f>
        <v>44.587000000000003</v>
      </c>
      <c r="G19" s="3">
        <f>D19+(D19*G17)</f>
        <v>44.587000000000003</v>
      </c>
      <c r="I19" s="13">
        <v>0.04</v>
      </c>
      <c r="J19" s="14">
        <f t="shared" si="0"/>
        <v>46.634120000000003</v>
      </c>
    </row>
    <row r="20" spans="1:29" x14ac:dyDescent="0.2">
      <c r="A20">
        <v>2</v>
      </c>
      <c r="B20" s="8" t="s">
        <v>232</v>
      </c>
      <c r="C20" s="8" t="s">
        <v>15</v>
      </c>
      <c r="D20" s="3">
        <v>44.948</v>
      </c>
      <c r="E20" s="3">
        <f>D20+(D20*E17)</f>
        <v>44.948</v>
      </c>
      <c r="F20" s="3">
        <f>D20+(D20*F17)</f>
        <v>44.948</v>
      </c>
      <c r="G20" s="3">
        <f>D20+(D20*G17)</f>
        <v>44.948</v>
      </c>
      <c r="H20">
        <v>9</v>
      </c>
      <c r="I20" s="15">
        <v>4.4999999999999998E-2</v>
      </c>
      <c r="J20" s="14">
        <f t="shared" si="0"/>
        <v>46.858322500000007</v>
      </c>
    </row>
    <row r="21" spans="1:29" x14ac:dyDescent="0.2">
      <c r="A21">
        <v>3</v>
      </c>
      <c r="B21" s="8" t="s">
        <v>233</v>
      </c>
      <c r="C21" s="8" t="s">
        <v>0</v>
      </c>
      <c r="D21" s="3">
        <v>45.127000000000002</v>
      </c>
      <c r="E21" s="3">
        <f>D21+(D21*E17)</f>
        <v>45.127000000000002</v>
      </c>
      <c r="F21" s="3">
        <f>D21+(D21*F17)</f>
        <v>45.127000000000002</v>
      </c>
      <c r="G21" s="3">
        <f>D21+(D21*G17)</f>
        <v>45.127000000000002</v>
      </c>
      <c r="I21" s="13">
        <v>0.05</v>
      </c>
      <c r="J21" s="14">
        <f t="shared" si="0"/>
        <v>47.082525000000004</v>
      </c>
      <c r="K21" t="s">
        <v>68</v>
      </c>
    </row>
    <row r="22" spans="1:29" x14ac:dyDescent="0.2">
      <c r="A22">
        <v>4</v>
      </c>
      <c r="B22" s="8" t="s">
        <v>234</v>
      </c>
      <c r="C22" s="8" t="s">
        <v>8</v>
      </c>
      <c r="D22" s="3">
        <v>45.195</v>
      </c>
      <c r="E22" s="3">
        <f>D22+(D22*E17)</f>
        <v>45.195</v>
      </c>
      <c r="F22" s="3">
        <f>D22+(D22*F17)</f>
        <v>45.195</v>
      </c>
      <c r="G22" s="3">
        <f>D22+(D22*G17)</f>
        <v>45.195</v>
      </c>
      <c r="I22" s="15">
        <v>5.5E-2</v>
      </c>
      <c r="J22" s="14">
        <f t="shared" si="0"/>
        <v>47.306727500000008</v>
      </c>
    </row>
    <row r="23" spans="1:29" x14ac:dyDescent="0.2">
      <c r="A23">
        <v>5</v>
      </c>
      <c r="B23" s="8" t="s">
        <v>235</v>
      </c>
      <c r="C23" s="8" t="s">
        <v>7</v>
      </c>
      <c r="D23" s="3">
        <v>45.326000000000001</v>
      </c>
      <c r="E23" s="3">
        <f>D23+(D23*E17)</f>
        <v>45.326000000000001</v>
      </c>
      <c r="F23" s="3">
        <f>D23+(D23*F17)</f>
        <v>45.326000000000001</v>
      </c>
      <c r="G23" s="3">
        <f>D23+(D23*G17)</f>
        <v>45.326000000000001</v>
      </c>
      <c r="H23">
        <v>12</v>
      </c>
      <c r="I23" s="13">
        <v>0.06</v>
      </c>
      <c r="J23" s="14">
        <f t="shared" si="0"/>
        <v>47.530930000000005</v>
      </c>
    </row>
    <row r="24" spans="1:29" x14ac:dyDescent="0.2">
      <c r="A24">
        <v>6</v>
      </c>
      <c r="B24" s="8" t="s">
        <v>236</v>
      </c>
      <c r="C24" s="8" t="s">
        <v>6</v>
      </c>
      <c r="D24" s="3">
        <v>45.709000000000003</v>
      </c>
      <c r="E24" s="3">
        <f>D24+(D24*E17)</f>
        <v>45.709000000000003</v>
      </c>
      <c r="F24" s="3">
        <f>D24+(D24*F17)</f>
        <v>45.709000000000003</v>
      </c>
      <c r="G24" s="3">
        <f>D24+(D24*G17)</f>
        <v>45.709000000000003</v>
      </c>
      <c r="I24" s="15">
        <v>6.5000000000000002E-2</v>
      </c>
      <c r="J24" s="14">
        <f t="shared" si="0"/>
        <v>47.755132500000009</v>
      </c>
    </row>
    <row r="25" spans="1:29" x14ac:dyDescent="0.2">
      <c r="I25" s="13">
        <v>7.0000000000000007E-2</v>
      </c>
      <c r="J25" s="14">
        <f t="shared" si="0"/>
        <v>47.979335000000006</v>
      </c>
      <c r="K25" t="s">
        <v>68</v>
      </c>
    </row>
    <row r="26" spans="1:29" x14ac:dyDescent="0.2">
      <c r="A26" t="s">
        <v>5</v>
      </c>
      <c r="E26" s="1">
        <v>2.5000000000000001E-2</v>
      </c>
      <c r="F26" s="2">
        <v>0.05</v>
      </c>
      <c r="G26" s="1">
        <v>7.4999999999999997E-2</v>
      </c>
      <c r="H26">
        <v>9</v>
      </c>
      <c r="I26" s="15">
        <v>7.4999999999999997E-2</v>
      </c>
      <c r="J26" s="14">
        <f t="shared" si="0"/>
        <v>48.203537500000003</v>
      </c>
    </row>
    <row r="27" spans="1:29" x14ac:dyDescent="0.2">
      <c r="A27">
        <v>1</v>
      </c>
      <c r="D27" s="3">
        <f t="shared" ref="D27:D32" si="1">AVERAGE(D3,D19)</f>
        <v>44.840500000000006</v>
      </c>
      <c r="E27" s="3">
        <f>D27+(D27*E26)</f>
        <v>45.961512500000005</v>
      </c>
      <c r="F27" s="3">
        <f>D27+(D27*F26)</f>
        <v>47.082525000000004</v>
      </c>
      <c r="G27" s="3">
        <f>D27+(D27*G26)</f>
        <v>48.203537500000003</v>
      </c>
      <c r="I27" s="13">
        <v>0.08</v>
      </c>
      <c r="J27" s="14">
        <f t="shared" si="0"/>
        <v>48.427740000000007</v>
      </c>
    </row>
    <row r="28" spans="1:29" x14ac:dyDescent="0.2">
      <c r="A28">
        <v>2</v>
      </c>
      <c r="D28" s="3">
        <f t="shared" si="1"/>
        <v>45.055</v>
      </c>
      <c r="E28" s="3">
        <f>D28+(D28*E26)</f>
        <v>46.181375000000003</v>
      </c>
      <c r="F28" s="3">
        <f>D28+(D28*F26)</f>
        <v>47.307749999999999</v>
      </c>
      <c r="G28" s="3">
        <f>D28+(D28*G26)</f>
        <v>48.434125000000002</v>
      </c>
      <c r="I28" s="15">
        <v>8.5000000000000006E-2</v>
      </c>
      <c r="J28" s="14">
        <f t="shared" si="0"/>
        <v>48.651942500000004</v>
      </c>
    </row>
    <row r="29" spans="1:29" x14ac:dyDescent="0.2">
      <c r="A29">
        <v>3</v>
      </c>
      <c r="D29" s="3">
        <f t="shared" si="1"/>
        <v>45.241</v>
      </c>
      <c r="E29" s="3">
        <f>D29+(D29*E26)</f>
        <v>46.372025000000001</v>
      </c>
      <c r="F29" s="3">
        <f>D29+(D29*F26)</f>
        <v>47.503050000000002</v>
      </c>
      <c r="G29" s="3">
        <f>D29+(D29*G26)</f>
        <v>48.634075000000003</v>
      </c>
      <c r="H29">
        <v>12</v>
      </c>
      <c r="I29" s="13">
        <v>0.09</v>
      </c>
      <c r="J29" s="14">
        <f t="shared" si="0"/>
        <v>48.876145000000008</v>
      </c>
    </row>
    <row r="30" spans="1:29" x14ac:dyDescent="0.2">
      <c r="A30">
        <v>4</v>
      </c>
      <c r="D30" s="3">
        <f t="shared" si="1"/>
        <v>45.320499999999996</v>
      </c>
      <c r="E30" s="3">
        <f>D30+(D30*E26)</f>
        <v>46.453512499999995</v>
      </c>
      <c r="F30" s="3">
        <f>D30+(D30*F26)</f>
        <v>47.586524999999995</v>
      </c>
      <c r="G30" s="3">
        <f>D30+(D30*G26)</f>
        <v>48.719537499999994</v>
      </c>
      <c r="I30" s="15">
        <v>9.5000000000000001E-2</v>
      </c>
      <c r="J30" s="14">
        <f t="shared" si="0"/>
        <v>49.100347500000005</v>
      </c>
      <c r="K30" t="s">
        <v>68</v>
      </c>
    </row>
    <row r="31" spans="1:29" x14ac:dyDescent="0.2">
      <c r="A31">
        <v>5</v>
      </c>
      <c r="D31" s="3">
        <f t="shared" si="1"/>
        <v>45.644000000000005</v>
      </c>
      <c r="E31" s="3">
        <f>D31+(D31*E26)</f>
        <v>46.785100000000007</v>
      </c>
      <c r="F31" s="3">
        <f>D31+(D31*F26)</f>
        <v>47.926200000000009</v>
      </c>
      <c r="G31" s="3">
        <f>D31+(D31*G26)</f>
        <v>49.067300000000003</v>
      </c>
    </row>
    <row r="32" spans="1:29" x14ac:dyDescent="0.2">
      <c r="A32">
        <v>6</v>
      </c>
      <c r="D32" s="3">
        <f t="shared" si="1"/>
        <v>45.994500000000002</v>
      </c>
      <c r="E32" s="3">
        <f>D32+(D32*E26)</f>
        <v>47.1443625</v>
      </c>
      <c r="F32" s="3">
        <f>D32+(D32*F26)</f>
        <v>48.294225000000004</v>
      </c>
      <c r="G32" s="3">
        <f>D32+(D32*G26)</f>
        <v>49.444087500000002</v>
      </c>
      <c r="I32" s="1">
        <v>5.0000000000000001E-3</v>
      </c>
      <c r="J32" s="2">
        <v>0.01</v>
      </c>
      <c r="K32" s="1">
        <v>1.4999999999999999E-2</v>
      </c>
      <c r="L32" s="2">
        <v>0.02</v>
      </c>
      <c r="M32" s="1">
        <v>2.5000000000000001E-2</v>
      </c>
      <c r="N32" s="2">
        <v>0.03</v>
      </c>
      <c r="O32" s="1">
        <v>3.5000000000000003E-2</v>
      </c>
      <c r="P32" s="2">
        <v>0.04</v>
      </c>
      <c r="Q32" s="1">
        <v>4.4999999999999998E-2</v>
      </c>
      <c r="R32" s="2">
        <v>0.05</v>
      </c>
      <c r="S32" s="1">
        <v>5.5E-2</v>
      </c>
      <c r="T32" s="2">
        <v>0.06</v>
      </c>
      <c r="U32" s="1">
        <v>6.5000000000000002E-2</v>
      </c>
      <c r="V32" s="2">
        <v>7.0000000000000007E-2</v>
      </c>
      <c r="W32" s="1">
        <v>7.4999999999999997E-2</v>
      </c>
      <c r="X32" s="2">
        <v>0.08</v>
      </c>
      <c r="Y32" s="1">
        <v>8.5000000000000006E-2</v>
      </c>
      <c r="Z32" s="2">
        <v>0.09</v>
      </c>
      <c r="AA32" s="1">
        <v>9.5000000000000001E-2</v>
      </c>
      <c r="AB32" s="2">
        <v>9.9999999999999895E-2</v>
      </c>
      <c r="AC32" s="1">
        <v>0.105</v>
      </c>
    </row>
    <row r="33" spans="2:29" x14ac:dyDescent="0.2">
      <c r="I33" s="11">
        <f>$D$27+($D$27*I32)</f>
        <v>45.064702500000003</v>
      </c>
      <c r="J33" s="11">
        <f t="shared" ref="J33:V33" si="2">$D$27+($D$27*J32)</f>
        <v>45.288905000000007</v>
      </c>
      <c r="K33" s="11">
        <f t="shared" si="2"/>
        <v>45.513107500000004</v>
      </c>
      <c r="L33" s="11">
        <f t="shared" si="2"/>
        <v>45.737310000000008</v>
      </c>
      <c r="M33" s="11">
        <f t="shared" si="2"/>
        <v>45.961512500000005</v>
      </c>
      <c r="N33" s="11">
        <f t="shared" si="2"/>
        <v>46.185715000000009</v>
      </c>
      <c r="O33" s="11">
        <f t="shared" si="2"/>
        <v>46.409917500000006</v>
      </c>
      <c r="P33" s="11">
        <f t="shared" si="2"/>
        <v>46.634120000000003</v>
      </c>
      <c r="Q33" s="11">
        <f t="shared" si="2"/>
        <v>46.858322500000007</v>
      </c>
      <c r="R33" s="11">
        <f t="shared" si="2"/>
        <v>47.082525000000004</v>
      </c>
      <c r="S33" s="11">
        <f t="shared" si="2"/>
        <v>47.306727500000008</v>
      </c>
      <c r="T33" s="11">
        <f t="shared" si="2"/>
        <v>47.530930000000005</v>
      </c>
      <c r="U33" s="11">
        <f t="shared" si="2"/>
        <v>47.755132500000009</v>
      </c>
      <c r="V33" s="11">
        <f t="shared" si="2"/>
        <v>47.979335000000006</v>
      </c>
      <c r="W33" s="11">
        <f>$D$27+($D$27*W32)</f>
        <v>48.203537500000003</v>
      </c>
      <c r="X33" s="11">
        <f t="shared" ref="X33:AC33" si="3">$D$27+($D$27*X32)</f>
        <v>48.427740000000007</v>
      </c>
      <c r="Y33" s="11">
        <f t="shared" si="3"/>
        <v>48.651942500000004</v>
      </c>
      <c r="Z33" s="11">
        <f t="shared" si="3"/>
        <v>48.876145000000008</v>
      </c>
      <c r="AA33" s="11">
        <f t="shared" si="3"/>
        <v>49.100347500000005</v>
      </c>
      <c r="AB33" s="11">
        <f t="shared" si="3"/>
        <v>49.324550000000002</v>
      </c>
      <c r="AC33" s="11">
        <f t="shared" si="3"/>
        <v>49.548752500000006</v>
      </c>
    </row>
    <row r="34" spans="2:29" x14ac:dyDescent="0.2">
      <c r="B34" s="6" t="s">
        <v>19</v>
      </c>
      <c r="C34" s="6">
        <v>12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4"/>
  <sheetViews>
    <sheetView workbookViewId="0">
      <selection activeCell="D27" sqref="D27"/>
    </sheetView>
  </sheetViews>
  <sheetFormatPr defaultRowHeight="12.75" x14ac:dyDescent="0.2"/>
  <cols>
    <col min="1" max="1" width="5.28515625" bestFit="1" customWidth="1"/>
    <col min="2" max="2" width="28.28515625" bestFit="1" customWidth="1"/>
  </cols>
  <sheetData>
    <row r="1" spans="1:11" x14ac:dyDescent="0.2">
      <c r="A1" t="s">
        <v>1</v>
      </c>
      <c r="B1" t="s">
        <v>2</v>
      </c>
      <c r="C1" t="s">
        <v>3</v>
      </c>
      <c r="D1" t="s">
        <v>4</v>
      </c>
      <c r="E1" s="1">
        <v>2.5000000000000001E-2</v>
      </c>
      <c r="F1" s="2">
        <v>0.05</v>
      </c>
      <c r="G1" s="1">
        <v>7.4999999999999997E-2</v>
      </c>
    </row>
    <row r="2" spans="1:11" x14ac:dyDescent="0.2">
      <c r="A2">
        <v>2019</v>
      </c>
      <c r="B2" t="s">
        <v>150</v>
      </c>
    </row>
    <row r="3" spans="1:11" x14ac:dyDescent="0.2">
      <c r="A3">
        <v>1</v>
      </c>
      <c r="B3" t="s">
        <v>153</v>
      </c>
      <c r="C3" s="8" t="s">
        <v>117</v>
      </c>
      <c r="D3" s="3">
        <v>10.118</v>
      </c>
      <c r="E3" s="3">
        <f>D3+(D3*E1)</f>
        <v>10.370950000000001</v>
      </c>
      <c r="F3" s="3">
        <f>D3+(D3*F1)</f>
        <v>10.623900000000001</v>
      </c>
      <c r="G3" s="3">
        <f>D3+(D3*G1)</f>
        <v>10.876850000000001</v>
      </c>
    </row>
    <row r="4" spans="1:11" x14ac:dyDescent="0.2">
      <c r="A4">
        <v>2</v>
      </c>
      <c r="B4" t="s">
        <v>170</v>
      </c>
      <c r="C4" s="8" t="s">
        <v>7</v>
      </c>
      <c r="D4">
        <v>10.159000000000001</v>
      </c>
      <c r="E4" s="3">
        <f>D4+(D4*E1)</f>
        <v>10.412975000000001</v>
      </c>
      <c r="F4" s="3">
        <f>D4+(D4*F1)</f>
        <v>10.66695</v>
      </c>
      <c r="G4" s="3">
        <f>D4+(D4*G1)</f>
        <v>10.920925</v>
      </c>
    </row>
    <row r="5" spans="1:11" x14ac:dyDescent="0.2">
      <c r="A5">
        <v>3</v>
      </c>
      <c r="B5" t="s">
        <v>171</v>
      </c>
      <c r="C5" s="8" t="s">
        <v>11</v>
      </c>
      <c r="D5" s="3">
        <v>10.169</v>
      </c>
      <c r="E5" s="3">
        <f>D5+(D5*E1)</f>
        <v>10.423225</v>
      </c>
      <c r="F5" s="3">
        <f>D5+(D5*F1)</f>
        <v>10.67745</v>
      </c>
      <c r="G5" s="3">
        <f>D5+(D5*G1)</f>
        <v>10.931675</v>
      </c>
    </row>
    <row r="6" spans="1:11" x14ac:dyDescent="0.2">
      <c r="A6">
        <v>4</v>
      </c>
      <c r="B6" t="s">
        <v>172</v>
      </c>
      <c r="C6" s="8" t="s">
        <v>173</v>
      </c>
      <c r="D6">
        <v>10.182</v>
      </c>
      <c r="E6" s="3">
        <f>D6+(D6*E1)</f>
        <v>10.43655</v>
      </c>
      <c r="F6" s="3">
        <f>D6+(D6*F1)</f>
        <v>10.6911</v>
      </c>
      <c r="G6" s="3">
        <f>D6+(D6*G1)</f>
        <v>10.945650000000001</v>
      </c>
      <c r="I6" s="12"/>
      <c r="J6" s="12" t="s">
        <v>45</v>
      </c>
    </row>
    <row r="7" spans="1:11" x14ac:dyDescent="0.2">
      <c r="A7">
        <v>5</v>
      </c>
      <c r="B7" t="s">
        <v>152</v>
      </c>
      <c r="C7" s="8" t="s">
        <v>55</v>
      </c>
      <c r="D7" s="3">
        <v>10.194000000000001</v>
      </c>
      <c r="E7" s="3">
        <f>D7+(D7*E1)</f>
        <v>10.44885</v>
      </c>
      <c r="F7" s="3">
        <f>D7+(D7*F1)</f>
        <v>10.703700000000001</v>
      </c>
      <c r="G7" s="3">
        <f>D7+(D7*G1)</f>
        <v>10.958550000000001</v>
      </c>
      <c r="H7">
        <v>1</v>
      </c>
      <c r="I7" s="13">
        <v>0</v>
      </c>
      <c r="J7" s="14">
        <f>($D$27*I7)+$D$27</f>
        <v>10.090333333333334</v>
      </c>
      <c r="K7" t="s">
        <v>68</v>
      </c>
    </row>
    <row r="8" spans="1:11" x14ac:dyDescent="0.2">
      <c r="A8">
        <v>6</v>
      </c>
      <c r="B8" t="s">
        <v>151</v>
      </c>
      <c r="C8" s="8" t="s">
        <v>8</v>
      </c>
      <c r="D8" s="3">
        <v>10.202</v>
      </c>
      <c r="E8" s="3">
        <f>D8+(D8*E1)</f>
        <v>10.457050000000001</v>
      </c>
      <c r="F8" s="3">
        <f>D8+(D8*F1)</f>
        <v>10.7121</v>
      </c>
      <c r="G8" s="3">
        <f>D8+(D8*G1)</f>
        <v>10.96715</v>
      </c>
      <c r="I8" s="15">
        <v>5.0000000000000001E-3</v>
      </c>
      <c r="J8" s="14">
        <f t="shared" ref="J8:J24" si="0">($D$27*I8)+$D$27</f>
        <v>10.140785000000001</v>
      </c>
    </row>
    <row r="9" spans="1:11" x14ac:dyDescent="0.2">
      <c r="I9" s="13">
        <v>0.01</v>
      </c>
      <c r="J9" s="14">
        <f t="shared" si="0"/>
        <v>10.191236666666667</v>
      </c>
    </row>
    <row r="10" spans="1:11" x14ac:dyDescent="0.2">
      <c r="A10">
        <v>2018</v>
      </c>
      <c r="B10" t="s">
        <v>69</v>
      </c>
      <c r="H10">
        <v>3</v>
      </c>
      <c r="I10" s="15">
        <v>1.4999999999999999E-2</v>
      </c>
      <c r="J10" s="14">
        <f t="shared" si="0"/>
        <v>10.241688333333334</v>
      </c>
      <c r="K10" t="s">
        <v>68</v>
      </c>
    </row>
    <row r="11" spans="1:11" x14ac:dyDescent="0.2">
      <c r="A11">
        <v>1</v>
      </c>
      <c r="B11" t="s">
        <v>114</v>
      </c>
      <c r="C11" s="8" t="s">
        <v>16</v>
      </c>
      <c r="D11" s="3">
        <v>10.013</v>
      </c>
      <c r="E11" s="3">
        <f>D11+(D11*E9)</f>
        <v>10.013</v>
      </c>
      <c r="F11" s="3">
        <f>D11+(D11*F9)</f>
        <v>10.013</v>
      </c>
      <c r="G11" s="3">
        <f>D11+(D11*G9)</f>
        <v>10.013</v>
      </c>
      <c r="I11" s="13">
        <v>0.02</v>
      </c>
      <c r="J11" s="14">
        <f t="shared" si="0"/>
        <v>10.29214</v>
      </c>
    </row>
    <row r="12" spans="1:11" x14ac:dyDescent="0.2">
      <c r="A12">
        <v>2</v>
      </c>
      <c r="B12" t="s">
        <v>130</v>
      </c>
      <c r="C12" s="8" t="s">
        <v>7</v>
      </c>
      <c r="D12">
        <v>10.037000000000001</v>
      </c>
      <c r="E12" s="3">
        <f>D12+(D12*E9)</f>
        <v>10.037000000000001</v>
      </c>
      <c r="F12" s="3">
        <f>D12+(D12*F9)</f>
        <v>10.037000000000001</v>
      </c>
      <c r="G12" s="3">
        <f>D12+(D12*G9)</f>
        <v>10.037000000000001</v>
      </c>
      <c r="I12" s="15">
        <v>2.5000000000000001E-2</v>
      </c>
      <c r="J12" s="14">
        <f t="shared" si="0"/>
        <v>10.342591666666667</v>
      </c>
    </row>
    <row r="13" spans="1:11" x14ac:dyDescent="0.2">
      <c r="A13">
        <v>3</v>
      </c>
      <c r="B13" t="s">
        <v>131</v>
      </c>
      <c r="C13" s="8" t="s">
        <v>7</v>
      </c>
      <c r="D13" s="3">
        <v>10.041</v>
      </c>
      <c r="E13" s="3">
        <f>D13+(D13*E9)</f>
        <v>10.041</v>
      </c>
      <c r="F13" s="3">
        <f>D13+(D13*F9)</f>
        <v>10.041</v>
      </c>
      <c r="G13" s="3">
        <f>D13+(D13*G9)</f>
        <v>10.041</v>
      </c>
      <c r="H13">
        <v>6</v>
      </c>
      <c r="I13" s="13">
        <v>0.03</v>
      </c>
      <c r="J13" s="14">
        <f t="shared" si="0"/>
        <v>10.393043333333333</v>
      </c>
      <c r="K13" t="s">
        <v>68</v>
      </c>
    </row>
    <row r="14" spans="1:11" x14ac:dyDescent="0.2">
      <c r="A14">
        <v>4</v>
      </c>
      <c r="B14" t="s">
        <v>132</v>
      </c>
      <c r="C14" s="8" t="s">
        <v>15</v>
      </c>
      <c r="D14">
        <v>10.144</v>
      </c>
      <c r="E14" s="3">
        <f>D14+(D14*E9)</f>
        <v>10.144</v>
      </c>
      <c r="F14" s="3">
        <f>D14+(D14*F9)</f>
        <v>10.144</v>
      </c>
      <c r="G14" s="3">
        <f>D14+(D14*G9)</f>
        <v>10.144</v>
      </c>
      <c r="I14" s="15">
        <v>3.5000000000000003E-2</v>
      </c>
      <c r="J14" s="14">
        <f t="shared" si="0"/>
        <v>10.443495</v>
      </c>
    </row>
    <row r="15" spans="1:11" x14ac:dyDescent="0.2">
      <c r="A15">
        <v>5</v>
      </c>
      <c r="B15" t="s">
        <v>133</v>
      </c>
      <c r="C15" s="8" t="s">
        <v>71</v>
      </c>
      <c r="D15" s="3">
        <v>10.148999999999999</v>
      </c>
      <c r="E15" s="3">
        <f>D15+(D15*E9)</f>
        <v>10.148999999999999</v>
      </c>
      <c r="F15" s="3">
        <f>D15+(D15*F9)</f>
        <v>10.148999999999999</v>
      </c>
      <c r="G15" s="3">
        <f>D15+(D15*G9)</f>
        <v>10.148999999999999</v>
      </c>
      <c r="I15" s="13">
        <v>0.04</v>
      </c>
      <c r="J15" s="14">
        <f t="shared" si="0"/>
        <v>10.493946666666666</v>
      </c>
    </row>
    <row r="16" spans="1:11" x14ac:dyDescent="0.2">
      <c r="A16">
        <v>6</v>
      </c>
      <c r="B16" t="s">
        <v>134</v>
      </c>
      <c r="C16" s="8" t="s">
        <v>6</v>
      </c>
      <c r="D16" s="3">
        <v>10.178000000000001</v>
      </c>
      <c r="E16" s="3">
        <f>D16+(D16*E9)</f>
        <v>10.178000000000001</v>
      </c>
      <c r="F16" s="3">
        <f>D16+(D16*F9)</f>
        <v>10.178000000000001</v>
      </c>
      <c r="G16" s="3">
        <f>D16+(D16*G9)</f>
        <v>10.178000000000001</v>
      </c>
      <c r="H16">
        <v>9</v>
      </c>
      <c r="I16" s="15">
        <v>4.4999999999999998E-2</v>
      </c>
      <c r="J16" s="14">
        <f t="shared" si="0"/>
        <v>10.544398333333334</v>
      </c>
      <c r="K16" t="s">
        <v>68</v>
      </c>
    </row>
    <row r="17" spans="1:32" x14ac:dyDescent="0.2">
      <c r="I17" s="13">
        <v>0.05</v>
      </c>
      <c r="J17" s="14">
        <f t="shared" si="0"/>
        <v>10.594850000000001</v>
      </c>
    </row>
    <row r="18" spans="1:32" x14ac:dyDescent="0.2">
      <c r="A18">
        <v>2017</v>
      </c>
      <c r="B18" t="s">
        <v>96</v>
      </c>
      <c r="I18" s="15">
        <v>5.5E-2</v>
      </c>
      <c r="J18" s="14">
        <f t="shared" si="0"/>
        <v>10.645301666666667</v>
      </c>
    </row>
    <row r="19" spans="1:32" x14ac:dyDescent="0.2">
      <c r="A19">
        <v>1</v>
      </c>
      <c r="B19" t="s">
        <v>97</v>
      </c>
      <c r="C19" s="8" t="s">
        <v>6</v>
      </c>
      <c r="D19" s="3">
        <v>10.14</v>
      </c>
      <c r="E19" s="3">
        <f>D19+(D19*E17)</f>
        <v>10.14</v>
      </c>
      <c r="F19" s="3">
        <f>D19+(D19*F17)</f>
        <v>10.14</v>
      </c>
      <c r="G19" s="3">
        <f>D19+(D19*G17)</f>
        <v>10.14</v>
      </c>
      <c r="H19">
        <v>12</v>
      </c>
      <c r="I19" s="13">
        <v>0.06</v>
      </c>
      <c r="J19" s="14">
        <f t="shared" si="0"/>
        <v>10.695753333333334</v>
      </c>
      <c r="K19" t="s">
        <v>68</v>
      </c>
    </row>
    <row r="20" spans="1:32" x14ac:dyDescent="0.2">
      <c r="A20">
        <v>2</v>
      </c>
      <c r="B20" t="s">
        <v>98</v>
      </c>
      <c r="C20" s="8" t="s">
        <v>8</v>
      </c>
      <c r="D20">
        <v>10.247999999999999</v>
      </c>
      <c r="E20" s="3">
        <f>D20+(D20*E17)</f>
        <v>10.247999999999999</v>
      </c>
      <c r="F20" s="3">
        <f>D20+(D20*F17)</f>
        <v>10.247999999999999</v>
      </c>
      <c r="G20" s="3">
        <f>D20+(D20*G17)</f>
        <v>10.247999999999999</v>
      </c>
      <c r="I20" s="15">
        <v>6.5000000000000002E-2</v>
      </c>
      <c r="J20" s="14">
        <f t="shared" si="0"/>
        <v>10.746205</v>
      </c>
    </row>
    <row r="21" spans="1:32" x14ac:dyDescent="0.2">
      <c r="A21">
        <v>3</v>
      </c>
      <c r="B21" t="s">
        <v>99</v>
      </c>
      <c r="C21" s="8" t="s">
        <v>7</v>
      </c>
      <c r="D21" s="3">
        <v>10.273999999999999</v>
      </c>
      <c r="E21" s="3">
        <f>D21+(D21*E17)</f>
        <v>10.273999999999999</v>
      </c>
      <c r="F21" s="3">
        <f>D21+(D21*F17)</f>
        <v>10.273999999999999</v>
      </c>
      <c r="G21" s="3">
        <f>D21+(D21*G17)</f>
        <v>10.273999999999999</v>
      </c>
      <c r="I21" s="13">
        <v>7.0000000000000007E-2</v>
      </c>
      <c r="J21" s="14">
        <f t="shared" si="0"/>
        <v>10.796656666666667</v>
      </c>
    </row>
    <row r="22" spans="1:32" x14ac:dyDescent="0.2">
      <c r="A22">
        <v>4</v>
      </c>
      <c r="B22" t="s">
        <v>100</v>
      </c>
      <c r="C22" s="8" t="s">
        <v>11</v>
      </c>
      <c r="D22">
        <v>10.276999999999999</v>
      </c>
      <c r="E22" s="3">
        <f>D22+(D22*E17)</f>
        <v>10.276999999999999</v>
      </c>
      <c r="F22" s="3">
        <f>D22+(D22*F17)</f>
        <v>10.276999999999999</v>
      </c>
      <c r="G22" s="3">
        <f>D22+(D22*G17)</f>
        <v>10.276999999999999</v>
      </c>
      <c r="H22">
        <v>14</v>
      </c>
      <c r="I22" s="15">
        <v>7.4999999999999997E-2</v>
      </c>
      <c r="J22" s="14">
        <f t="shared" si="0"/>
        <v>10.847108333333333</v>
      </c>
    </row>
    <row r="23" spans="1:32" x14ac:dyDescent="0.2">
      <c r="A23">
        <v>5</v>
      </c>
      <c r="B23" t="s">
        <v>72</v>
      </c>
      <c r="C23" s="8" t="s">
        <v>15</v>
      </c>
      <c r="D23" s="3">
        <v>10.295</v>
      </c>
      <c r="E23" s="3">
        <f>D23+(D23*E17)</f>
        <v>10.295</v>
      </c>
      <c r="F23" s="3">
        <f>D23+(D23*F17)</f>
        <v>10.295</v>
      </c>
      <c r="G23" s="3">
        <f>D23+(D23*G17)</f>
        <v>10.295</v>
      </c>
      <c r="I23" s="13">
        <v>0.08</v>
      </c>
      <c r="J23" s="14">
        <f t="shared" si="0"/>
        <v>10.89756</v>
      </c>
    </row>
    <row r="24" spans="1:32" x14ac:dyDescent="0.2">
      <c r="A24">
        <v>6</v>
      </c>
      <c r="B24" t="s">
        <v>101</v>
      </c>
      <c r="C24" s="8" t="s">
        <v>7</v>
      </c>
      <c r="D24" s="3">
        <v>10.317</v>
      </c>
      <c r="E24" s="3">
        <f>D24+(D24*E17)</f>
        <v>10.317</v>
      </c>
      <c r="F24" s="3">
        <f>D24+(D24*F17)</f>
        <v>10.317</v>
      </c>
      <c r="G24" s="3">
        <f>D24+(D24*G17)</f>
        <v>10.317</v>
      </c>
      <c r="I24" s="15">
        <v>8.5000000000000006E-2</v>
      </c>
      <c r="J24" s="14">
        <f t="shared" si="0"/>
        <v>10.948011666666668</v>
      </c>
    </row>
    <row r="25" spans="1:32" x14ac:dyDescent="0.2">
      <c r="H25">
        <v>15</v>
      </c>
      <c r="I25" s="15">
        <v>0.09</v>
      </c>
      <c r="J25" s="14">
        <f t="shared" ref="J25" si="1">($D$27*I25)+$D$27</f>
        <v>10.998463333333333</v>
      </c>
      <c r="K25" t="s">
        <v>68</v>
      </c>
    </row>
    <row r="26" spans="1:32" x14ac:dyDescent="0.2">
      <c r="A26" t="s">
        <v>5</v>
      </c>
      <c r="E26" s="1">
        <v>2.5000000000000001E-2</v>
      </c>
      <c r="F26" s="2">
        <v>0.05</v>
      </c>
      <c r="G26" s="1">
        <v>7.4999999999999997E-2</v>
      </c>
      <c r="I26" s="1">
        <v>5.0000000000000001E-3</v>
      </c>
      <c r="J26" s="2">
        <v>0.01</v>
      </c>
      <c r="K26" s="1">
        <v>1.4999999999999999E-2</v>
      </c>
      <c r="L26" s="2">
        <v>0.02</v>
      </c>
      <c r="M26" s="1">
        <v>2.5000000000000001E-2</v>
      </c>
      <c r="N26" s="2">
        <v>0.03</v>
      </c>
      <c r="O26" s="1">
        <v>3.5000000000000003E-2</v>
      </c>
      <c r="P26" s="2">
        <v>0.04</v>
      </c>
      <c r="Q26" s="1">
        <v>4.4999999999999998E-2</v>
      </c>
      <c r="R26" s="2">
        <v>0.05</v>
      </c>
      <c r="S26" s="1">
        <v>5.5E-2</v>
      </c>
      <c r="T26" s="2">
        <v>0.06</v>
      </c>
      <c r="U26" s="1">
        <v>6.5000000000000002E-2</v>
      </c>
      <c r="V26" s="2">
        <v>7.0000000000000007E-2</v>
      </c>
      <c r="W26" s="1">
        <v>7.4999999999999997E-2</v>
      </c>
      <c r="X26" s="2">
        <v>0.08</v>
      </c>
      <c r="Y26" s="1">
        <v>8.5000000000000006E-2</v>
      </c>
      <c r="Z26" s="2">
        <v>0.09</v>
      </c>
      <c r="AA26" s="2">
        <v>9.5000000000000001E-2</v>
      </c>
      <c r="AB26" s="1">
        <v>9.9999999999999895E-2</v>
      </c>
      <c r="AC26" s="2">
        <v>0.105</v>
      </c>
      <c r="AD26" s="1">
        <v>0.11</v>
      </c>
      <c r="AE26" s="2">
        <v>0.115</v>
      </c>
      <c r="AF26" s="1">
        <v>0.12</v>
      </c>
    </row>
    <row r="27" spans="1:32" x14ac:dyDescent="0.2">
      <c r="A27">
        <v>1</v>
      </c>
      <c r="D27" s="3">
        <f>AVERAGE(D19,D11,D3)</f>
        <v>10.090333333333334</v>
      </c>
      <c r="E27" s="3">
        <f>D27+(D27*E26)</f>
        <v>10.342591666666667</v>
      </c>
      <c r="F27" s="3">
        <f>D27+(D27*F26)</f>
        <v>10.594850000000001</v>
      </c>
      <c r="G27" s="3">
        <f>D27+(D27*G26)</f>
        <v>10.847108333333333</v>
      </c>
      <c r="I27" s="3">
        <f>$D$27+($D$27*I26)</f>
        <v>10.140785000000001</v>
      </c>
      <c r="J27" s="3">
        <f t="shared" ref="J27:V27" si="2">$D$27+($D$27*J26)</f>
        <v>10.191236666666667</v>
      </c>
      <c r="K27" s="3">
        <f t="shared" si="2"/>
        <v>10.241688333333334</v>
      </c>
      <c r="L27" s="3">
        <f t="shared" si="2"/>
        <v>10.29214</v>
      </c>
      <c r="M27" s="3">
        <f t="shared" si="2"/>
        <v>10.342591666666667</v>
      </c>
      <c r="N27" s="3">
        <f t="shared" si="2"/>
        <v>10.393043333333333</v>
      </c>
      <c r="O27" s="3">
        <f t="shared" si="2"/>
        <v>10.443495</v>
      </c>
      <c r="P27" s="3">
        <f t="shared" si="2"/>
        <v>10.493946666666666</v>
      </c>
      <c r="Q27" s="3">
        <f t="shared" si="2"/>
        <v>10.544398333333334</v>
      </c>
      <c r="R27" s="3">
        <f t="shared" si="2"/>
        <v>10.594850000000001</v>
      </c>
      <c r="S27" s="3">
        <f t="shared" si="2"/>
        <v>10.645301666666667</v>
      </c>
      <c r="T27" s="3">
        <f t="shared" si="2"/>
        <v>10.695753333333334</v>
      </c>
      <c r="U27" s="3">
        <f t="shared" si="2"/>
        <v>10.746205</v>
      </c>
      <c r="V27" s="3">
        <f t="shared" si="2"/>
        <v>10.796656666666667</v>
      </c>
      <c r="W27" s="3">
        <f>$D$27+($D$27*W26)</f>
        <v>10.847108333333333</v>
      </c>
      <c r="X27" s="3">
        <f t="shared" ref="X27:AA27" si="3">$D$27+($D$27*X26)</f>
        <v>10.89756</v>
      </c>
      <c r="Y27" s="3">
        <f t="shared" si="3"/>
        <v>10.948011666666668</v>
      </c>
      <c r="Z27" s="3">
        <f t="shared" si="3"/>
        <v>10.998463333333333</v>
      </c>
      <c r="AA27" s="3">
        <f t="shared" si="3"/>
        <v>11.048915000000001</v>
      </c>
      <c r="AB27" s="3">
        <f>$D$27+($D$27*AB26)</f>
        <v>11.099366666666667</v>
      </c>
      <c r="AC27" s="3">
        <f t="shared" ref="AC27" si="4">$D$27+($D$27*AC26)</f>
        <v>11.149818333333334</v>
      </c>
      <c r="AD27" s="3">
        <f>$D$27+($D$27*AD26)</f>
        <v>11.20027</v>
      </c>
      <c r="AE27" s="3">
        <f t="shared" ref="AE27" si="5">$D$27+($D$27*AE26)</f>
        <v>11.250721666666667</v>
      </c>
      <c r="AF27" s="3">
        <f>$D$27+($D$27*AF26)</f>
        <v>11.301173333333333</v>
      </c>
    </row>
    <row r="28" spans="1:32" x14ac:dyDescent="0.2">
      <c r="A28">
        <v>2</v>
      </c>
      <c r="D28" s="3">
        <f t="shared" ref="D28:D32" si="6">AVERAGE(D20,D12,D4)</f>
        <v>10.148000000000001</v>
      </c>
      <c r="E28" s="3">
        <f>D28+(D28*E26)</f>
        <v>10.401700000000002</v>
      </c>
      <c r="F28" s="3">
        <f>D28+(D28*F26)</f>
        <v>10.655400000000002</v>
      </c>
      <c r="G28" s="3">
        <f>D28+(D28*G26)</f>
        <v>10.909100000000002</v>
      </c>
    </row>
    <row r="29" spans="1:32" x14ac:dyDescent="0.2">
      <c r="A29">
        <v>3</v>
      </c>
      <c r="D29" s="3">
        <f t="shared" si="6"/>
        <v>10.161333333333333</v>
      </c>
      <c r="E29" s="3">
        <f>D29+(D29*E26)</f>
        <v>10.415366666666667</v>
      </c>
      <c r="F29" s="3">
        <f>D29+(D29*F26)</f>
        <v>10.6694</v>
      </c>
      <c r="G29" s="3">
        <f>D29+(D29*G26)</f>
        <v>10.923433333333334</v>
      </c>
    </row>
    <row r="30" spans="1:32" x14ac:dyDescent="0.2">
      <c r="A30">
        <v>4</v>
      </c>
      <c r="D30" s="3">
        <f t="shared" si="6"/>
        <v>10.201000000000001</v>
      </c>
      <c r="E30" s="3">
        <f>D30+(D30*E26)</f>
        <v>10.456025</v>
      </c>
      <c r="F30" s="3">
        <f>D30+(D30*F26)</f>
        <v>10.71105</v>
      </c>
      <c r="G30" s="3">
        <f>D30+(D30*G26)</f>
        <v>10.966075</v>
      </c>
    </row>
    <row r="31" spans="1:32" x14ac:dyDescent="0.2">
      <c r="A31">
        <v>5</v>
      </c>
      <c r="D31" s="3">
        <f t="shared" si="6"/>
        <v>10.212666666666665</v>
      </c>
      <c r="E31" s="3">
        <f>D31+(D31*E26)</f>
        <v>10.467983333333333</v>
      </c>
      <c r="F31" s="3">
        <f>D31+(D31*F26)</f>
        <v>10.723299999999998</v>
      </c>
      <c r="G31" s="3">
        <f>D31+(D31*G26)</f>
        <v>10.978616666666666</v>
      </c>
    </row>
    <row r="32" spans="1:32" x14ac:dyDescent="0.2">
      <c r="A32">
        <v>6</v>
      </c>
      <c r="D32" s="3">
        <f t="shared" si="6"/>
        <v>10.232333333333335</v>
      </c>
      <c r="E32" s="3">
        <f>D32+(D32*E26)</f>
        <v>10.488141666666667</v>
      </c>
      <c r="F32" s="3">
        <f>D32+(D32*F26)</f>
        <v>10.743950000000002</v>
      </c>
      <c r="G32" s="3">
        <f>D32+(D32*G26)</f>
        <v>10.999758333333334</v>
      </c>
    </row>
    <row r="34" spans="2:3" x14ac:dyDescent="0.2">
      <c r="B34" s="6" t="s">
        <v>19</v>
      </c>
      <c r="C34" s="6">
        <v>10.7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4"/>
  <sheetViews>
    <sheetView tabSelected="1" workbookViewId="0">
      <selection activeCell="M3" sqref="M3:M20"/>
    </sheetView>
  </sheetViews>
  <sheetFormatPr defaultRowHeight="12.75" x14ac:dyDescent="0.2"/>
  <cols>
    <col min="1" max="1" width="5.28515625" bestFit="1" customWidth="1"/>
    <col min="2" max="2" width="28.28515625" bestFit="1" customWidth="1"/>
  </cols>
  <sheetData>
    <row r="1" spans="1:13" x14ac:dyDescent="0.2">
      <c r="A1" t="s">
        <v>1</v>
      </c>
      <c r="B1" t="s">
        <v>2</v>
      </c>
      <c r="C1" t="s">
        <v>3</v>
      </c>
      <c r="D1" t="s">
        <v>4</v>
      </c>
      <c r="E1" s="5">
        <v>2.5000000000000001E-2</v>
      </c>
      <c r="F1" s="2">
        <v>0.05</v>
      </c>
      <c r="G1" s="1">
        <v>7.4999999999999997E-2</v>
      </c>
    </row>
    <row r="2" spans="1:13" x14ac:dyDescent="0.2">
      <c r="A2">
        <v>2019</v>
      </c>
      <c r="B2" t="s">
        <v>150</v>
      </c>
    </row>
    <row r="3" spans="1:13" x14ac:dyDescent="0.2">
      <c r="A3">
        <v>1</v>
      </c>
      <c r="B3" t="s">
        <v>166</v>
      </c>
      <c r="C3" s="8" t="s">
        <v>9</v>
      </c>
      <c r="D3" s="19">
        <v>1.605173611111111E-3</v>
      </c>
      <c r="E3" s="4">
        <f>D3+(D3*E1)</f>
        <v>1.6453029513888889E-3</v>
      </c>
      <c r="F3" s="4">
        <f>D3+(D3*F1)</f>
        <v>1.6854322916666667E-3</v>
      </c>
      <c r="G3" s="4">
        <f>D3+(D3*G1)</f>
        <v>1.7255616319444443E-3</v>
      </c>
      <c r="M3" s="11">
        <f>VALUE(D3)*60*24*60</f>
        <v>138.68699999999998</v>
      </c>
    </row>
    <row r="4" spans="1:13" x14ac:dyDescent="0.2">
      <c r="A4">
        <v>2</v>
      </c>
      <c r="B4" s="9" t="s">
        <v>140</v>
      </c>
      <c r="C4" s="8" t="s">
        <v>0</v>
      </c>
      <c r="D4" s="19">
        <v>1.6188541666666667E-3</v>
      </c>
      <c r="E4" s="4">
        <f>D4+(D4*E1)</f>
        <v>1.6593255208333334E-3</v>
      </c>
      <c r="F4" s="4">
        <f>D4+(D4*F1)</f>
        <v>1.6997968749999999E-3</v>
      </c>
      <c r="G4" s="4">
        <f>D4+(D4*G1)</f>
        <v>1.7402682291666667E-3</v>
      </c>
      <c r="M4" s="11">
        <f t="shared" ref="M4:M24" si="0">VALUE(D4)*60*24*60</f>
        <v>139.869</v>
      </c>
    </row>
    <row r="5" spans="1:13" x14ac:dyDescent="0.2">
      <c r="A5">
        <v>3</v>
      </c>
      <c r="B5" s="9" t="s">
        <v>139</v>
      </c>
      <c r="C5" s="8" t="s">
        <v>51</v>
      </c>
      <c r="D5" s="19">
        <v>1.6254398148148148E-3</v>
      </c>
      <c r="E5" s="4">
        <f>D5+(D5*E1)</f>
        <v>1.6660758101851852E-3</v>
      </c>
      <c r="F5" s="4">
        <f>D5+(D5*F1)</f>
        <v>1.7067118055555555E-3</v>
      </c>
      <c r="G5" s="4">
        <f>D5+(D5*G1)</f>
        <v>1.7473478009259258E-3</v>
      </c>
      <c r="M5" s="11">
        <f t="shared" si="0"/>
        <v>140.43799999999999</v>
      </c>
    </row>
    <row r="6" spans="1:13" x14ac:dyDescent="0.2">
      <c r="A6">
        <v>4</v>
      </c>
      <c r="B6" s="9" t="s">
        <v>167</v>
      </c>
      <c r="C6" s="8" t="s">
        <v>11</v>
      </c>
      <c r="D6" s="19">
        <v>1.6474189814814815E-3</v>
      </c>
      <c r="E6" s="4">
        <f>D6+(D6*E1)</f>
        <v>1.6886044560185185E-3</v>
      </c>
      <c r="F6" s="4">
        <f>D6+(D6*F1)</f>
        <v>1.7297899305555556E-3</v>
      </c>
      <c r="G6" s="4">
        <f>D6+(D6*G1)</f>
        <v>1.7709754050925927E-3</v>
      </c>
      <c r="M6" s="11">
        <f t="shared" si="0"/>
        <v>142.33699999999999</v>
      </c>
    </row>
    <row r="7" spans="1:13" x14ac:dyDescent="0.2">
      <c r="A7">
        <v>5</v>
      </c>
      <c r="B7" s="9" t="s">
        <v>168</v>
      </c>
      <c r="C7" s="8" t="s">
        <v>7</v>
      </c>
      <c r="D7" s="19">
        <v>1.6547569444444446E-3</v>
      </c>
      <c r="E7" s="4">
        <f>D7+(D7*E1)</f>
        <v>1.6961258680555558E-3</v>
      </c>
      <c r="F7" s="4">
        <f>D7+(D7*F1)</f>
        <v>1.7374947916666669E-3</v>
      </c>
      <c r="G7" s="4">
        <f>D7+(D7*G1)</f>
        <v>1.7788637152777779E-3</v>
      </c>
      <c r="M7" s="11">
        <f t="shared" si="0"/>
        <v>142.97100000000003</v>
      </c>
    </row>
    <row r="8" spans="1:13" x14ac:dyDescent="0.2">
      <c r="A8">
        <v>6</v>
      </c>
      <c r="B8" s="9" t="s">
        <v>169</v>
      </c>
      <c r="C8" s="8" t="s">
        <v>14</v>
      </c>
      <c r="D8" s="19">
        <v>1.6591550925925925E-3</v>
      </c>
      <c r="E8" s="4">
        <f>D8+(D8*E1)</f>
        <v>1.7006339699074072E-3</v>
      </c>
      <c r="F8" s="4">
        <f>D8+(D8*F1)</f>
        <v>1.7421128472222222E-3</v>
      </c>
      <c r="G8" s="4">
        <f>D8+(D8*G1)</f>
        <v>1.7835917245370369E-3</v>
      </c>
      <c r="M8" s="11">
        <f t="shared" si="0"/>
        <v>143.351</v>
      </c>
    </row>
    <row r="9" spans="1:13" x14ac:dyDescent="0.2">
      <c r="D9" s="19"/>
      <c r="M9" s="11">
        <f>VALUE(D11)*60*24*60</f>
        <v>142.13400000000001</v>
      </c>
    </row>
    <row r="10" spans="1:13" x14ac:dyDescent="0.2">
      <c r="A10">
        <v>2018</v>
      </c>
      <c r="B10" t="s">
        <v>69</v>
      </c>
      <c r="I10" s="12"/>
      <c r="J10" s="12" t="s">
        <v>45</v>
      </c>
      <c r="M10" s="11">
        <f>VALUE(D12)*60*24*60</f>
        <v>142.29300000000001</v>
      </c>
    </row>
    <row r="11" spans="1:13" x14ac:dyDescent="0.2">
      <c r="A11">
        <v>1</v>
      </c>
      <c r="B11" s="9" t="s">
        <v>135</v>
      </c>
      <c r="C11" s="8" t="s">
        <v>14</v>
      </c>
      <c r="D11" s="19">
        <v>1.6450694444444444E-3</v>
      </c>
      <c r="E11" s="4">
        <f>D11+(D11*E9)</f>
        <v>1.6450694444444444E-3</v>
      </c>
      <c r="F11" s="4">
        <f>D11+(D11*F9)</f>
        <v>1.6450694444444444E-3</v>
      </c>
      <c r="G11" s="4">
        <f>D11+(D11*G9)</f>
        <v>1.6450694444444444E-3</v>
      </c>
      <c r="H11">
        <v>1</v>
      </c>
      <c r="I11" s="13">
        <v>0</v>
      </c>
      <c r="J11" s="16">
        <f>($D$27*I11)+$D$27</f>
        <v>1.6161304012345678E-3</v>
      </c>
      <c r="K11" t="s">
        <v>68</v>
      </c>
      <c r="M11" s="11">
        <f>VALUE(D13)*60*24*60</f>
        <v>142.346</v>
      </c>
    </row>
    <row r="12" spans="1:13" x14ac:dyDescent="0.2">
      <c r="A12">
        <v>2</v>
      </c>
      <c r="B12" s="9" t="s">
        <v>136</v>
      </c>
      <c r="C12" s="8" t="s">
        <v>11</v>
      </c>
      <c r="D12" s="19">
        <v>1.6469097222222224E-3</v>
      </c>
      <c r="E12" s="4">
        <f>D12+(D12*E9)</f>
        <v>1.6469097222222224E-3</v>
      </c>
      <c r="F12" s="4">
        <f>D12+(D12*F9)</f>
        <v>1.6469097222222224E-3</v>
      </c>
      <c r="G12" s="4">
        <f>D12+(D12*G9)</f>
        <v>1.6469097222222224E-3</v>
      </c>
      <c r="I12" s="15">
        <v>5.0000000000000001E-3</v>
      </c>
      <c r="J12" s="16">
        <f t="shared" ref="J12:J24" si="1">($D$27*I12)+$D$27</f>
        <v>1.6242110532407408E-3</v>
      </c>
      <c r="M12" s="11">
        <f>VALUE(D14)*60*24*60</f>
        <v>142.577</v>
      </c>
    </row>
    <row r="13" spans="1:13" x14ac:dyDescent="0.2">
      <c r="A13">
        <v>3</v>
      </c>
      <c r="B13" s="9" t="s">
        <v>137</v>
      </c>
      <c r="C13" s="8" t="s">
        <v>6</v>
      </c>
      <c r="D13" s="19">
        <v>1.6475231481481482E-3</v>
      </c>
      <c r="E13" s="4">
        <f>D13+(D13*E9)</f>
        <v>1.6475231481481482E-3</v>
      </c>
      <c r="F13" s="4">
        <f>D13+(D13*F9)</f>
        <v>1.6475231481481482E-3</v>
      </c>
      <c r="G13" s="4">
        <f>D13+(D13*G9)</f>
        <v>1.6475231481481482E-3</v>
      </c>
      <c r="I13" s="13">
        <v>0.01</v>
      </c>
      <c r="J13" s="16">
        <f t="shared" si="1"/>
        <v>1.6322917052469135E-3</v>
      </c>
      <c r="M13" s="11">
        <f>VALUE(D15)*60*24*60</f>
        <v>143.07400000000004</v>
      </c>
    </row>
    <row r="14" spans="1:13" x14ac:dyDescent="0.2">
      <c r="A14">
        <v>4</v>
      </c>
      <c r="B14" s="9" t="s">
        <v>138</v>
      </c>
      <c r="C14" s="8" t="s">
        <v>7</v>
      </c>
      <c r="D14" s="19">
        <v>1.6501967592592592E-3</v>
      </c>
      <c r="E14" s="4">
        <f>D14+(D14*E9)</f>
        <v>1.6501967592592592E-3</v>
      </c>
      <c r="F14" s="4">
        <f>D14+(D14*F9)</f>
        <v>1.6501967592592592E-3</v>
      </c>
      <c r="G14" s="4">
        <f>D14+(D14*G9)</f>
        <v>1.6501967592592592E-3</v>
      </c>
      <c r="H14">
        <v>3</v>
      </c>
      <c r="I14" s="15">
        <v>1.4999999999999999E-2</v>
      </c>
      <c r="J14" s="16">
        <f t="shared" si="1"/>
        <v>1.6403723572530865E-3</v>
      </c>
      <c r="K14" t="s">
        <v>68</v>
      </c>
      <c r="M14" s="11">
        <f>VALUE(D16)*60*24*60</f>
        <v>143.75000000000003</v>
      </c>
    </row>
    <row r="15" spans="1:13" x14ac:dyDescent="0.2">
      <c r="A15">
        <v>5</v>
      </c>
      <c r="B15" s="9" t="s">
        <v>139</v>
      </c>
      <c r="C15" s="8" t="s">
        <v>51</v>
      </c>
      <c r="D15" s="19">
        <v>1.6559490740740742E-3</v>
      </c>
      <c r="E15" s="4">
        <f>D15+(D15*E9)</f>
        <v>1.6559490740740742E-3</v>
      </c>
      <c r="F15" s="4">
        <f>D15+(D15*F9)</f>
        <v>1.6559490740740742E-3</v>
      </c>
      <c r="G15" s="4">
        <f>D15+(D15*G9)</f>
        <v>1.6559490740740742E-3</v>
      </c>
      <c r="I15" s="13">
        <v>0.02</v>
      </c>
      <c r="J15" s="16">
        <f t="shared" si="1"/>
        <v>1.6484530092592592E-3</v>
      </c>
      <c r="M15" s="11">
        <f>VALUE(D19)*60*24*60</f>
        <v>138.08000000000001</v>
      </c>
    </row>
    <row r="16" spans="1:13" x14ac:dyDescent="0.2">
      <c r="A16">
        <v>6</v>
      </c>
      <c r="B16" s="9" t="s">
        <v>140</v>
      </c>
      <c r="C16" s="8" t="s">
        <v>0</v>
      </c>
      <c r="D16" s="19">
        <v>1.6637731481481484E-3</v>
      </c>
      <c r="E16" s="4">
        <f>D16+(D16*E9)</f>
        <v>1.6637731481481484E-3</v>
      </c>
      <c r="F16" s="4">
        <f>D16+(D16*F9)</f>
        <v>1.6637731481481484E-3</v>
      </c>
      <c r="G16" s="4">
        <f>D16+(D16*G9)</f>
        <v>1.6637731481481484E-3</v>
      </c>
      <c r="I16" s="15">
        <v>2.5000000000000001E-2</v>
      </c>
      <c r="J16" s="16">
        <f t="shared" si="1"/>
        <v>1.6565336612654321E-3</v>
      </c>
      <c r="M16" s="11">
        <f>VALUE(D20)*60*24*60</f>
        <v>138.67899999999997</v>
      </c>
    </row>
    <row r="17" spans="1:24" x14ac:dyDescent="0.2">
      <c r="D17" s="19"/>
      <c r="H17">
        <v>6</v>
      </c>
      <c r="I17" s="13">
        <v>0.03</v>
      </c>
      <c r="J17" s="16">
        <f>($D$27*I17)+$D$27</f>
        <v>1.6646143132716049E-3</v>
      </c>
      <c r="K17" t="s">
        <v>68</v>
      </c>
      <c r="M17" s="11">
        <f>VALUE(D21)*60*24*60</f>
        <v>141.667</v>
      </c>
    </row>
    <row r="18" spans="1:24" x14ac:dyDescent="0.2">
      <c r="A18">
        <v>2017</v>
      </c>
      <c r="B18" t="s">
        <v>96</v>
      </c>
      <c r="I18" s="15">
        <v>3.5000000000000003E-2</v>
      </c>
      <c r="J18" s="16">
        <f t="shared" si="1"/>
        <v>1.6726949652777778E-3</v>
      </c>
      <c r="M18" s="11">
        <f>VALUE(D22)*60*24*60</f>
        <v>143.048</v>
      </c>
    </row>
    <row r="19" spans="1:24" x14ac:dyDescent="0.2">
      <c r="A19">
        <v>1</v>
      </c>
      <c r="B19" s="9" t="s">
        <v>73</v>
      </c>
      <c r="C19" s="8" t="s">
        <v>9</v>
      </c>
      <c r="D19" s="19">
        <v>1.5981481481481482E-3</v>
      </c>
      <c r="E19" s="4">
        <f>D19+(D19*E17)</f>
        <v>1.5981481481481482E-3</v>
      </c>
      <c r="F19" s="4">
        <f>D19+(D19*F17)</f>
        <v>1.5981481481481482E-3</v>
      </c>
      <c r="G19" s="4">
        <f>D19+(D19*G17)</f>
        <v>1.5981481481481482E-3</v>
      </c>
      <c r="I19" s="13">
        <v>0.04</v>
      </c>
      <c r="J19" s="16">
        <f t="shared" si="1"/>
        <v>1.6807756172839505E-3</v>
      </c>
      <c r="M19" s="11">
        <f>VALUE(D23)*60*24*60</f>
        <v>144.34200000000001</v>
      </c>
    </row>
    <row r="20" spans="1:24" x14ac:dyDescent="0.2">
      <c r="A20">
        <v>2</v>
      </c>
      <c r="B20" s="9" t="s">
        <v>102</v>
      </c>
      <c r="C20" s="8" t="s">
        <v>14</v>
      </c>
      <c r="D20" s="19">
        <v>1.6050810185185185E-3</v>
      </c>
      <c r="E20" s="4">
        <f>D20+(D20*E17)</f>
        <v>1.6050810185185185E-3</v>
      </c>
      <c r="F20" s="4">
        <f>D20+(D20*F17)</f>
        <v>1.6050810185185185E-3</v>
      </c>
      <c r="G20" s="4">
        <f>D20+(D20*G17)</f>
        <v>1.6050810185185185E-3</v>
      </c>
      <c r="H20">
        <v>9</v>
      </c>
      <c r="I20" s="15">
        <v>4.4999999999999998E-2</v>
      </c>
      <c r="J20" s="16">
        <f t="shared" si="1"/>
        <v>1.6888562692901235E-3</v>
      </c>
      <c r="M20" s="11">
        <f>VALUE(D24)*60*24*60</f>
        <v>144.83799999999997</v>
      </c>
    </row>
    <row r="21" spans="1:24" x14ac:dyDescent="0.2">
      <c r="A21">
        <v>3</v>
      </c>
      <c r="B21" s="9" t="s">
        <v>103</v>
      </c>
      <c r="C21" s="8" t="s">
        <v>14</v>
      </c>
      <c r="D21" s="19">
        <v>1.639664351851852E-3</v>
      </c>
      <c r="E21" s="4">
        <f>D21+(D21*E17)</f>
        <v>1.639664351851852E-3</v>
      </c>
      <c r="F21" s="4">
        <f>D21+(D21*F17)</f>
        <v>1.639664351851852E-3</v>
      </c>
      <c r="G21" s="4">
        <f>D21+(D21*G17)</f>
        <v>1.639664351851852E-3</v>
      </c>
      <c r="I21" s="13">
        <v>0.05</v>
      </c>
      <c r="J21" s="16">
        <f t="shared" si="1"/>
        <v>1.6969369212962962E-3</v>
      </c>
      <c r="K21" t="s">
        <v>68</v>
      </c>
    </row>
    <row r="22" spans="1:24" x14ac:dyDescent="0.2">
      <c r="A22">
        <v>4</v>
      </c>
      <c r="B22" s="9" t="s">
        <v>74</v>
      </c>
      <c r="C22" s="8" t="s">
        <v>9</v>
      </c>
      <c r="D22" s="19">
        <v>1.6556481481481481E-3</v>
      </c>
      <c r="E22" s="4">
        <f>D22+(D22*E17)</f>
        <v>1.6556481481481481E-3</v>
      </c>
      <c r="F22" s="4">
        <f>D22+(D22*F17)</f>
        <v>1.6556481481481481E-3</v>
      </c>
      <c r="G22" s="4">
        <f>D22+(D22*G17)</f>
        <v>1.6556481481481481E-3</v>
      </c>
      <c r="I22" s="15">
        <v>5.5E-2</v>
      </c>
      <c r="J22" s="16">
        <f t="shared" si="1"/>
        <v>1.7050175733024692E-3</v>
      </c>
    </row>
    <row r="23" spans="1:24" x14ac:dyDescent="0.2">
      <c r="A23">
        <v>5</v>
      </c>
      <c r="B23" s="9" t="s">
        <v>104</v>
      </c>
      <c r="C23" s="8" t="s">
        <v>7</v>
      </c>
      <c r="D23" s="19">
        <v>1.670625E-3</v>
      </c>
      <c r="E23" s="4">
        <f>D23+(D23*E17)</f>
        <v>1.670625E-3</v>
      </c>
      <c r="F23" s="4">
        <f>D23+(D23*F17)</f>
        <v>1.670625E-3</v>
      </c>
      <c r="G23" s="4">
        <f>D23+(D23*G17)</f>
        <v>1.670625E-3</v>
      </c>
      <c r="H23">
        <v>12</v>
      </c>
      <c r="I23" s="13">
        <v>0.06</v>
      </c>
      <c r="J23" s="16">
        <f t="shared" si="1"/>
        <v>1.7130982253086419E-3</v>
      </c>
    </row>
    <row r="24" spans="1:24" x14ac:dyDescent="0.2">
      <c r="A24">
        <v>6</v>
      </c>
      <c r="B24" s="9" t="s">
        <v>105</v>
      </c>
      <c r="C24" s="8" t="s">
        <v>21</v>
      </c>
      <c r="D24" s="19">
        <v>1.6763657407407406E-3</v>
      </c>
      <c r="E24" s="4">
        <f>D24+(D24*E17)</f>
        <v>1.6763657407407406E-3</v>
      </c>
      <c r="F24" s="4">
        <f>D24+(D24*F17)</f>
        <v>1.6763657407407406E-3</v>
      </c>
      <c r="G24" s="4">
        <f>D24+(D24*G17)</f>
        <v>1.6763657407407406E-3</v>
      </c>
      <c r="I24" s="15">
        <v>6.5000000000000002E-2</v>
      </c>
      <c r="J24" s="16">
        <f t="shared" si="1"/>
        <v>1.7211788773148148E-3</v>
      </c>
    </row>
    <row r="25" spans="1:24" x14ac:dyDescent="0.2">
      <c r="D25" s="19"/>
      <c r="I25" s="13">
        <v>7.0000000000000007E-2</v>
      </c>
      <c r="J25" s="16">
        <f t="shared" ref="J25:J30" si="2">($D$27*I25)+$D$27</f>
        <v>1.7292595293209876E-3</v>
      </c>
      <c r="K25" t="s">
        <v>68</v>
      </c>
    </row>
    <row r="26" spans="1:24" x14ac:dyDescent="0.2">
      <c r="A26" t="s">
        <v>5</v>
      </c>
      <c r="D26" s="19"/>
      <c r="E26" s="1">
        <v>2.5000000000000001E-2</v>
      </c>
      <c r="F26" s="2">
        <v>0.05</v>
      </c>
      <c r="G26" s="1">
        <v>7.4999999999999997E-2</v>
      </c>
      <c r="I26" s="15">
        <v>7.4999999999999997E-2</v>
      </c>
      <c r="J26" s="16">
        <f t="shared" si="2"/>
        <v>1.7373401813271605E-3</v>
      </c>
      <c r="L26" s="2"/>
      <c r="M26" s="1"/>
      <c r="N26" s="2"/>
      <c r="O26" s="1"/>
      <c r="P26" s="2"/>
      <c r="Q26" s="1"/>
      <c r="R26" s="2"/>
      <c r="S26" s="1"/>
      <c r="T26" s="2"/>
      <c r="U26" s="1"/>
      <c r="V26" s="2"/>
      <c r="W26" s="1"/>
      <c r="X26" s="1"/>
    </row>
    <row r="27" spans="1:24" x14ac:dyDescent="0.2">
      <c r="A27">
        <v>1</v>
      </c>
      <c r="D27" s="19">
        <f t="shared" ref="D27:D31" si="3">AVERAGE(D19,D11,D3)</f>
        <v>1.6161304012345678E-3</v>
      </c>
      <c r="E27" s="4">
        <f>D27+(D27*E26)</f>
        <v>1.6565336612654321E-3</v>
      </c>
      <c r="F27" s="4">
        <f>D27+(D27*F26)</f>
        <v>1.6969369212962962E-3</v>
      </c>
      <c r="G27" s="4">
        <f>D27+(D27*G26)</f>
        <v>1.7373401813271605E-3</v>
      </c>
      <c r="I27" s="13">
        <v>0.08</v>
      </c>
      <c r="J27" s="16">
        <f t="shared" si="2"/>
        <v>1.7454208333333332E-3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">
      <c r="A28">
        <v>2</v>
      </c>
      <c r="D28" s="19">
        <f>AVERAGE(D20,D12,D4)</f>
        <v>1.6236149691358026E-3</v>
      </c>
      <c r="E28" s="4">
        <f>D28+(D28*E26)</f>
        <v>1.6642053433641977E-3</v>
      </c>
      <c r="F28" s="4">
        <f>D28+(D28*F26)</f>
        <v>1.7047957175925928E-3</v>
      </c>
      <c r="G28" s="4">
        <f>D28+(D28*G26)</f>
        <v>1.7453860918209879E-3</v>
      </c>
      <c r="I28" s="15">
        <v>8.5000000000000006E-2</v>
      </c>
      <c r="J28" s="16">
        <f t="shared" si="2"/>
        <v>1.7535014853395062E-3</v>
      </c>
    </row>
    <row r="29" spans="1:24" x14ac:dyDescent="0.2">
      <c r="A29">
        <v>3</v>
      </c>
      <c r="D29" s="19">
        <f t="shared" si="3"/>
        <v>1.6375424382716051E-3</v>
      </c>
      <c r="E29" s="4">
        <f>D29+(D29*E26)</f>
        <v>1.6784809992283951E-3</v>
      </c>
      <c r="F29" s="4">
        <f>D29+(D29*F26)</f>
        <v>1.7194195601851854E-3</v>
      </c>
      <c r="G29" s="4">
        <f>D29+(D29*G26)</f>
        <v>1.7603581211419754E-3</v>
      </c>
      <c r="I29" s="13">
        <v>0.09</v>
      </c>
      <c r="J29" s="16">
        <f t="shared" si="2"/>
        <v>1.7615821373456789E-3</v>
      </c>
    </row>
    <row r="30" spans="1:24" x14ac:dyDescent="0.2">
      <c r="A30">
        <v>4</v>
      </c>
      <c r="D30" s="19">
        <f t="shared" si="3"/>
        <v>1.6510879629629629E-3</v>
      </c>
      <c r="E30" s="4">
        <f>D30+(D30*E26)</f>
        <v>1.6923651620370369E-3</v>
      </c>
      <c r="F30" s="4">
        <f>D30+(D30*F26)</f>
        <v>1.7336423611111111E-3</v>
      </c>
      <c r="G30" s="4">
        <f>D30+(D30*G26)</f>
        <v>1.7749195601851852E-3</v>
      </c>
      <c r="I30" s="15">
        <v>9.5000000000000001E-2</v>
      </c>
      <c r="J30" s="16">
        <f t="shared" si="2"/>
        <v>1.7696627893518519E-3</v>
      </c>
      <c r="K30" t="s">
        <v>68</v>
      </c>
    </row>
    <row r="31" spans="1:24" x14ac:dyDescent="0.2">
      <c r="A31">
        <v>5</v>
      </c>
      <c r="D31" s="19">
        <f t="shared" si="3"/>
        <v>1.6604436728395063E-3</v>
      </c>
      <c r="E31" s="4">
        <f>D31+(D31*E26)</f>
        <v>1.7019547646604939E-3</v>
      </c>
      <c r="F31" s="4">
        <f>D31+(D31*F26)</f>
        <v>1.7434658564814817E-3</v>
      </c>
      <c r="G31" s="4">
        <f>D31+(D31*G26)</f>
        <v>1.7849769483024693E-3</v>
      </c>
    </row>
    <row r="32" spans="1:24" x14ac:dyDescent="0.2">
      <c r="A32">
        <v>6</v>
      </c>
      <c r="D32" s="19">
        <f>AVERAGE(D24,D16,D8)</f>
        <v>1.6664313271604937E-3</v>
      </c>
      <c r="E32" s="4">
        <f>D32+(D32*E26)</f>
        <v>1.708092110339506E-3</v>
      </c>
      <c r="F32" s="4">
        <f>D32+(D32*F26)</f>
        <v>1.7497528935185183E-3</v>
      </c>
      <c r="G32" s="4">
        <f>D32+(D32*G26)</f>
        <v>1.7914136766975306E-3</v>
      </c>
      <c r="I32" s="1">
        <v>5.0000000000000001E-3</v>
      </c>
      <c r="J32" s="2">
        <v>0.01</v>
      </c>
      <c r="K32" s="1">
        <v>1.4999999999999999E-2</v>
      </c>
      <c r="L32" s="2">
        <v>0.02</v>
      </c>
      <c r="M32" s="1">
        <v>2.5000000000000001E-2</v>
      </c>
      <c r="N32" s="2">
        <v>0.03</v>
      </c>
      <c r="O32" s="1">
        <v>3.5000000000000003E-2</v>
      </c>
      <c r="P32" s="2">
        <v>0.04</v>
      </c>
      <c r="Q32" s="1">
        <v>4.4999999999999998E-2</v>
      </c>
      <c r="R32" s="2">
        <v>0.05</v>
      </c>
      <c r="S32" s="1">
        <v>5.5E-2</v>
      </c>
      <c r="T32" s="2">
        <v>0.06</v>
      </c>
      <c r="U32" s="1">
        <v>6.5000000000000002E-2</v>
      </c>
      <c r="V32" s="2">
        <v>7.0000000000000007E-2</v>
      </c>
      <c r="W32" s="1">
        <v>7.4999999999999997E-2</v>
      </c>
      <c r="X32" s="1">
        <v>0.08</v>
      </c>
    </row>
    <row r="33" spans="2:24" x14ac:dyDescent="0.2">
      <c r="I33" s="4">
        <f>$D$27+($D$27*I32)</f>
        <v>1.6242110532407408E-3</v>
      </c>
      <c r="J33" s="4">
        <f t="shared" ref="J33:V33" si="4">$D$27+($D$27*J32)</f>
        <v>1.6322917052469135E-3</v>
      </c>
      <c r="K33" s="4">
        <f t="shared" si="4"/>
        <v>1.6403723572530865E-3</v>
      </c>
      <c r="L33" s="4">
        <f t="shared" si="4"/>
        <v>1.6484530092592592E-3</v>
      </c>
      <c r="M33" s="4">
        <f t="shared" si="4"/>
        <v>1.6565336612654321E-3</v>
      </c>
      <c r="N33" s="4">
        <f t="shared" si="4"/>
        <v>1.6646143132716049E-3</v>
      </c>
      <c r="O33" s="4">
        <f t="shared" si="4"/>
        <v>1.6726949652777778E-3</v>
      </c>
      <c r="P33" s="4">
        <f t="shared" si="4"/>
        <v>1.6807756172839505E-3</v>
      </c>
      <c r="Q33" s="4">
        <f t="shared" si="4"/>
        <v>1.6888562692901235E-3</v>
      </c>
      <c r="R33" s="4">
        <f t="shared" si="4"/>
        <v>1.6969369212962962E-3</v>
      </c>
      <c r="S33" s="4">
        <f t="shared" si="4"/>
        <v>1.7050175733024692E-3</v>
      </c>
      <c r="T33" s="4">
        <f t="shared" si="4"/>
        <v>1.7130982253086419E-3</v>
      </c>
      <c r="U33" s="4">
        <f t="shared" si="4"/>
        <v>1.7211788773148148E-3</v>
      </c>
      <c r="V33" s="4">
        <f t="shared" si="4"/>
        <v>1.7292595293209876E-3</v>
      </c>
      <c r="W33" s="4">
        <f>$D$27+($D$27*W32)</f>
        <v>1.7373401813271605E-3</v>
      </c>
      <c r="X33" s="4">
        <f>$D$27+($D$27*X32)</f>
        <v>1.7454208333333332E-3</v>
      </c>
    </row>
    <row r="34" spans="2:24" x14ac:dyDescent="0.2">
      <c r="B34" s="6" t="s">
        <v>19</v>
      </c>
      <c r="C34" s="7">
        <v>1.736111111111111E-3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4"/>
  <sheetViews>
    <sheetView workbookViewId="0">
      <selection activeCell="M3" sqref="M3"/>
    </sheetView>
  </sheetViews>
  <sheetFormatPr defaultRowHeight="12.75" x14ac:dyDescent="0.2"/>
  <cols>
    <col min="1" max="1" width="5.28515625" bestFit="1" customWidth="1"/>
    <col min="2" max="2" width="28.28515625" bestFit="1" customWidth="1"/>
  </cols>
  <sheetData>
    <row r="1" spans="1:13" x14ac:dyDescent="0.2">
      <c r="A1" t="s">
        <v>1</v>
      </c>
      <c r="B1" t="s">
        <v>2</v>
      </c>
      <c r="C1" t="s">
        <v>3</v>
      </c>
      <c r="D1" t="s">
        <v>4</v>
      </c>
      <c r="E1" s="5">
        <v>2.5000000000000001E-2</v>
      </c>
      <c r="F1" s="2">
        <v>0.05</v>
      </c>
      <c r="G1" s="1">
        <v>7.4999999999999997E-2</v>
      </c>
    </row>
    <row r="2" spans="1:13" x14ac:dyDescent="0.2">
      <c r="A2">
        <v>2019</v>
      </c>
      <c r="B2" s="8" t="s">
        <v>150</v>
      </c>
    </row>
    <row r="3" spans="1:13" x14ac:dyDescent="0.2">
      <c r="A3">
        <v>1</v>
      </c>
      <c r="B3" t="s">
        <v>162</v>
      </c>
      <c r="C3" t="s">
        <v>8</v>
      </c>
      <c r="D3" s="19">
        <v>2.220486111111111E-3</v>
      </c>
      <c r="E3" s="4">
        <f>D3+(D3*E1)</f>
        <v>2.2759982638888886E-3</v>
      </c>
      <c r="F3" s="4">
        <f>D3+(D3*F1)</f>
        <v>2.3315104166666666E-3</v>
      </c>
      <c r="G3" s="4">
        <f>D3+(D3*G1)</f>
        <v>2.3870225694444442E-3</v>
      </c>
      <c r="M3" s="11">
        <f>VALUE(D3)*60*24*60</f>
        <v>191.85</v>
      </c>
    </row>
    <row r="4" spans="1:13" x14ac:dyDescent="0.2">
      <c r="A4">
        <v>2</v>
      </c>
      <c r="B4" t="s">
        <v>144</v>
      </c>
      <c r="C4" t="s">
        <v>8</v>
      </c>
      <c r="D4" s="19">
        <v>2.2255439814814816E-3</v>
      </c>
      <c r="E4" s="4">
        <f>D4+(D4*E1)</f>
        <v>2.2811825810185185E-3</v>
      </c>
      <c r="F4" s="4">
        <f>D4+(D4*F1)</f>
        <v>2.3368211805555555E-3</v>
      </c>
      <c r="G4" s="4">
        <f>D4+(D4*G1)</f>
        <v>2.3924597800925925E-3</v>
      </c>
      <c r="M4" s="11">
        <f t="shared" ref="M4:M24" si="0">VALUE(D4)*60*24*60</f>
        <v>192.28700000000001</v>
      </c>
    </row>
    <row r="5" spans="1:13" x14ac:dyDescent="0.2">
      <c r="A5">
        <v>3</v>
      </c>
      <c r="B5" t="s">
        <v>163</v>
      </c>
      <c r="C5" t="s">
        <v>21</v>
      </c>
      <c r="D5" s="19">
        <v>2.2517939814814814E-3</v>
      </c>
      <c r="E5" s="4">
        <f>D5+(D5*E1)</f>
        <v>2.3080888310185186E-3</v>
      </c>
      <c r="F5" s="4">
        <f>D5+(D5*F1)</f>
        <v>2.3643836805555553E-3</v>
      </c>
      <c r="G5" s="4">
        <f>D5+(D5*G1)</f>
        <v>2.4206785300925925E-3</v>
      </c>
      <c r="M5" s="11">
        <f t="shared" si="0"/>
        <v>194.55499999999998</v>
      </c>
    </row>
    <row r="6" spans="1:13" x14ac:dyDescent="0.2">
      <c r="A6">
        <v>4</v>
      </c>
      <c r="B6" t="s">
        <v>164</v>
      </c>
      <c r="C6" t="s">
        <v>0</v>
      </c>
      <c r="D6" s="19">
        <v>2.260590277777778E-3</v>
      </c>
      <c r="E6" s="4">
        <f>D6+(D6*E1)</f>
        <v>2.3171050347222224E-3</v>
      </c>
      <c r="F6" s="4">
        <f>D6+(D6*F1)</f>
        <v>2.3736197916666671E-3</v>
      </c>
      <c r="G6" s="4">
        <f>D6+(D6*G1)</f>
        <v>2.4301345486111114E-3</v>
      </c>
      <c r="M6" s="11">
        <f t="shared" si="0"/>
        <v>195.315</v>
      </c>
    </row>
    <row r="7" spans="1:13" x14ac:dyDescent="0.2">
      <c r="A7">
        <v>5</v>
      </c>
      <c r="B7" t="s">
        <v>165</v>
      </c>
      <c r="C7" t="s">
        <v>14</v>
      </c>
      <c r="D7" s="19">
        <v>2.2771643518518518E-3</v>
      </c>
      <c r="E7" s="4">
        <f>D7+(D7*E1)</f>
        <v>2.3340934606481483E-3</v>
      </c>
      <c r="F7" s="4">
        <f>D7+(D7*F1)</f>
        <v>2.3910225694444443E-3</v>
      </c>
      <c r="G7" s="4">
        <f>D7+(D7*G1)</f>
        <v>2.4479516782407408E-3</v>
      </c>
      <c r="M7" s="11">
        <f t="shared" si="0"/>
        <v>196.74700000000001</v>
      </c>
    </row>
    <row r="8" spans="1:13" x14ac:dyDescent="0.2">
      <c r="A8">
        <v>6</v>
      </c>
      <c r="B8" t="s">
        <v>145</v>
      </c>
      <c r="C8" t="s">
        <v>6</v>
      </c>
      <c r="D8" s="19">
        <v>2.2781944444444442E-3</v>
      </c>
      <c r="E8" s="4">
        <f>D8+(D8*E1)</f>
        <v>2.3351493055555552E-3</v>
      </c>
      <c r="F8" s="4">
        <f>D8+(D8*F1)</f>
        <v>2.3921041666666665E-3</v>
      </c>
      <c r="G8" s="4">
        <f>D8+(D8*G1)</f>
        <v>2.4490590277777774E-3</v>
      </c>
      <c r="M8" s="11">
        <f t="shared" si="0"/>
        <v>196.83599999999998</v>
      </c>
    </row>
    <row r="9" spans="1:13" x14ac:dyDescent="0.2">
      <c r="D9" s="19"/>
      <c r="M9" s="11">
        <f>VALUE(D11)*60*24*60</f>
        <v>191.14300000000003</v>
      </c>
    </row>
    <row r="10" spans="1:13" x14ac:dyDescent="0.2">
      <c r="A10">
        <v>2018</v>
      </c>
      <c r="B10" s="8" t="s">
        <v>69</v>
      </c>
      <c r="I10" s="12"/>
      <c r="J10" s="12" t="s">
        <v>45</v>
      </c>
      <c r="M10" s="11">
        <f>VALUE(D12)*60*24*60</f>
        <v>192.226</v>
      </c>
    </row>
    <row r="11" spans="1:13" x14ac:dyDescent="0.2">
      <c r="A11">
        <v>1</v>
      </c>
      <c r="B11" t="s">
        <v>109</v>
      </c>
      <c r="C11" t="s">
        <v>11</v>
      </c>
      <c r="D11" s="19">
        <v>2.2123032407407408E-3</v>
      </c>
      <c r="E11" s="4">
        <f>D11+(D11*E9)</f>
        <v>2.2123032407407408E-3</v>
      </c>
      <c r="F11" s="4">
        <f>D11+(D11*F9)</f>
        <v>2.2123032407407408E-3</v>
      </c>
      <c r="G11" s="4">
        <f>D11+(D11*G9)</f>
        <v>2.2123032407407408E-3</v>
      </c>
      <c r="H11">
        <v>1</v>
      </c>
      <c r="I11" s="13">
        <v>0</v>
      </c>
      <c r="J11" s="16">
        <f>($D$27*I11)+$D$27</f>
        <v>2.2302430555555552E-3</v>
      </c>
      <c r="K11" t="s">
        <v>68</v>
      </c>
      <c r="M11" s="11">
        <f>VALUE(D13)*60*24*60</f>
        <v>194.92099999999999</v>
      </c>
    </row>
    <row r="12" spans="1:13" x14ac:dyDescent="0.2">
      <c r="A12">
        <v>2</v>
      </c>
      <c r="B12" t="s">
        <v>141</v>
      </c>
      <c r="C12" t="s">
        <v>0</v>
      </c>
      <c r="D12" s="19">
        <v>2.2248379629629628E-3</v>
      </c>
      <c r="E12" s="4">
        <f>D12+(D12*E9)</f>
        <v>2.2248379629629628E-3</v>
      </c>
      <c r="F12" s="4">
        <f>D12+(D12*F9)</f>
        <v>2.2248379629629628E-3</v>
      </c>
      <c r="G12" s="4">
        <f>D12+(D12*G9)</f>
        <v>2.2248379629629628E-3</v>
      </c>
      <c r="I12" s="15">
        <v>5.0000000000000001E-3</v>
      </c>
      <c r="J12" s="16">
        <f t="shared" ref="J12:J24" si="1">($D$27*I12)+$D$27</f>
        <v>2.241394270833333E-3</v>
      </c>
      <c r="M12" s="11">
        <f>VALUE(D14)*60*24*60</f>
        <v>195.14499999999995</v>
      </c>
    </row>
    <row r="13" spans="1:13" x14ac:dyDescent="0.2">
      <c r="A13">
        <v>3</v>
      </c>
      <c r="B13" t="s">
        <v>142</v>
      </c>
      <c r="C13" t="s">
        <v>9</v>
      </c>
      <c r="D13" s="19">
        <v>2.2560300925925925E-3</v>
      </c>
      <c r="E13" s="4">
        <f>D13+(D13*E9)</f>
        <v>2.2560300925925925E-3</v>
      </c>
      <c r="F13" s="4">
        <f>D13+(D13*F9)</f>
        <v>2.2560300925925925E-3</v>
      </c>
      <c r="G13" s="4">
        <f>D13+(D13*G9)</f>
        <v>2.2560300925925925E-3</v>
      </c>
      <c r="I13" s="13">
        <v>0.01</v>
      </c>
      <c r="J13" s="16">
        <f t="shared" si="1"/>
        <v>2.2525454861111109E-3</v>
      </c>
      <c r="M13" s="11">
        <f>VALUE(D15)*60*24*60</f>
        <v>195.846</v>
      </c>
    </row>
    <row r="14" spans="1:13" x14ac:dyDescent="0.2">
      <c r="A14">
        <v>4</v>
      </c>
      <c r="B14" t="s">
        <v>143</v>
      </c>
      <c r="C14" t="s">
        <v>11</v>
      </c>
      <c r="D14" s="19">
        <v>2.2586226851851851E-3</v>
      </c>
      <c r="E14" s="4">
        <f>D14+(D14*E9)</f>
        <v>2.2586226851851851E-3</v>
      </c>
      <c r="F14" s="4">
        <f>D14+(D14*F9)</f>
        <v>2.2586226851851851E-3</v>
      </c>
      <c r="G14" s="4">
        <f>D14+(D14*G9)</f>
        <v>2.2586226851851851E-3</v>
      </c>
      <c r="H14">
        <v>3</v>
      </c>
      <c r="I14" s="15">
        <v>1.4999999999999999E-2</v>
      </c>
      <c r="J14" s="16">
        <f t="shared" si="1"/>
        <v>2.2636967013888883E-3</v>
      </c>
      <c r="K14" t="s">
        <v>68</v>
      </c>
      <c r="M14" s="11">
        <f>VALUE(D16)*60*24*60</f>
        <v>195.88199999999998</v>
      </c>
    </row>
    <row r="15" spans="1:13" x14ac:dyDescent="0.2">
      <c r="A15">
        <v>5</v>
      </c>
      <c r="B15" t="s">
        <v>144</v>
      </c>
      <c r="C15" t="s">
        <v>8</v>
      </c>
      <c r="D15" s="19">
        <v>2.2667361111111113E-3</v>
      </c>
      <c r="E15" s="4">
        <f>D15+(D15*E9)</f>
        <v>2.2667361111111113E-3</v>
      </c>
      <c r="F15" s="4">
        <f>D15+(D15*F9)</f>
        <v>2.2667361111111113E-3</v>
      </c>
      <c r="G15" s="4">
        <f>D15+(D15*G9)</f>
        <v>2.2667361111111113E-3</v>
      </c>
      <c r="I15" s="13">
        <v>0.02</v>
      </c>
      <c r="J15" s="16">
        <f t="shared" si="1"/>
        <v>2.2748479166666662E-3</v>
      </c>
      <c r="M15" s="11">
        <f>VALUE(D19)*60*24*60</f>
        <v>195.08599999999998</v>
      </c>
    </row>
    <row r="16" spans="1:13" x14ac:dyDescent="0.2">
      <c r="A16">
        <v>6</v>
      </c>
      <c r="B16" t="s">
        <v>145</v>
      </c>
      <c r="C16" t="s">
        <v>6</v>
      </c>
      <c r="D16" s="19">
        <v>2.2671527777777777E-3</v>
      </c>
      <c r="E16" s="4">
        <f>D16+(D16*E9)</f>
        <v>2.2671527777777777E-3</v>
      </c>
      <c r="F16" s="4">
        <f>D16+(D16*F9)</f>
        <v>2.2671527777777777E-3</v>
      </c>
      <c r="G16" s="4">
        <f>D16+(D16*G9)</f>
        <v>2.2671527777777777E-3</v>
      </c>
      <c r="I16" s="15">
        <v>2.5000000000000001E-2</v>
      </c>
      <c r="J16" s="16">
        <f t="shared" si="1"/>
        <v>2.285999131944444E-3</v>
      </c>
      <c r="M16" s="11">
        <f>VALUE(D20)*60*24*60</f>
        <v>195.43500000000006</v>
      </c>
    </row>
    <row r="17" spans="1:31" x14ac:dyDescent="0.2">
      <c r="D17" s="19"/>
      <c r="H17">
        <v>6</v>
      </c>
      <c r="I17" s="13">
        <v>0.03</v>
      </c>
      <c r="J17" s="16">
        <f t="shared" si="1"/>
        <v>2.2971503472222219E-3</v>
      </c>
      <c r="K17" t="s">
        <v>68</v>
      </c>
      <c r="M17" s="11">
        <f>VALUE(D21)*60*24*60</f>
        <v>196.28699999999998</v>
      </c>
    </row>
    <row r="18" spans="1:31" x14ac:dyDescent="0.2">
      <c r="A18">
        <v>2017</v>
      </c>
      <c r="B18" s="8" t="s">
        <v>96</v>
      </c>
      <c r="I18" s="15">
        <v>3.5000000000000003E-2</v>
      </c>
      <c r="J18" s="16">
        <f t="shared" si="1"/>
        <v>2.3083015624999997E-3</v>
      </c>
      <c r="M18" s="11">
        <f>VALUE(D22)*60*24*60</f>
        <v>196.655</v>
      </c>
    </row>
    <row r="19" spans="1:31" x14ac:dyDescent="0.2">
      <c r="A19">
        <v>1</v>
      </c>
      <c r="B19" t="s">
        <v>106</v>
      </c>
      <c r="C19" t="s">
        <v>24</v>
      </c>
      <c r="D19" s="19">
        <v>2.2579398148148146E-3</v>
      </c>
      <c r="E19" s="4">
        <f>D19+(D19*E17)</f>
        <v>2.2579398148148146E-3</v>
      </c>
      <c r="F19" s="4">
        <f>D19+(D19*F17)</f>
        <v>2.2579398148148146E-3</v>
      </c>
      <c r="G19" s="4">
        <f>D19+(D19*G17)</f>
        <v>2.2579398148148146E-3</v>
      </c>
      <c r="I19" s="13">
        <v>0.04</v>
      </c>
      <c r="J19" s="16">
        <f t="shared" si="1"/>
        <v>2.3194527777777776E-3</v>
      </c>
      <c r="M19" s="11">
        <f>VALUE(D23)*60*24*60</f>
        <v>197.77399999999997</v>
      </c>
    </row>
    <row r="20" spans="1:31" x14ac:dyDescent="0.2">
      <c r="A20">
        <v>2</v>
      </c>
      <c r="B20" t="s">
        <v>107</v>
      </c>
      <c r="C20" t="s">
        <v>51</v>
      </c>
      <c r="D20" s="19">
        <v>2.2619791666666669E-3</v>
      </c>
      <c r="E20" s="4">
        <f>D20+(D20*E17)</f>
        <v>2.2619791666666669E-3</v>
      </c>
      <c r="F20" s="4">
        <f>D20+(D20*F17)</f>
        <v>2.2619791666666669E-3</v>
      </c>
      <c r="G20" s="4">
        <f>D20+(D20*G17)</f>
        <v>2.2619791666666669E-3</v>
      </c>
      <c r="H20">
        <v>9</v>
      </c>
      <c r="I20" s="15">
        <v>4.4999999999999998E-2</v>
      </c>
      <c r="J20" s="16">
        <f t="shared" si="1"/>
        <v>2.330603993055555E-3</v>
      </c>
      <c r="M20" s="11">
        <f>VALUE(D24)*60*24*60</f>
        <v>198.06599999999997</v>
      </c>
    </row>
    <row r="21" spans="1:31" x14ac:dyDescent="0.2">
      <c r="A21">
        <v>3</v>
      </c>
      <c r="B21" t="s">
        <v>108</v>
      </c>
      <c r="C21" t="s">
        <v>20</v>
      </c>
      <c r="D21" s="19">
        <v>2.2718402777777776E-3</v>
      </c>
      <c r="E21" s="4">
        <f>D21+(D21*E17)</f>
        <v>2.2718402777777776E-3</v>
      </c>
      <c r="F21" s="4">
        <f>D21+(D21*F17)</f>
        <v>2.2718402777777776E-3</v>
      </c>
      <c r="G21" s="4">
        <f>D21+(D21*G17)</f>
        <v>2.2718402777777776E-3</v>
      </c>
      <c r="I21" s="13">
        <v>0.05</v>
      </c>
      <c r="J21" s="16">
        <f t="shared" si="1"/>
        <v>2.3417552083333328E-3</v>
      </c>
      <c r="K21" t="s">
        <v>68</v>
      </c>
    </row>
    <row r="22" spans="1:31" x14ac:dyDescent="0.2">
      <c r="A22">
        <v>4</v>
      </c>
      <c r="B22" t="s">
        <v>109</v>
      </c>
      <c r="C22" t="s">
        <v>11</v>
      </c>
      <c r="D22" s="19">
        <v>2.276099537037037E-3</v>
      </c>
      <c r="E22" s="4">
        <f>D22+(D22*E17)</f>
        <v>2.276099537037037E-3</v>
      </c>
      <c r="F22" s="4">
        <f>D22+(D22*F17)</f>
        <v>2.276099537037037E-3</v>
      </c>
      <c r="G22" s="4">
        <f>D22+(D22*G17)</f>
        <v>2.276099537037037E-3</v>
      </c>
      <c r="I22" s="15">
        <v>5.5E-2</v>
      </c>
      <c r="J22" s="16">
        <f t="shared" si="1"/>
        <v>2.3529064236111107E-3</v>
      </c>
    </row>
    <row r="23" spans="1:31" x14ac:dyDescent="0.2">
      <c r="A23">
        <v>5</v>
      </c>
      <c r="B23" t="s">
        <v>110</v>
      </c>
      <c r="C23" t="s">
        <v>11</v>
      </c>
      <c r="D23" s="19">
        <v>2.2890509259259257E-3</v>
      </c>
      <c r="E23" s="4">
        <f>D23+(D23*E17)</f>
        <v>2.2890509259259257E-3</v>
      </c>
      <c r="F23" s="4">
        <f>D23+(D23*F17)</f>
        <v>2.2890509259259257E-3</v>
      </c>
      <c r="G23" s="4">
        <f>D23+(D23*G17)</f>
        <v>2.2890509259259257E-3</v>
      </c>
      <c r="H23">
        <v>12</v>
      </c>
      <c r="I23" s="13">
        <v>0.06</v>
      </c>
      <c r="J23" s="16">
        <f t="shared" si="1"/>
        <v>2.3640576388888885E-3</v>
      </c>
    </row>
    <row r="24" spans="1:31" x14ac:dyDescent="0.2">
      <c r="A24">
        <v>6</v>
      </c>
      <c r="B24" t="s">
        <v>111</v>
      </c>
      <c r="C24" t="s">
        <v>14</v>
      </c>
      <c r="D24" s="19">
        <v>2.2924305555555554E-3</v>
      </c>
      <c r="E24" s="4">
        <f>D24+(D24*E17)</f>
        <v>2.2924305555555554E-3</v>
      </c>
      <c r="F24" s="4">
        <f>D24+(D24*F17)</f>
        <v>2.2924305555555554E-3</v>
      </c>
      <c r="G24" s="4">
        <f>D24+(D24*G17)</f>
        <v>2.2924305555555554E-3</v>
      </c>
      <c r="I24" s="15">
        <v>6.5000000000000002E-2</v>
      </c>
      <c r="J24" s="16">
        <f t="shared" si="1"/>
        <v>2.3752088541666664E-3</v>
      </c>
    </row>
    <row r="25" spans="1:31" x14ac:dyDescent="0.2">
      <c r="D25" s="19"/>
      <c r="I25" s="13">
        <v>7.0000000000000007E-2</v>
      </c>
      <c r="J25" s="16">
        <f t="shared" ref="J25:J29" si="2">($D$27*I25)+$D$27</f>
        <v>2.3863600694444442E-3</v>
      </c>
      <c r="K25" t="s">
        <v>68</v>
      </c>
    </row>
    <row r="26" spans="1:31" x14ac:dyDescent="0.2">
      <c r="A26" t="s">
        <v>5</v>
      </c>
      <c r="D26" s="19"/>
      <c r="E26" s="1">
        <v>2.5000000000000001E-2</v>
      </c>
      <c r="F26" s="2">
        <v>0.05</v>
      </c>
      <c r="G26" s="1">
        <v>7.4999999999999997E-2</v>
      </c>
      <c r="I26" s="15">
        <v>7.4999999999999997E-2</v>
      </c>
      <c r="J26" s="16">
        <f t="shared" si="2"/>
        <v>2.3975112847222217E-3</v>
      </c>
      <c r="K26" s="1"/>
      <c r="L26" s="2"/>
      <c r="M26" s="1"/>
      <c r="N26" s="2"/>
      <c r="O26" s="1"/>
      <c r="P26" s="2"/>
      <c r="Q26" s="1"/>
      <c r="R26" s="2"/>
      <c r="S26" s="1"/>
      <c r="T26" s="2"/>
      <c r="U26" s="1"/>
      <c r="V26" s="2"/>
      <c r="W26" s="1"/>
      <c r="X26" s="2"/>
      <c r="Y26" s="1"/>
      <c r="Z26" s="2"/>
      <c r="AA26" s="1"/>
      <c r="AB26" s="2"/>
      <c r="AC26" s="1"/>
      <c r="AD26" s="2"/>
      <c r="AE26" s="1"/>
    </row>
    <row r="27" spans="1:31" x14ac:dyDescent="0.2">
      <c r="A27">
        <v>1</v>
      </c>
      <c r="D27" s="19">
        <f>AVERAGE(D19,D11,D3)</f>
        <v>2.2302430555555552E-3</v>
      </c>
      <c r="E27" s="4">
        <f>D27+(D27*E26)</f>
        <v>2.285999131944444E-3</v>
      </c>
      <c r="F27" s="4">
        <f>D27+(D27*F26)</f>
        <v>2.3417552083333328E-3</v>
      </c>
      <c r="G27" s="4">
        <f>D27+(D27*G26)</f>
        <v>2.3975112847222217E-3</v>
      </c>
      <c r="I27" s="13">
        <v>0.08</v>
      </c>
      <c r="J27" s="16">
        <f t="shared" si="2"/>
        <v>2.4086624999999995E-3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2">
      <c r="A28">
        <v>2</v>
      </c>
      <c r="D28" s="19">
        <f>AVERAGE(D20,D12,D4)</f>
        <v>2.2374537037037037E-3</v>
      </c>
      <c r="E28" s="4">
        <f>D28+(D28*E26)</f>
        <v>2.2933900462962964E-3</v>
      </c>
      <c r="F28" s="4">
        <f>D28+(D28*F26)</f>
        <v>2.3493263888888891E-3</v>
      </c>
      <c r="G28" s="4">
        <f>D28+(D28*G26)</f>
        <v>2.4052627314814813E-3</v>
      </c>
      <c r="I28" s="15">
        <v>8.5000000000000006E-2</v>
      </c>
      <c r="J28" s="16">
        <f t="shared" si="2"/>
        <v>2.4198137152777774E-3</v>
      </c>
      <c r="K28" s="4"/>
    </row>
    <row r="29" spans="1:31" x14ac:dyDescent="0.2">
      <c r="A29">
        <v>3</v>
      </c>
      <c r="D29" s="19">
        <f>AVERAGE(D21,D13,D5)</f>
        <v>2.2598881172839502E-3</v>
      </c>
      <c r="E29" s="4">
        <f>D29+(D29*E26)</f>
        <v>2.3163853202160488E-3</v>
      </c>
      <c r="F29" s="4">
        <f>D29+(D29*F26)</f>
        <v>2.3728825231481478E-3</v>
      </c>
      <c r="G29" s="4">
        <f>D29+(D29*G26)</f>
        <v>2.4293797260802464E-3</v>
      </c>
      <c r="I29" s="13">
        <v>0.09</v>
      </c>
      <c r="J29" s="16">
        <f t="shared" si="2"/>
        <v>2.4309649305555552E-3</v>
      </c>
      <c r="K29" s="4"/>
    </row>
    <row r="30" spans="1:31" x14ac:dyDescent="0.2">
      <c r="A30">
        <v>4</v>
      </c>
      <c r="D30" s="19">
        <f>AVERAGE(D22,D14,D6)</f>
        <v>2.2651041666666666E-3</v>
      </c>
      <c r="E30" s="4">
        <f>D30+(D30*E26)</f>
        <v>2.3217317708333334E-3</v>
      </c>
      <c r="F30" s="4">
        <f>D30+(D30*F26)</f>
        <v>2.3783593749999998E-3</v>
      </c>
      <c r="G30" s="4">
        <f>D30+(D30*G26)</f>
        <v>2.4349869791666667E-3</v>
      </c>
      <c r="I30" s="20">
        <v>9.5000000000000001E-2</v>
      </c>
      <c r="J30" s="16">
        <f t="shared" ref="J30" si="3">($D$27*I30)+$D$27</f>
        <v>2.4421161458333331E-3</v>
      </c>
      <c r="K30" s="1" t="s">
        <v>68</v>
      </c>
      <c r="L30" s="2"/>
      <c r="M30" s="1"/>
      <c r="N30" s="2"/>
      <c r="O30" s="1"/>
    </row>
    <row r="31" spans="1:31" x14ac:dyDescent="0.2">
      <c r="A31">
        <v>5</v>
      </c>
      <c r="D31" s="19">
        <f t="shared" ref="D31:D32" si="4">AVERAGE(D23,D15,D7)</f>
        <v>2.2776504629629627E-3</v>
      </c>
      <c r="E31" s="4">
        <f>D31+(D31*E26)</f>
        <v>2.3345917245370367E-3</v>
      </c>
      <c r="F31" s="4">
        <f>D31+(D31*F26)</f>
        <v>2.3915329861111108E-3</v>
      </c>
      <c r="G31" s="4">
        <f>D31+(D31*G26)</f>
        <v>2.4484742476851848E-3</v>
      </c>
      <c r="I31" s="1">
        <v>5.0000000000000001E-3</v>
      </c>
      <c r="J31" s="2">
        <v>0.01</v>
      </c>
      <c r="K31" s="1">
        <v>1.4999999999999999E-2</v>
      </c>
      <c r="L31" s="2">
        <v>0.02</v>
      </c>
      <c r="M31" s="1">
        <v>2.5000000000000001E-2</v>
      </c>
      <c r="N31" s="2">
        <v>0.03</v>
      </c>
      <c r="O31" s="1">
        <v>3.5000000000000003E-2</v>
      </c>
      <c r="P31" s="2">
        <v>0.04</v>
      </c>
      <c r="Q31" s="1">
        <v>4.4999999999999998E-2</v>
      </c>
      <c r="R31" s="2">
        <v>0.05</v>
      </c>
      <c r="S31" s="1">
        <v>5.5E-2</v>
      </c>
      <c r="T31" s="2">
        <v>0.06</v>
      </c>
      <c r="U31" s="1">
        <v>6.5000000000000002E-2</v>
      </c>
      <c r="V31" s="2">
        <v>7.0000000000000007E-2</v>
      </c>
      <c r="W31" s="1">
        <v>7.4999999999999997E-2</v>
      </c>
      <c r="X31" s="2">
        <v>0.08</v>
      </c>
      <c r="Y31" s="1">
        <v>8.5000000000000006E-2</v>
      </c>
      <c r="Z31" s="2">
        <v>0.09</v>
      </c>
      <c r="AA31" s="1">
        <v>9.5000000000000001E-2</v>
      </c>
      <c r="AB31" s="2">
        <v>0.1</v>
      </c>
      <c r="AC31" s="1">
        <v>0.105</v>
      </c>
      <c r="AD31" s="2">
        <v>0.11</v>
      </c>
      <c r="AE31" s="1">
        <v>0.115</v>
      </c>
    </row>
    <row r="32" spans="1:31" x14ac:dyDescent="0.2">
      <c r="A32">
        <v>6</v>
      </c>
      <c r="D32" s="19">
        <f t="shared" si="4"/>
        <v>2.2792592592592591E-3</v>
      </c>
      <c r="E32" s="4">
        <f>D32+(D32*E26)</f>
        <v>2.3362407407407407E-3</v>
      </c>
      <c r="F32" s="4">
        <f>D32+(D32*F26)</f>
        <v>2.3932222222222219E-3</v>
      </c>
      <c r="G32" s="4">
        <f>D32+(D32*G26)</f>
        <v>2.4502037037037036E-3</v>
      </c>
      <c r="I32" s="4">
        <f>$D$27+($D$27*I31)</f>
        <v>2.241394270833333E-3</v>
      </c>
      <c r="J32" s="4">
        <f t="shared" ref="J32:V32" si="5">$D$27+($D$27*J31)</f>
        <v>2.2525454861111109E-3</v>
      </c>
      <c r="K32" s="4">
        <f t="shared" si="5"/>
        <v>2.2636967013888883E-3</v>
      </c>
      <c r="L32" s="4">
        <f t="shared" si="5"/>
        <v>2.2748479166666662E-3</v>
      </c>
      <c r="M32" s="4">
        <f t="shared" si="5"/>
        <v>2.285999131944444E-3</v>
      </c>
      <c r="N32" s="4">
        <f t="shared" si="5"/>
        <v>2.2971503472222219E-3</v>
      </c>
      <c r="O32" s="4">
        <f t="shared" si="5"/>
        <v>2.3083015624999997E-3</v>
      </c>
      <c r="P32" s="4">
        <f t="shared" si="5"/>
        <v>2.3194527777777776E-3</v>
      </c>
      <c r="Q32" s="4">
        <f t="shared" si="5"/>
        <v>2.330603993055555E-3</v>
      </c>
      <c r="R32" s="4">
        <f t="shared" si="5"/>
        <v>2.3417552083333328E-3</v>
      </c>
      <c r="S32" s="4">
        <f t="shared" si="5"/>
        <v>2.3529064236111107E-3</v>
      </c>
      <c r="T32" s="4">
        <f t="shared" si="5"/>
        <v>2.3640576388888885E-3</v>
      </c>
      <c r="U32" s="4">
        <f t="shared" si="5"/>
        <v>2.3752088541666664E-3</v>
      </c>
      <c r="V32" s="4">
        <f t="shared" si="5"/>
        <v>2.3863600694444442E-3</v>
      </c>
      <c r="W32" s="4">
        <f>$D$27+($D$27*W31)</f>
        <v>2.3975112847222217E-3</v>
      </c>
      <c r="X32" s="4">
        <f>$D$27+($D$27*X31)</f>
        <v>2.4086624999999995E-3</v>
      </c>
      <c r="Y32" s="4">
        <f>$D$27+($D$27*Y31)</f>
        <v>2.4198137152777774E-3</v>
      </c>
      <c r="Z32" s="4">
        <f>$D$27+($D$27*Z31)</f>
        <v>2.4309649305555552E-3</v>
      </c>
      <c r="AA32" s="4">
        <f t="shared" ref="AA32:AC32" si="6">$D$27+($D$27*AA31)</f>
        <v>2.4421161458333331E-3</v>
      </c>
      <c r="AB32" s="4">
        <f t="shared" si="6"/>
        <v>2.4532673611111109E-3</v>
      </c>
      <c r="AC32" s="4">
        <f t="shared" si="6"/>
        <v>2.4644185763888883E-3</v>
      </c>
      <c r="AD32" s="4">
        <f>$D$27+($D$27*AD31)</f>
        <v>2.4755697916666662E-3</v>
      </c>
      <c r="AE32" s="4">
        <f>$D$27+($D$27*AE31)</f>
        <v>2.486721006944444E-3</v>
      </c>
    </row>
    <row r="34" spans="2:3" x14ac:dyDescent="0.2">
      <c r="B34" s="6" t="s">
        <v>19</v>
      </c>
      <c r="C34" s="7">
        <v>2.3437499999999999E-3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34"/>
  <sheetViews>
    <sheetView workbookViewId="0"/>
  </sheetViews>
  <sheetFormatPr defaultRowHeight="12.75" x14ac:dyDescent="0.2"/>
  <cols>
    <col min="1" max="1" width="7.5703125" bestFit="1" customWidth="1"/>
    <col min="2" max="2" width="28.28515625" bestFit="1" customWidth="1"/>
  </cols>
  <sheetData>
    <row r="1" spans="1:11" x14ac:dyDescent="0.2">
      <c r="A1" t="s">
        <v>1</v>
      </c>
      <c r="B1" t="s">
        <v>2</v>
      </c>
      <c r="C1" t="s">
        <v>3</v>
      </c>
      <c r="D1" t="s">
        <v>4</v>
      </c>
      <c r="E1" s="1">
        <v>2.5000000000000001E-2</v>
      </c>
      <c r="F1" s="2">
        <v>0.05</v>
      </c>
      <c r="G1" s="1">
        <v>7.4999999999999997E-2</v>
      </c>
    </row>
    <row r="2" spans="1:11" x14ac:dyDescent="0.2">
      <c r="A2">
        <v>2019</v>
      </c>
      <c r="B2" t="s">
        <v>150</v>
      </c>
    </row>
    <row r="3" spans="1:11" x14ac:dyDescent="0.2">
      <c r="A3">
        <v>1</v>
      </c>
      <c r="B3" s="9" t="s">
        <v>128</v>
      </c>
      <c r="C3" s="8" t="s">
        <v>8</v>
      </c>
      <c r="D3" s="3">
        <v>35.162999999999997</v>
      </c>
      <c r="E3" s="3">
        <f t="shared" ref="E3:E8" si="0">D3+(D3*$E$1)</f>
        <v>36.042074999999997</v>
      </c>
      <c r="F3" s="3">
        <f t="shared" ref="F3:F8" si="1">D3+(D3*$F$1)</f>
        <v>36.921149999999997</v>
      </c>
      <c r="G3" s="3">
        <f t="shared" ref="G3:G8" si="2">D3+(D3*$G$1)</f>
        <v>37.800224999999998</v>
      </c>
    </row>
    <row r="4" spans="1:11" x14ac:dyDescent="0.2">
      <c r="A4">
        <v>2</v>
      </c>
      <c r="B4" s="9" t="s">
        <v>156</v>
      </c>
      <c r="C4" s="8" t="s">
        <v>6</v>
      </c>
      <c r="D4" s="3">
        <v>35.220999999999997</v>
      </c>
      <c r="E4" s="3">
        <f t="shared" si="0"/>
        <v>36.101524999999995</v>
      </c>
      <c r="F4" s="3">
        <f t="shared" si="1"/>
        <v>36.982049999999994</v>
      </c>
      <c r="G4" s="3">
        <f t="shared" si="2"/>
        <v>37.862574999999993</v>
      </c>
      <c r="I4" s="12"/>
      <c r="J4" s="12" t="s">
        <v>45</v>
      </c>
    </row>
    <row r="5" spans="1:11" x14ac:dyDescent="0.2">
      <c r="A5">
        <v>3</v>
      </c>
      <c r="B5" s="9" t="s">
        <v>157</v>
      </c>
      <c r="C5" s="8" t="s">
        <v>0</v>
      </c>
      <c r="D5" s="3">
        <v>35.505000000000003</v>
      </c>
      <c r="E5" s="3">
        <f t="shared" si="0"/>
        <v>36.392625000000002</v>
      </c>
      <c r="F5" s="3">
        <f t="shared" si="1"/>
        <v>37.280250000000002</v>
      </c>
      <c r="G5" s="3">
        <f t="shared" si="2"/>
        <v>38.167875000000002</v>
      </c>
      <c r="H5">
        <v>1</v>
      </c>
      <c r="I5" s="13">
        <v>0</v>
      </c>
      <c r="J5" s="14">
        <f>($D$27*I5)+$D$27</f>
        <v>34.363999999999997</v>
      </c>
      <c r="K5" t="s">
        <v>68</v>
      </c>
    </row>
    <row r="6" spans="1:11" x14ac:dyDescent="0.2">
      <c r="A6">
        <v>4</v>
      </c>
      <c r="B6" s="9" t="s">
        <v>158</v>
      </c>
      <c r="C6" s="8" t="s">
        <v>161</v>
      </c>
      <c r="D6" s="3">
        <v>35.640999999999998</v>
      </c>
      <c r="E6" s="3">
        <f t="shared" si="0"/>
        <v>36.532024999999997</v>
      </c>
      <c r="F6" s="3">
        <f t="shared" si="1"/>
        <v>37.423049999999996</v>
      </c>
      <c r="G6" s="3">
        <f t="shared" si="2"/>
        <v>38.314074999999995</v>
      </c>
      <c r="I6" s="15">
        <v>5.0000000000000001E-3</v>
      </c>
      <c r="J6" s="14">
        <f t="shared" ref="J6:J18" si="3">($D$27*I6)+$D$27</f>
        <v>34.535819999999994</v>
      </c>
    </row>
    <row r="7" spans="1:11" x14ac:dyDescent="0.2">
      <c r="A7">
        <v>5</v>
      </c>
      <c r="B7" s="9" t="s">
        <v>159</v>
      </c>
      <c r="C7" s="8" t="s">
        <v>71</v>
      </c>
      <c r="D7" s="3">
        <v>35.728000000000002</v>
      </c>
      <c r="E7" s="3">
        <f t="shared" si="0"/>
        <v>36.621200000000002</v>
      </c>
      <c r="F7" s="3">
        <f t="shared" si="1"/>
        <v>37.514400000000002</v>
      </c>
      <c r="G7" s="3">
        <f t="shared" si="2"/>
        <v>38.407600000000002</v>
      </c>
      <c r="I7" s="13">
        <v>0.01</v>
      </c>
      <c r="J7" s="14">
        <f t="shared" si="3"/>
        <v>34.707639999999998</v>
      </c>
    </row>
    <row r="8" spans="1:11" x14ac:dyDescent="0.2">
      <c r="A8">
        <v>6</v>
      </c>
      <c r="B8" s="9" t="s">
        <v>160</v>
      </c>
      <c r="C8" s="8" t="s">
        <v>71</v>
      </c>
      <c r="D8" s="3">
        <v>35.774000000000001</v>
      </c>
      <c r="E8" s="3">
        <f t="shared" si="0"/>
        <v>36.668350000000004</v>
      </c>
      <c r="F8" s="3">
        <f t="shared" si="1"/>
        <v>37.5627</v>
      </c>
      <c r="G8" s="3">
        <f t="shared" si="2"/>
        <v>38.457050000000002</v>
      </c>
      <c r="H8">
        <v>3</v>
      </c>
      <c r="I8" s="15">
        <v>1.4999999999999999E-2</v>
      </c>
      <c r="J8" s="14">
        <f t="shared" si="3"/>
        <v>34.879459999999995</v>
      </c>
      <c r="K8" t="s">
        <v>68</v>
      </c>
    </row>
    <row r="9" spans="1:11" x14ac:dyDescent="0.2">
      <c r="I9" s="13">
        <v>0.02</v>
      </c>
      <c r="J9" s="14">
        <f t="shared" si="3"/>
        <v>35.051279999999998</v>
      </c>
    </row>
    <row r="10" spans="1:11" x14ac:dyDescent="0.2">
      <c r="A10">
        <v>2018</v>
      </c>
      <c r="B10" t="s">
        <v>69</v>
      </c>
      <c r="I10" s="15">
        <v>2.5000000000000001E-2</v>
      </c>
      <c r="J10" s="14">
        <f t="shared" si="3"/>
        <v>35.223099999999995</v>
      </c>
    </row>
    <row r="11" spans="1:11" x14ac:dyDescent="0.2">
      <c r="A11">
        <v>1</v>
      </c>
      <c r="B11" s="9" t="s">
        <v>94</v>
      </c>
      <c r="C11" s="8" t="s">
        <v>8</v>
      </c>
      <c r="D11" s="3">
        <v>33.991999999999997</v>
      </c>
      <c r="E11" s="3">
        <f t="shared" ref="E11:E16" si="4">D11+(D11*$E$1)</f>
        <v>34.841799999999999</v>
      </c>
      <c r="F11" s="3">
        <f t="shared" ref="F11:F16" si="5">D11+(D11*$F$1)</f>
        <v>35.691599999999994</v>
      </c>
      <c r="G11" s="3">
        <f t="shared" ref="G11:G16" si="6">D11+(D11*$G$1)</f>
        <v>36.541399999999996</v>
      </c>
      <c r="H11">
        <v>6</v>
      </c>
      <c r="I11" s="13">
        <v>0.03</v>
      </c>
      <c r="J11" s="14">
        <f t="shared" si="3"/>
        <v>35.394919999999999</v>
      </c>
      <c r="K11" t="s">
        <v>68</v>
      </c>
    </row>
    <row r="12" spans="1:11" x14ac:dyDescent="0.2">
      <c r="A12">
        <v>2</v>
      </c>
      <c r="B12" s="9" t="s">
        <v>95</v>
      </c>
      <c r="C12" s="8" t="s">
        <v>11</v>
      </c>
      <c r="D12" s="3">
        <v>34.923000000000002</v>
      </c>
      <c r="E12" s="3">
        <f t="shared" si="4"/>
        <v>35.796075000000002</v>
      </c>
      <c r="F12" s="3">
        <f t="shared" si="5"/>
        <v>36.669150000000002</v>
      </c>
      <c r="G12" s="3">
        <f t="shared" si="6"/>
        <v>37.542225000000002</v>
      </c>
      <c r="I12" s="15">
        <v>3.5000000000000003E-2</v>
      </c>
      <c r="J12" s="14">
        <f t="shared" si="3"/>
        <v>35.566739999999996</v>
      </c>
    </row>
    <row r="13" spans="1:11" x14ac:dyDescent="0.2">
      <c r="A13">
        <v>3</v>
      </c>
      <c r="B13" s="9" t="s">
        <v>129</v>
      </c>
      <c r="C13" s="8" t="s">
        <v>11</v>
      </c>
      <c r="D13" s="3">
        <v>35.412999999999997</v>
      </c>
      <c r="E13" s="3">
        <f t="shared" si="4"/>
        <v>36.298324999999998</v>
      </c>
      <c r="F13" s="3">
        <f t="shared" si="5"/>
        <v>37.18365</v>
      </c>
      <c r="G13" s="3">
        <f t="shared" si="6"/>
        <v>38.068974999999995</v>
      </c>
      <c r="I13" s="13">
        <v>0.04</v>
      </c>
      <c r="J13" s="14">
        <f t="shared" si="3"/>
        <v>35.73856</v>
      </c>
    </row>
    <row r="14" spans="1:11" x14ac:dyDescent="0.2">
      <c r="A14">
        <v>4</v>
      </c>
      <c r="B14" s="9" t="s">
        <v>126</v>
      </c>
      <c r="C14" s="8" t="s">
        <v>71</v>
      </c>
      <c r="D14" s="3">
        <v>35.436</v>
      </c>
      <c r="E14" s="3">
        <f t="shared" si="4"/>
        <v>36.321899999999999</v>
      </c>
      <c r="F14" s="3">
        <f t="shared" si="5"/>
        <v>37.207799999999999</v>
      </c>
      <c r="G14" s="3">
        <f t="shared" si="6"/>
        <v>38.093699999999998</v>
      </c>
      <c r="H14">
        <v>9</v>
      </c>
      <c r="I14" s="15">
        <v>4.4999999999999998E-2</v>
      </c>
      <c r="J14" s="14">
        <f t="shared" si="3"/>
        <v>35.910379999999996</v>
      </c>
    </row>
    <row r="15" spans="1:11" x14ac:dyDescent="0.2">
      <c r="A15">
        <v>5</v>
      </c>
      <c r="B15" s="9" t="s">
        <v>128</v>
      </c>
      <c r="C15" s="8" t="s">
        <v>8</v>
      </c>
      <c r="D15" s="3">
        <v>35.618000000000002</v>
      </c>
      <c r="E15" s="3">
        <f t="shared" si="4"/>
        <v>36.508450000000003</v>
      </c>
      <c r="F15" s="3">
        <f t="shared" si="5"/>
        <v>37.398900000000005</v>
      </c>
      <c r="G15" s="3">
        <f t="shared" si="6"/>
        <v>38.289349999999999</v>
      </c>
      <c r="I15" s="13">
        <v>0.05</v>
      </c>
      <c r="J15" s="14">
        <f t="shared" si="3"/>
        <v>36.0822</v>
      </c>
      <c r="K15" t="s">
        <v>68</v>
      </c>
    </row>
    <row r="16" spans="1:11" x14ac:dyDescent="0.2">
      <c r="A16">
        <v>6</v>
      </c>
      <c r="B16" s="9" t="s">
        <v>149</v>
      </c>
      <c r="C16" s="8" t="s">
        <v>9</v>
      </c>
      <c r="D16" s="3">
        <v>35.743000000000002</v>
      </c>
      <c r="E16" s="3">
        <f t="shared" si="4"/>
        <v>36.636575000000001</v>
      </c>
      <c r="F16" s="3">
        <f t="shared" si="5"/>
        <v>37.530149999999999</v>
      </c>
      <c r="G16" s="3">
        <f t="shared" si="6"/>
        <v>38.423725000000005</v>
      </c>
      <c r="I16" s="15">
        <v>5.5E-2</v>
      </c>
      <c r="J16" s="14">
        <f t="shared" si="3"/>
        <v>36.254019999999997</v>
      </c>
    </row>
    <row r="17" spans="1:29" x14ac:dyDescent="0.2">
      <c r="H17">
        <v>12</v>
      </c>
      <c r="I17" s="13">
        <v>0.06</v>
      </c>
      <c r="J17" s="14">
        <f t="shared" si="3"/>
        <v>36.425839999999994</v>
      </c>
    </row>
    <row r="18" spans="1:29" x14ac:dyDescent="0.2">
      <c r="A18">
        <v>2017</v>
      </c>
      <c r="B18" t="s">
        <v>96</v>
      </c>
      <c r="I18" s="15">
        <v>6.5000000000000002E-2</v>
      </c>
      <c r="J18" s="14">
        <f t="shared" si="3"/>
        <v>36.597659999999998</v>
      </c>
    </row>
    <row r="19" spans="1:29" x14ac:dyDescent="0.2">
      <c r="A19">
        <v>1</v>
      </c>
      <c r="B19" s="9" t="s">
        <v>70</v>
      </c>
      <c r="C19" s="8" t="s">
        <v>6</v>
      </c>
      <c r="D19" s="3">
        <v>33.936999999999998</v>
      </c>
      <c r="E19" s="3">
        <f t="shared" ref="E19:E24" si="7">D19+(D19*$E$1)</f>
        <v>34.785424999999996</v>
      </c>
      <c r="F19" s="3">
        <f t="shared" ref="F19:F24" si="8">D19+(D19*$F$1)</f>
        <v>35.633849999999995</v>
      </c>
      <c r="G19" s="3">
        <f t="shared" ref="G19:G24" si="9">D19+(D19*$G$1)</f>
        <v>36.482274999999994</v>
      </c>
      <c r="I19" s="13">
        <v>7.0000000000000007E-2</v>
      </c>
      <c r="J19" s="14">
        <f t="shared" ref="J19:J24" si="10">($D$27*I19)+$D$27</f>
        <v>36.769479999999994</v>
      </c>
      <c r="K19" t="s">
        <v>68</v>
      </c>
    </row>
    <row r="20" spans="1:29" x14ac:dyDescent="0.2">
      <c r="A20">
        <v>2</v>
      </c>
      <c r="B20" s="9" t="s">
        <v>94</v>
      </c>
      <c r="C20" s="8" t="s">
        <v>8</v>
      </c>
      <c r="D20" s="3">
        <v>34.31</v>
      </c>
      <c r="E20" s="3">
        <f t="shared" si="7"/>
        <v>35.167750000000005</v>
      </c>
      <c r="F20" s="3">
        <f t="shared" si="8"/>
        <v>36.025500000000001</v>
      </c>
      <c r="G20" s="3">
        <f t="shared" si="9"/>
        <v>36.883250000000004</v>
      </c>
      <c r="H20">
        <v>9</v>
      </c>
      <c r="I20" s="15">
        <v>7.4999999999999997E-2</v>
      </c>
      <c r="J20" s="14">
        <f t="shared" si="10"/>
        <v>36.941299999999998</v>
      </c>
    </row>
    <row r="21" spans="1:29" x14ac:dyDescent="0.2">
      <c r="A21">
        <v>3</v>
      </c>
      <c r="B21" s="9" t="s">
        <v>95</v>
      </c>
      <c r="C21" s="8" t="s">
        <v>11</v>
      </c>
      <c r="D21" s="3">
        <v>34.625</v>
      </c>
      <c r="E21" s="3">
        <f t="shared" si="7"/>
        <v>35.490625000000001</v>
      </c>
      <c r="F21" s="3">
        <f t="shared" si="8"/>
        <v>36.356250000000003</v>
      </c>
      <c r="G21" s="3">
        <f t="shared" si="9"/>
        <v>37.221874999999997</v>
      </c>
      <c r="I21" s="13">
        <v>0.08</v>
      </c>
      <c r="J21" s="14">
        <f t="shared" si="10"/>
        <v>37.113119999999995</v>
      </c>
    </row>
    <row r="22" spans="1:29" x14ac:dyDescent="0.2">
      <c r="A22">
        <v>4</v>
      </c>
      <c r="B22" s="9" t="s">
        <v>91</v>
      </c>
      <c r="C22" s="8" t="s">
        <v>0</v>
      </c>
      <c r="D22" s="3">
        <v>34.906999999999996</v>
      </c>
      <c r="E22" s="3">
        <f t="shared" si="7"/>
        <v>35.779674999999997</v>
      </c>
      <c r="F22" s="3">
        <f t="shared" si="8"/>
        <v>36.652349999999998</v>
      </c>
      <c r="G22" s="3">
        <f t="shared" si="9"/>
        <v>37.525024999999999</v>
      </c>
      <c r="I22" s="15">
        <v>8.5000000000000006E-2</v>
      </c>
      <c r="J22" s="14">
        <f t="shared" si="10"/>
        <v>37.284939999999999</v>
      </c>
    </row>
    <row r="23" spans="1:29" x14ac:dyDescent="0.2">
      <c r="A23">
        <v>5</v>
      </c>
      <c r="B23" s="9" t="s">
        <v>92</v>
      </c>
      <c r="C23" s="8" t="s">
        <v>55</v>
      </c>
      <c r="D23" s="3">
        <v>35.168999999999997</v>
      </c>
      <c r="E23" s="3">
        <f t="shared" si="7"/>
        <v>36.048224999999995</v>
      </c>
      <c r="F23" s="3">
        <f t="shared" si="8"/>
        <v>36.927449999999993</v>
      </c>
      <c r="G23" s="3">
        <f t="shared" si="9"/>
        <v>37.806674999999998</v>
      </c>
      <c r="H23">
        <v>12</v>
      </c>
      <c r="I23" s="13">
        <v>0.09</v>
      </c>
      <c r="J23" s="14">
        <f t="shared" si="10"/>
        <v>37.456759999999996</v>
      </c>
    </row>
    <row r="24" spans="1:29" x14ac:dyDescent="0.2">
      <c r="A24">
        <v>6</v>
      </c>
      <c r="B24" s="9" t="s">
        <v>112</v>
      </c>
      <c r="C24" s="8" t="s">
        <v>17</v>
      </c>
      <c r="D24" s="3">
        <v>35.738999999999997</v>
      </c>
      <c r="E24" s="3">
        <f t="shared" si="7"/>
        <v>36.632474999999999</v>
      </c>
      <c r="F24" s="3">
        <f t="shared" si="8"/>
        <v>37.525949999999995</v>
      </c>
      <c r="G24" s="3">
        <f t="shared" si="9"/>
        <v>38.419424999999997</v>
      </c>
      <c r="I24" s="15">
        <v>9.5000000000000001E-2</v>
      </c>
      <c r="J24" s="14">
        <f t="shared" si="10"/>
        <v>37.628579999999999</v>
      </c>
      <c r="K24" t="s">
        <v>68</v>
      </c>
    </row>
    <row r="26" spans="1:29" x14ac:dyDescent="0.2">
      <c r="A26" t="s">
        <v>12</v>
      </c>
      <c r="D26" t="s">
        <v>4</v>
      </c>
      <c r="E26" s="1">
        <v>2.5000000000000001E-2</v>
      </c>
      <c r="F26" s="2">
        <v>0.05</v>
      </c>
      <c r="G26" s="1">
        <v>7.4999999999999997E-2</v>
      </c>
      <c r="I26" s="1">
        <v>5.0000000000000001E-3</v>
      </c>
      <c r="J26" s="2">
        <v>0.01</v>
      </c>
      <c r="K26" s="1">
        <v>1.4999999999999999E-2</v>
      </c>
      <c r="L26" s="2">
        <v>0.02</v>
      </c>
      <c r="M26" s="1">
        <v>2.5000000000000001E-2</v>
      </c>
      <c r="N26" s="2">
        <v>0.03</v>
      </c>
      <c r="O26" s="1">
        <v>3.5000000000000003E-2</v>
      </c>
      <c r="P26" s="2">
        <v>0.04</v>
      </c>
      <c r="Q26" s="1">
        <v>4.4999999999999998E-2</v>
      </c>
      <c r="R26" s="2">
        <v>0.05</v>
      </c>
      <c r="S26" s="1">
        <v>5.5E-2</v>
      </c>
      <c r="T26" s="2">
        <v>0.06</v>
      </c>
      <c r="U26" s="1">
        <v>6.5000000000000002E-2</v>
      </c>
      <c r="V26" s="2">
        <v>7.0000000000000007E-2</v>
      </c>
      <c r="W26" s="1">
        <v>7.4999999999999997E-2</v>
      </c>
      <c r="X26" s="2">
        <v>0.08</v>
      </c>
      <c r="Y26" s="1">
        <v>8.5000000000000006E-2</v>
      </c>
      <c r="Z26" s="2">
        <v>0.09</v>
      </c>
      <c r="AA26" s="1">
        <v>9.5000000000000001E-2</v>
      </c>
      <c r="AB26" s="2">
        <v>9.9999999999999895E-2</v>
      </c>
      <c r="AC26" s="1">
        <v>0.105</v>
      </c>
    </row>
    <row r="27" spans="1:29" x14ac:dyDescent="0.2">
      <c r="A27">
        <v>1</v>
      </c>
      <c r="D27" s="3">
        <f t="shared" ref="D27:D32" si="11">AVERAGE(D3,D11,D19)</f>
        <v>34.363999999999997</v>
      </c>
      <c r="E27" s="3">
        <f t="shared" ref="E27:E32" si="12">D27+(D27*$E$26)</f>
        <v>35.223099999999995</v>
      </c>
      <c r="F27" s="3">
        <f t="shared" ref="F27:F32" si="13">D27+(D27*$F$26)</f>
        <v>36.0822</v>
      </c>
      <c r="G27" s="3">
        <f t="shared" ref="G27:G32" si="14">D27+(D27*$G$26)</f>
        <v>36.941299999999998</v>
      </c>
      <c r="I27" s="11">
        <f>$D$27+($D$27*I26)</f>
        <v>34.535819999999994</v>
      </c>
      <c r="J27" s="11">
        <f t="shared" ref="J27:V27" si="15">$D$27+($D$27*J26)</f>
        <v>34.707639999999998</v>
      </c>
      <c r="K27" s="11">
        <f t="shared" si="15"/>
        <v>34.879459999999995</v>
      </c>
      <c r="L27" s="11">
        <f t="shared" si="15"/>
        <v>35.051279999999998</v>
      </c>
      <c r="M27" s="11">
        <f t="shared" si="15"/>
        <v>35.223099999999995</v>
      </c>
      <c r="N27" s="11">
        <f t="shared" si="15"/>
        <v>35.394919999999999</v>
      </c>
      <c r="O27" s="11">
        <f t="shared" si="15"/>
        <v>35.566739999999996</v>
      </c>
      <c r="P27" s="11">
        <f t="shared" si="15"/>
        <v>35.73856</v>
      </c>
      <c r="Q27" s="11">
        <f t="shared" si="15"/>
        <v>35.910379999999996</v>
      </c>
      <c r="R27" s="11">
        <f t="shared" si="15"/>
        <v>36.0822</v>
      </c>
      <c r="S27" s="11">
        <f t="shared" si="15"/>
        <v>36.254019999999997</v>
      </c>
      <c r="T27" s="11">
        <f t="shared" si="15"/>
        <v>36.425839999999994</v>
      </c>
      <c r="U27" s="11">
        <f t="shared" si="15"/>
        <v>36.597659999999998</v>
      </c>
      <c r="V27" s="11">
        <f t="shared" si="15"/>
        <v>36.769479999999994</v>
      </c>
      <c r="W27" s="11">
        <f>$D$27+($D$27*W26)</f>
        <v>36.941299999999998</v>
      </c>
      <c r="X27" s="11">
        <f t="shared" ref="X27:AC27" si="16">$D$27+($D$27*X26)</f>
        <v>37.113119999999995</v>
      </c>
      <c r="Y27" s="11">
        <f t="shared" si="16"/>
        <v>37.284939999999999</v>
      </c>
      <c r="Z27" s="11">
        <f t="shared" si="16"/>
        <v>37.456759999999996</v>
      </c>
      <c r="AA27" s="11">
        <f t="shared" si="16"/>
        <v>37.628579999999999</v>
      </c>
      <c r="AB27" s="11">
        <f t="shared" si="16"/>
        <v>37.800399999999996</v>
      </c>
      <c r="AC27" s="11">
        <f t="shared" si="16"/>
        <v>37.97222</v>
      </c>
    </row>
    <row r="28" spans="1:29" x14ac:dyDescent="0.2">
      <c r="A28">
        <v>2</v>
      </c>
      <c r="D28" s="3">
        <f t="shared" si="11"/>
        <v>34.818000000000005</v>
      </c>
      <c r="E28" s="3">
        <f t="shared" si="12"/>
        <v>35.688450000000003</v>
      </c>
      <c r="F28" s="3">
        <f t="shared" si="13"/>
        <v>36.558900000000008</v>
      </c>
      <c r="G28" s="3">
        <f t="shared" si="14"/>
        <v>37.429350000000007</v>
      </c>
    </row>
    <row r="29" spans="1:29" x14ac:dyDescent="0.2">
      <c r="A29">
        <v>3</v>
      </c>
      <c r="D29" s="3">
        <f t="shared" si="11"/>
        <v>35.181000000000004</v>
      </c>
      <c r="E29" s="3">
        <f t="shared" si="12"/>
        <v>36.060525000000005</v>
      </c>
      <c r="F29" s="3">
        <f t="shared" si="13"/>
        <v>36.940050000000006</v>
      </c>
      <c r="G29" s="3">
        <f t="shared" si="14"/>
        <v>37.819575000000007</v>
      </c>
    </row>
    <row r="30" spans="1:29" x14ac:dyDescent="0.2">
      <c r="A30">
        <v>4</v>
      </c>
      <c r="D30" s="3">
        <f t="shared" si="11"/>
        <v>35.327999999999996</v>
      </c>
      <c r="E30" s="3">
        <f t="shared" si="12"/>
        <v>36.211199999999998</v>
      </c>
      <c r="F30" s="3">
        <f t="shared" si="13"/>
        <v>37.094399999999993</v>
      </c>
      <c r="G30" s="3">
        <f t="shared" si="14"/>
        <v>37.977599999999995</v>
      </c>
    </row>
    <row r="31" spans="1:29" x14ac:dyDescent="0.2">
      <c r="A31">
        <v>5</v>
      </c>
      <c r="D31" s="3">
        <f t="shared" si="11"/>
        <v>35.505000000000003</v>
      </c>
      <c r="E31" s="3">
        <f t="shared" si="12"/>
        <v>36.392625000000002</v>
      </c>
      <c r="F31" s="3">
        <f t="shared" si="13"/>
        <v>37.280250000000002</v>
      </c>
      <c r="G31" s="3">
        <f t="shared" si="14"/>
        <v>38.167875000000002</v>
      </c>
    </row>
    <row r="32" spans="1:29" x14ac:dyDescent="0.2">
      <c r="A32">
        <v>6</v>
      </c>
      <c r="D32" s="3">
        <f t="shared" si="11"/>
        <v>35.752000000000002</v>
      </c>
      <c r="E32" s="3">
        <f t="shared" si="12"/>
        <v>36.645800000000001</v>
      </c>
      <c r="F32" s="3">
        <f t="shared" si="13"/>
        <v>37.5396</v>
      </c>
      <c r="G32" s="3">
        <f t="shared" si="14"/>
        <v>38.433400000000006</v>
      </c>
    </row>
    <row r="33" spans="2:7" x14ac:dyDescent="0.2">
      <c r="D33" s="3"/>
      <c r="E33" s="3"/>
      <c r="F33" s="3"/>
      <c r="G33" s="3"/>
    </row>
    <row r="34" spans="2:7" x14ac:dyDescent="0.2">
      <c r="B34" s="6" t="s">
        <v>19</v>
      </c>
      <c r="C34" s="6">
        <v>36.6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4"/>
  <sheetViews>
    <sheetView workbookViewId="0">
      <selection activeCell="M3" sqref="M3"/>
    </sheetView>
  </sheetViews>
  <sheetFormatPr defaultRowHeight="12.75" x14ac:dyDescent="0.2"/>
  <cols>
    <col min="1" max="1" width="5.28515625" bestFit="1" customWidth="1"/>
    <col min="2" max="2" width="27.42578125" bestFit="1" customWidth="1"/>
  </cols>
  <sheetData>
    <row r="1" spans="1:13" x14ac:dyDescent="0.2">
      <c r="A1" t="s">
        <v>1</v>
      </c>
      <c r="B1" t="s">
        <v>2</v>
      </c>
      <c r="C1" t="s">
        <v>3</v>
      </c>
      <c r="D1" t="s">
        <v>4</v>
      </c>
      <c r="E1" s="1">
        <v>2.5000000000000001E-2</v>
      </c>
      <c r="F1" s="2">
        <v>0.05</v>
      </c>
      <c r="G1" s="1">
        <v>7.4999999999999997E-2</v>
      </c>
    </row>
    <row r="2" spans="1:13" x14ac:dyDescent="0.2">
      <c r="A2">
        <v>2019</v>
      </c>
      <c r="B2" s="8" t="s">
        <v>150</v>
      </c>
    </row>
    <row r="3" spans="1:13" x14ac:dyDescent="0.2">
      <c r="A3">
        <v>1</v>
      </c>
      <c r="B3" s="9" t="s">
        <v>144</v>
      </c>
      <c r="C3" s="8" t="s">
        <v>8</v>
      </c>
      <c r="D3" s="19">
        <v>7.1032407407407405E-4</v>
      </c>
      <c r="E3" s="4">
        <f t="shared" ref="E3:E8" si="0">D3+(D3*$E$1)</f>
        <v>7.2808217592592586E-4</v>
      </c>
      <c r="F3" s="4">
        <f t="shared" ref="F3:F8" si="1">D3+(D3*$F$1)</f>
        <v>7.4584027777777778E-4</v>
      </c>
      <c r="G3" s="4">
        <f t="shared" ref="G3:G8" si="2">D3+(D3*$G$1)</f>
        <v>7.6359837962962959E-4</v>
      </c>
      <c r="M3" s="11">
        <f>VALUE(D3)*60*24*60</f>
        <v>61.372000000000007</v>
      </c>
    </row>
    <row r="4" spans="1:13" x14ac:dyDescent="0.2">
      <c r="A4">
        <v>2</v>
      </c>
      <c r="B4" s="9" t="s">
        <v>151</v>
      </c>
      <c r="C4" s="8" t="s">
        <v>8</v>
      </c>
      <c r="D4" s="19">
        <v>1.7523148148148149E-5</v>
      </c>
      <c r="E4" s="4">
        <f t="shared" si="0"/>
        <v>1.7961226851851854E-5</v>
      </c>
      <c r="F4" s="4">
        <f t="shared" si="1"/>
        <v>1.8399305555555556E-5</v>
      </c>
      <c r="G4" s="4">
        <f t="shared" si="2"/>
        <v>1.8837384259259262E-5</v>
      </c>
      <c r="M4" s="11">
        <f t="shared" ref="M4:M24" si="3">VALUE(D4)*60*24*60</f>
        <v>1.5140000000000002</v>
      </c>
    </row>
    <row r="5" spans="1:13" x14ac:dyDescent="0.2">
      <c r="A5">
        <v>3</v>
      </c>
      <c r="B5" s="9" t="s">
        <v>152</v>
      </c>
      <c r="C5" s="8" t="s">
        <v>55</v>
      </c>
      <c r="D5" s="19">
        <v>7.1388888888888891E-4</v>
      </c>
      <c r="E5" s="4">
        <f t="shared" si="0"/>
        <v>7.3173611111111117E-4</v>
      </c>
      <c r="F5" s="4">
        <f t="shared" si="1"/>
        <v>7.4958333333333333E-4</v>
      </c>
      <c r="G5" s="4">
        <f t="shared" si="2"/>
        <v>7.674305555555556E-4</v>
      </c>
      <c r="M5" s="11">
        <f t="shared" si="3"/>
        <v>61.68</v>
      </c>
    </row>
    <row r="6" spans="1:13" x14ac:dyDescent="0.2">
      <c r="A6">
        <v>4</v>
      </c>
      <c r="B6" s="9" t="s">
        <v>153</v>
      </c>
      <c r="C6" s="8" t="s">
        <v>117</v>
      </c>
      <c r="D6" s="19">
        <v>7.1746527777777781E-4</v>
      </c>
      <c r="E6" s="4">
        <f t="shared" si="0"/>
        <v>7.3540190972222225E-4</v>
      </c>
      <c r="F6" s="4">
        <f t="shared" si="1"/>
        <v>7.533385416666667E-4</v>
      </c>
      <c r="G6" s="4">
        <f t="shared" si="2"/>
        <v>7.7127517361111114E-4</v>
      </c>
      <c r="M6" s="11">
        <f t="shared" si="3"/>
        <v>61.989000000000004</v>
      </c>
    </row>
    <row r="7" spans="1:13" x14ac:dyDescent="0.2">
      <c r="A7">
        <v>5</v>
      </c>
      <c r="B7" s="10" t="s">
        <v>154</v>
      </c>
      <c r="C7" s="8" t="s">
        <v>9</v>
      </c>
      <c r="D7" s="19">
        <v>7.2304398148148152E-4</v>
      </c>
      <c r="E7" s="4">
        <f t="shared" si="0"/>
        <v>7.4112008101851856E-4</v>
      </c>
      <c r="F7" s="4">
        <f t="shared" si="1"/>
        <v>7.591961805555556E-4</v>
      </c>
      <c r="G7" s="4">
        <f t="shared" si="2"/>
        <v>7.7727228009259264E-4</v>
      </c>
      <c r="M7" s="11">
        <f t="shared" si="3"/>
        <v>62.471000000000018</v>
      </c>
    </row>
    <row r="8" spans="1:13" x14ac:dyDescent="0.2">
      <c r="A8">
        <v>6</v>
      </c>
      <c r="B8" s="9" t="s">
        <v>155</v>
      </c>
      <c r="C8" s="8" t="s">
        <v>14</v>
      </c>
      <c r="D8" s="19">
        <v>7.245138888888888E-4</v>
      </c>
      <c r="E8" s="4">
        <f t="shared" si="0"/>
        <v>7.42626736111111E-4</v>
      </c>
      <c r="F8" s="4">
        <f t="shared" si="1"/>
        <v>7.6073958333333321E-4</v>
      </c>
      <c r="G8" s="4">
        <f t="shared" si="2"/>
        <v>7.7885243055555542E-4</v>
      </c>
      <c r="M8" s="11">
        <f t="shared" si="3"/>
        <v>62.597999999999992</v>
      </c>
    </row>
    <row r="9" spans="1:13" x14ac:dyDescent="0.2">
      <c r="D9" s="19"/>
      <c r="M9" s="11">
        <f>VALUE(D11)*60*24*60</f>
        <v>60.497999999999998</v>
      </c>
    </row>
    <row r="10" spans="1:13" x14ac:dyDescent="0.2">
      <c r="A10">
        <v>2018</v>
      </c>
      <c r="B10" s="8" t="s">
        <v>69</v>
      </c>
      <c r="I10" s="12"/>
      <c r="J10" s="12" t="s">
        <v>45</v>
      </c>
      <c r="K10" s="12"/>
      <c r="M10" s="11">
        <f>VALUE(D12)*60*24*60</f>
        <v>61.597000000000001</v>
      </c>
    </row>
    <row r="11" spans="1:13" x14ac:dyDescent="0.2">
      <c r="A11">
        <v>1</v>
      </c>
      <c r="B11" s="9" t="s">
        <v>131</v>
      </c>
      <c r="C11" s="8" t="s">
        <v>7</v>
      </c>
      <c r="D11" s="19">
        <v>7.0020833333333339E-4</v>
      </c>
      <c r="E11" s="4">
        <f t="shared" ref="E11:E16" si="4">D11+(D11*$E$1)</f>
        <v>7.1771354166666674E-4</v>
      </c>
      <c r="F11" s="4">
        <f t="shared" ref="F11:F16" si="5">D11+(D11*$F$1)</f>
        <v>7.3521875000000009E-4</v>
      </c>
      <c r="G11" s="4">
        <f t="shared" ref="G11:G16" si="6">D11+(D11*$G$1)</f>
        <v>7.5272395833333343E-4</v>
      </c>
      <c r="H11">
        <v>1</v>
      </c>
      <c r="I11" s="13">
        <v>0</v>
      </c>
      <c r="J11" s="16">
        <f>($D$27*I11)+$D$27</f>
        <v>7.0847993827160497E-4</v>
      </c>
      <c r="K11" s="14" t="s">
        <v>68</v>
      </c>
      <c r="M11" s="11">
        <f>VALUE(D13)*60*24*60</f>
        <v>62.006999999999998</v>
      </c>
    </row>
    <row r="12" spans="1:13" x14ac:dyDescent="0.2">
      <c r="A12">
        <v>2</v>
      </c>
      <c r="B12" s="9" t="s">
        <v>114</v>
      </c>
      <c r="C12" s="8" t="s">
        <v>16</v>
      </c>
      <c r="D12" s="19">
        <v>7.1292824074074086E-4</v>
      </c>
      <c r="E12" s="4">
        <f t="shared" si="4"/>
        <v>7.3075144675925933E-4</v>
      </c>
      <c r="F12" s="4">
        <f t="shared" si="5"/>
        <v>7.4857465277777791E-4</v>
      </c>
      <c r="G12" s="4">
        <f t="shared" si="6"/>
        <v>7.6639785879629638E-4</v>
      </c>
      <c r="I12" s="15">
        <v>5.0000000000000001E-3</v>
      </c>
      <c r="J12" s="16">
        <f t="shared" ref="J12:J24" si="7">($D$27*I12)+$D$27</f>
        <v>7.1202233796296304E-4</v>
      </c>
      <c r="K12" s="14"/>
      <c r="M12" s="11">
        <f>VALUE(D14)*60*24*60</f>
        <v>62.015000000000001</v>
      </c>
    </row>
    <row r="13" spans="1:13" x14ac:dyDescent="0.2">
      <c r="A13">
        <v>3</v>
      </c>
      <c r="B13" s="9" t="s">
        <v>133</v>
      </c>
      <c r="C13" s="8" t="s">
        <v>71</v>
      </c>
      <c r="D13" s="19">
        <v>7.1767361111111109E-4</v>
      </c>
      <c r="E13" s="4">
        <f t="shared" si="4"/>
        <v>7.3561545138888884E-4</v>
      </c>
      <c r="F13" s="4">
        <f t="shared" si="5"/>
        <v>7.535572916666667E-4</v>
      </c>
      <c r="G13" s="4">
        <f t="shared" si="6"/>
        <v>7.7149913194444445E-4</v>
      </c>
      <c r="I13" s="13">
        <v>0.01</v>
      </c>
      <c r="J13" s="16">
        <f t="shared" si="7"/>
        <v>7.15564737654321E-4</v>
      </c>
      <c r="K13" s="14"/>
      <c r="M13" s="11">
        <f>VALUE(D15)*60*24*60</f>
        <v>62.648000000000003</v>
      </c>
    </row>
    <row r="14" spans="1:13" x14ac:dyDescent="0.2">
      <c r="A14">
        <v>4</v>
      </c>
      <c r="B14" s="9" t="s">
        <v>146</v>
      </c>
      <c r="C14" s="8" t="s">
        <v>7</v>
      </c>
      <c r="D14" s="19">
        <v>7.1776620370370364E-4</v>
      </c>
      <c r="E14" s="4">
        <f t="shared" si="4"/>
        <v>7.3571035879629626E-4</v>
      </c>
      <c r="F14" s="4">
        <f t="shared" si="5"/>
        <v>7.5365451388888878E-4</v>
      </c>
      <c r="G14" s="4">
        <f t="shared" si="6"/>
        <v>7.715986689814814E-4</v>
      </c>
      <c r="H14">
        <v>3</v>
      </c>
      <c r="I14" s="15">
        <v>1.4999999999999999E-2</v>
      </c>
      <c r="J14" s="16">
        <f t="shared" si="7"/>
        <v>7.1910713734567907E-4</v>
      </c>
      <c r="K14" s="14" t="s">
        <v>68</v>
      </c>
      <c r="M14" s="11">
        <f>VALUE(D16)*60*24*60</f>
        <v>63.250000000000014</v>
      </c>
    </row>
    <row r="15" spans="1:13" x14ac:dyDescent="0.2">
      <c r="A15">
        <v>5</v>
      </c>
      <c r="B15" s="10" t="s">
        <v>147</v>
      </c>
      <c r="C15" s="8" t="s">
        <v>8</v>
      </c>
      <c r="D15" s="19">
        <v>7.2509259259259261E-4</v>
      </c>
      <c r="E15" s="4">
        <f t="shared" si="4"/>
        <v>7.4321990740740739E-4</v>
      </c>
      <c r="F15" s="4">
        <f t="shared" si="5"/>
        <v>7.6134722222222229E-4</v>
      </c>
      <c r="G15" s="4">
        <f t="shared" si="6"/>
        <v>7.7947453703703707E-4</v>
      </c>
      <c r="I15" s="13">
        <v>0.02</v>
      </c>
      <c r="J15" s="16">
        <f t="shared" si="7"/>
        <v>7.2264953703703703E-4</v>
      </c>
      <c r="K15" s="14"/>
      <c r="M15" s="11">
        <f>VALUE(D19)*60*24*60</f>
        <v>61.768000000000008</v>
      </c>
    </row>
    <row r="16" spans="1:13" x14ac:dyDescent="0.2">
      <c r="A16">
        <v>6</v>
      </c>
      <c r="B16" s="9" t="s">
        <v>148</v>
      </c>
      <c r="C16" s="8" t="s">
        <v>16</v>
      </c>
      <c r="D16" s="19">
        <v>7.3206018518518531E-4</v>
      </c>
      <c r="E16" s="4">
        <f t="shared" si="4"/>
        <v>7.5036168981481492E-4</v>
      </c>
      <c r="F16" s="4">
        <f t="shared" si="5"/>
        <v>7.6866319444444454E-4</v>
      </c>
      <c r="G16" s="4">
        <f t="shared" si="6"/>
        <v>7.8696469907407426E-4</v>
      </c>
      <c r="I16" s="15">
        <v>2.5000000000000001E-2</v>
      </c>
      <c r="J16" s="16">
        <f t="shared" si="7"/>
        <v>7.261919367283951E-4</v>
      </c>
      <c r="K16" s="14"/>
      <c r="M16" s="11">
        <f>VALUE(D20)*60*24*60</f>
        <v>62.402999999999992</v>
      </c>
    </row>
    <row r="17" spans="1:23" x14ac:dyDescent="0.2">
      <c r="D17" s="19"/>
      <c r="H17">
        <v>6</v>
      </c>
      <c r="I17" s="13">
        <v>0.03</v>
      </c>
      <c r="J17" s="16">
        <f t="shared" si="7"/>
        <v>7.2973433641975317E-4</v>
      </c>
      <c r="K17" s="14" t="s">
        <v>68</v>
      </c>
      <c r="M17" s="11">
        <f>VALUE(D21)*60*24*60</f>
        <v>62.756</v>
      </c>
    </row>
    <row r="18" spans="1:23" x14ac:dyDescent="0.2">
      <c r="A18">
        <v>2017</v>
      </c>
      <c r="B18" s="8" t="s">
        <v>96</v>
      </c>
      <c r="I18" s="15">
        <v>3.5000000000000003E-2</v>
      </c>
      <c r="J18" s="16">
        <f t="shared" si="7"/>
        <v>7.3327673611111113E-4</v>
      </c>
      <c r="K18" s="14"/>
      <c r="M18" s="11">
        <f>VALUE(D22)*60*24*60</f>
        <v>62.888999999999982</v>
      </c>
    </row>
    <row r="19" spans="1:23" x14ac:dyDescent="0.2">
      <c r="A19">
        <v>1</v>
      </c>
      <c r="B19" s="9" t="s">
        <v>100</v>
      </c>
      <c r="C19" s="8" t="s">
        <v>11</v>
      </c>
      <c r="D19" s="19">
        <v>7.1490740740740748E-4</v>
      </c>
      <c r="E19" s="4">
        <f t="shared" ref="E19:E24" si="8">D19+(D19*$E$1)</f>
        <v>7.3278009259259271E-4</v>
      </c>
      <c r="F19" s="4">
        <f t="shared" ref="F19:F24" si="9">D19+(D19*$F$1)</f>
        <v>7.5065277777777782E-4</v>
      </c>
      <c r="G19" s="4">
        <f t="shared" ref="G19:G24" si="10">D19+(D19*$G$1)</f>
        <v>7.6852546296296304E-4</v>
      </c>
      <c r="I19" s="13">
        <v>0.04</v>
      </c>
      <c r="J19" s="16">
        <f t="shared" si="7"/>
        <v>7.368191358024692E-4</v>
      </c>
      <c r="K19" s="14"/>
      <c r="M19" s="11">
        <f>VALUE(D23)*60*24*60</f>
        <v>63.238</v>
      </c>
    </row>
    <row r="20" spans="1:23" x14ac:dyDescent="0.2">
      <c r="A20">
        <v>2</v>
      </c>
      <c r="B20" s="9" t="s">
        <v>98</v>
      </c>
      <c r="C20" s="8" t="s">
        <v>8</v>
      </c>
      <c r="D20" s="19">
        <v>7.2225694444444431E-4</v>
      </c>
      <c r="E20" s="4">
        <f t="shared" si="8"/>
        <v>7.4031336805555547E-4</v>
      </c>
      <c r="F20" s="4">
        <f t="shared" si="9"/>
        <v>7.5836979166666652E-4</v>
      </c>
      <c r="G20" s="4">
        <f t="shared" si="10"/>
        <v>7.7642621527777768E-4</v>
      </c>
      <c r="H20">
        <v>9</v>
      </c>
      <c r="I20" s="15">
        <v>4.4999999999999998E-2</v>
      </c>
      <c r="J20" s="16">
        <f t="shared" si="7"/>
        <v>7.4036153549382716E-4</v>
      </c>
      <c r="K20" s="14"/>
      <c r="M20" s="11">
        <f>VALUE(D24)*60*24*60</f>
        <v>63.771999999999998</v>
      </c>
    </row>
    <row r="21" spans="1:23" x14ac:dyDescent="0.2">
      <c r="A21">
        <v>3</v>
      </c>
      <c r="B21" s="9" t="s">
        <v>113</v>
      </c>
      <c r="C21" s="8" t="s">
        <v>9</v>
      </c>
      <c r="D21" s="19">
        <v>7.2634259259259266E-4</v>
      </c>
      <c r="E21" s="4">
        <f t="shared" si="8"/>
        <v>7.4450115740740748E-4</v>
      </c>
      <c r="F21" s="4">
        <f t="shared" si="9"/>
        <v>7.626597222222223E-4</v>
      </c>
      <c r="G21" s="4">
        <f t="shared" si="10"/>
        <v>7.8081828703703711E-4</v>
      </c>
      <c r="I21" s="13">
        <v>0.05</v>
      </c>
      <c r="J21" s="16">
        <f t="shared" si="7"/>
        <v>7.4390393518518523E-4</v>
      </c>
      <c r="K21" s="14" t="s">
        <v>68</v>
      </c>
    </row>
    <row r="22" spans="1:23" x14ac:dyDescent="0.2">
      <c r="A22">
        <v>4</v>
      </c>
      <c r="B22" s="9" t="s">
        <v>114</v>
      </c>
      <c r="C22" s="8" t="s">
        <v>16</v>
      </c>
      <c r="D22" s="19">
        <v>7.278819444444443E-4</v>
      </c>
      <c r="E22" s="4">
        <f t="shared" si="8"/>
        <v>7.4607899305555538E-4</v>
      </c>
      <c r="F22" s="4">
        <f t="shared" si="9"/>
        <v>7.6427604166666647E-4</v>
      </c>
      <c r="G22" s="4">
        <f t="shared" si="10"/>
        <v>7.8247309027777766E-4</v>
      </c>
      <c r="I22" s="15">
        <v>5.5E-2</v>
      </c>
      <c r="J22" s="16">
        <f t="shared" si="7"/>
        <v>7.474463348765433E-4</v>
      </c>
      <c r="K22" s="14"/>
    </row>
    <row r="23" spans="1:23" x14ac:dyDescent="0.2">
      <c r="A23">
        <v>5</v>
      </c>
      <c r="B23" s="10" t="s">
        <v>115</v>
      </c>
      <c r="C23" s="8" t="s">
        <v>14</v>
      </c>
      <c r="D23" s="19">
        <v>7.3192129629629638E-4</v>
      </c>
      <c r="E23" s="4">
        <f t="shared" si="8"/>
        <v>7.5021932870370379E-4</v>
      </c>
      <c r="F23" s="4">
        <f t="shared" si="9"/>
        <v>7.685173611111112E-4</v>
      </c>
      <c r="G23" s="4">
        <f t="shared" si="10"/>
        <v>7.8681539351851861E-4</v>
      </c>
      <c r="H23">
        <v>12</v>
      </c>
      <c r="I23" s="13">
        <v>0.06</v>
      </c>
      <c r="J23" s="16">
        <f t="shared" si="7"/>
        <v>7.5098873456790126E-4</v>
      </c>
      <c r="K23" s="14"/>
    </row>
    <row r="24" spans="1:23" x14ac:dyDescent="0.2">
      <c r="A24">
        <v>6</v>
      </c>
      <c r="B24" s="9" t="s">
        <v>116</v>
      </c>
      <c r="C24" s="8" t="s">
        <v>117</v>
      </c>
      <c r="D24" s="19">
        <v>7.3810185185185177E-4</v>
      </c>
      <c r="E24" s="4">
        <f t="shared" si="8"/>
        <v>7.5655439814814802E-4</v>
      </c>
      <c r="F24" s="4">
        <f t="shared" si="9"/>
        <v>7.7500694444444438E-4</v>
      </c>
      <c r="G24" s="4">
        <f t="shared" si="10"/>
        <v>7.9345949074074063E-4</v>
      </c>
      <c r="I24" s="15">
        <v>6.5000000000000002E-2</v>
      </c>
      <c r="J24" s="16">
        <f t="shared" si="7"/>
        <v>7.5453113425925933E-4</v>
      </c>
      <c r="K24" s="14"/>
    </row>
    <row r="25" spans="1:23" x14ac:dyDescent="0.2">
      <c r="I25" s="13">
        <v>7.0000000000000007E-2</v>
      </c>
      <c r="J25" s="16">
        <f t="shared" ref="J25:J26" si="11">($D$27*I25)+$D$27</f>
        <v>7.5807353395061729E-4</v>
      </c>
      <c r="K25" t="s">
        <v>68</v>
      </c>
    </row>
    <row r="26" spans="1:23" x14ac:dyDescent="0.2">
      <c r="A26" t="s">
        <v>12</v>
      </c>
      <c r="D26" t="s">
        <v>4</v>
      </c>
      <c r="E26" s="1">
        <v>2.5000000000000001E-2</v>
      </c>
      <c r="F26" s="2">
        <v>0.05</v>
      </c>
      <c r="G26" s="1">
        <v>7.4999999999999997E-2</v>
      </c>
      <c r="I26" s="15">
        <v>7.4999999999999997E-2</v>
      </c>
      <c r="J26" s="16">
        <f t="shared" si="11"/>
        <v>7.6161593364197535E-4</v>
      </c>
      <c r="L26" s="2"/>
      <c r="M26" s="1"/>
      <c r="N26" s="2"/>
      <c r="O26" s="1"/>
      <c r="P26" s="2"/>
      <c r="Q26" s="1"/>
      <c r="R26" s="2"/>
      <c r="S26" s="1"/>
      <c r="T26" s="2"/>
      <c r="U26" s="1"/>
      <c r="V26" s="2"/>
      <c r="W26" s="1"/>
    </row>
    <row r="27" spans="1:23" x14ac:dyDescent="0.2">
      <c r="A27">
        <v>1</v>
      </c>
      <c r="D27" s="4">
        <f t="shared" ref="D27:D32" si="12">AVERAGE(D3,D11,D19)</f>
        <v>7.0847993827160497E-4</v>
      </c>
      <c r="E27" s="4">
        <f t="shared" ref="E27:E32" si="13">D27+(D27*$E$26)</f>
        <v>7.261919367283951E-4</v>
      </c>
      <c r="F27" s="4">
        <f t="shared" ref="F27:F32" si="14">D27+(D27*$F$26)</f>
        <v>7.4390393518518523E-4</v>
      </c>
      <c r="G27" s="4">
        <f t="shared" ref="G27:G32" si="15">D27+(D27*$G$26)</f>
        <v>7.6161593364197535E-4</v>
      </c>
      <c r="I27" s="13">
        <v>0.08</v>
      </c>
      <c r="J27" s="16">
        <f t="shared" ref="J27:J29" si="16">($D$27*I27)+$D$27</f>
        <v>7.6515833333333332E-4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x14ac:dyDescent="0.2">
      <c r="A28">
        <v>2</v>
      </c>
      <c r="D28" s="4">
        <f t="shared" si="12"/>
        <v>4.8423611111111107E-4</v>
      </c>
      <c r="E28" s="4">
        <f t="shared" si="13"/>
        <v>4.9634201388888883E-4</v>
      </c>
      <c r="F28" s="4">
        <f t="shared" si="14"/>
        <v>5.084479166666666E-4</v>
      </c>
      <c r="G28" s="4">
        <f t="shared" si="15"/>
        <v>5.2055381944444436E-4</v>
      </c>
      <c r="I28" s="15">
        <v>8.5000000000000006E-2</v>
      </c>
      <c r="J28" s="16">
        <f t="shared" si="16"/>
        <v>7.6870073302469138E-4</v>
      </c>
    </row>
    <row r="29" spans="1:23" x14ac:dyDescent="0.2">
      <c r="A29">
        <v>3</v>
      </c>
      <c r="D29" s="4">
        <f t="shared" si="12"/>
        <v>7.1930169753086422E-4</v>
      </c>
      <c r="E29" s="4">
        <f t="shared" si="13"/>
        <v>7.3728423996913587E-4</v>
      </c>
      <c r="F29" s="4">
        <f t="shared" si="14"/>
        <v>7.5526678240740741E-4</v>
      </c>
      <c r="G29" s="4">
        <f t="shared" si="15"/>
        <v>7.7324932484567905E-4</v>
      </c>
      <c r="I29" s="13">
        <v>0.09</v>
      </c>
      <c r="J29" s="16">
        <f t="shared" si="16"/>
        <v>7.7224313271604945E-4</v>
      </c>
    </row>
    <row r="30" spans="1:23" x14ac:dyDescent="0.2">
      <c r="A30">
        <v>4</v>
      </c>
      <c r="D30" s="4">
        <f t="shared" si="12"/>
        <v>7.2103780864197521E-4</v>
      </c>
      <c r="E30" s="4">
        <f t="shared" si="13"/>
        <v>7.390637538580246E-4</v>
      </c>
      <c r="F30" s="4">
        <f t="shared" si="14"/>
        <v>7.5708969907407398E-4</v>
      </c>
      <c r="G30" s="4">
        <f t="shared" si="15"/>
        <v>7.7511564429012336E-4</v>
      </c>
      <c r="I30" s="20">
        <v>9.5000000000000001E-2</v>
      </c>
      <c r="J30" s="16">
        <f t="shared" ref="J30" si="17">($D$27*I30)+$D$27</f>
        <v>7.7578553240740741E-4</v>
      </c>
      <c r="K30" t="s">
        <v>68</v>
      </c>
    </row>
    <row r="31" spans="1:23" x14ac:dyDescent="0.2">
      <c r="A31">
        <v>5</v>
      </c>
      <c r="D31" s="4">
        <f t="shared" si="12"/>
        <v>7.266859567901235E-4</v>
      </c>
      <c r="E31" s="4">
        <f t="shared" si="13"/>
        <v>7.4485310570987658E-4</v>
      </c>
      <c r="F31" s="4">
        <f t="shared" si="14"/>
        <v>7.6302025462962966E-4</v>
      </c>
      <c r="G31" s="4">
        <f t="shared" si="15"/>
        <v>7.8118740354938274E-4</v>
      </c>
    </row>
    <row r="32" spans="1:23" x14ac:dyDescent="0.2">
      <c r="A32">
        <v>6</v>
      </c>
      <c r="D32" s="4">
        <f t="shared" si="12"/>
        <v>7.3155864197530862E-4</v>
      </c>
      <c r="E32" s="4">
        <f t="shared" si="13"/>
        <v>7.4984760802469135E-4</v>
      </c>
      <c r="F32" s="4">
        <f t="shared" si="14"/>
        <v>7.6813657407407408E-4</v>
      </c>
      <c r="G32" s="4">
        <f t="shared" si="15"/>
        <v>7.864255401234568E-4</v>
      </c>
    </row>
    <row r="33" spans="2:23" x14ac:dyDescent="0.2">
      <c r="I33" s="1">
        <v>5.0000000000000001E-3</v>
      </c>
      <c r="J33" s="2">
        <v>0.01</v>
      </c>
      <c r="K33" s="1">
        <v>1.4999999999999999E-2</v>
      </c>
      <c r="L33" s="2">
        <v>0.02</v>
      </c>
      <c r="M33" s="17">
        <v>2.5000000000000001E-2</v>
      </c>
      <c r="N33" s="2">
        <v>0.03</v>
      </c>
      <c r="O33" s="1">
        <v>3.5000000000000003E-2</v>
      </c>
      <c r="P33" s="2">
        <v>0.04</v>
      </c>
      <c r="Q33" s="1">
        <v>4.4999999999999998E-2</v>
      </c>
      <c r="R33" s="18">
        <v>0.05</v>
      </c>
      <c r="S33" s="1">
        <v>5.5E-2</v>
      </c>
      <c r="T33" s="2">
        <v>0.06</v>
      </c>
      <c r="U33" s="1">
        <v>6.5000000000000002E-2</v>
      </c>
      <c r="V33" s="2">
        <v>7.0000000000000007E-2</v>
      </c>
      <c r="W33" s="17">
        <v>7.4999999999999997E-2</v>
      </c>
    </row>
    <row r="34" spans="2:23" x14ac:dyDescent="0.2">
      <c r="B34" s="6" t="s">
        <v>19</v>
      </c>
      <c r="C34" s="7">
        <v>7.5810185185185182E-4</v>
      </c>
      <c r="I34" s="4">
        <f>$D$27+($D$27*I33)</f>
        <v>7.1202233796296304E-4</v>
      </c>
      <c r="J34" s="4">
        <f t="shared" ref="J34:V34" si="18">$D$27+($D$27*J33)</f>
        <v>7.15564737654321E-4</v>
      </c>
      <c r="K34" s="4">
        <f t="shared" si="18"/>
        <v>7.1910713734567907E-4</v>
      </c>
      <c r="L34" s="4">
        <f t="shared" si="18"/>
        <v>7.2264953703703703E-4</v>
      </c>
      <c r="M34" s="4">
        <f t="shared" si="18"/>
        <v>7.261919367283951E-4</v>
      </c>
      <c r="N34" s="4">
        <f t="shared" si="18"/>
        <v>7.2973433641975317E-4</v>
      </c>
      <c r="O34" s="4">
        <f t="shared" si="18"/>
        <v>7.3327673611111113E-4</v>
      </c>
      <c r="P34" s="4">
        <f t="shared" si="18"/>
        <v>7.368191358024692E-4</v>
      </c>
      <c r="Q34" s="4">
        <f t="shared" si="18"/>
        <v>7.4036153549382716E-4</v>
      </c>
      <c r="R34" s="4">
        <f t="shared" si="18"/>
        <v>7.4390393518518523E-4</v>
      </c>
      <c r="S34" s="4">
        <f t="shared" si="18"/>
        <v>7.474463348765433E-4</v>
      </c>
      <c r="T34" s="4">
        <f t="shared" si="18"/>
        <v>7.5098873456790126E-4</v>
      </c>
      <c r="U34" s="4">
        <f t="shared" si="18"/>
        <v>7.5453113425925933E-4</v>
      </c>
      <c r="V34" s="4">
        <f t="shared" si="18"/>
        <v>7.5807353395061729E-4</v>
      </c>
      <c r="W34" s="4">
        <f>$D$27+($D$27*W33)</f>
        <v>7.6161593364197535E-4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7"/>
  <sheetViews>
    <sheetView workbookViewId="0"/>
  </sheetViews>
  <sheetFormatPr defaultRowHeight="12.75" x14ac:dyDescent="0.2"/>
  <cols>
    <col min="1" max="1" width="5.28515625" bestFit="1" customWidth="1"/>
    <col min="2" max="2" width="28.28515625" bestFit="1" customWidth="1"/>
    <col min="3" max="3" width="5" bestFit="1" customWidth="1"/>
    <col min="4" max="4" width="7" bestFit="1" customWidth="1"/>
    <col min="5" max="7" width="6.5703125" bestFit="1" customWidth="1"/>
    <col min="9" max="9" width="5.28515625" bestFit="1" customWidth="1"/>
    <col min="10" max="10" width="28" bestFit="1" customWidth="1"/>
    <col min="11" max="11" width="5" bestFit="1" customWidth="1"/>
    <col min="12" max="15" width="7.140625" bestFit="1" customWidth="1"/>
    <col min="17" max="17" width="7.5703125" bestFit="1" customWidth="1"/>
    <col min="18" max="18" width="28.28515625" bestFit="1" customWidth="1"/>
    <col min="19" max="19" width="5" bestFit="1" customWidth="1"/>
    <col min="20" max="20" width="7" bestFit="1" customWidth="1"/>
    <col min="21" max="22" width="7.5703125" bestFit="1" customWidth="1"/>
    <col min="23" max="23" width="6.5703125" bestFit="1" customWidth="1"/>
  </cols>
  <sheetData>
    <row r="1" spans="1:23" x14ac:dyDescent="0.2">
      <c r="A1" t="s">
        <v>1</v>
      </c>
      <c r="B1" t="s">
        <v>2</v>
      </c>
      <c r="C1" t="s">
        <v>3</v>
      </c>
      <c r="D1" t="s">
        <v>4</v>
      </c>
      <c r="E1" s="1">
        <v>2.5000000000000001E-2</v>
      </c>
      <c r="F1" s="2">
        <v>0.05</v>
      </c>
      <c r="G1" s="1">
        <v>7.4999999999999997E-2</v>
      </c>
      <c r="I1" t="s">
        <v>1</v>
      </c>
      <c r="J1" t="s">
        <v>2</v>
      </c>
      <c r="K1" t="s">
        <v>3</v>
      </c>
      <c r="L1" t="s">
        <v>4</v>
      </c>
      <c r="M1" s="5">
        <v>2.5000000000000001E-2</v>
      </c>
      <c r="N1" s="2">
        <v>0.05</v>
      </c>
      <c r="O1" s="1">
        <v>7.4999999999999997E-2</v>
      </c>
      <c r="Q1" t="s">
        <v>1</v>
      </c>
      <c r="R1" t="s">
        <v>2</v>
      </c>
      <c r="S1" t="s">
        <v>3</v>
      </c>
      <c r="T1" t="s">
        <v>4</v>
      </c>
      <c r="U1" s="1">
        <v>2.5000000000000001E-2</v>
      </c>
      <c r="V1" s="2">
        <v>0.05</v>
      </c>
      <c r="W1" s="1">
        <v>7.4999999999999997E-2</v>
      </c>
    </row>
    <row r="2" spans="1:23" x14ac:dyDescent="0.2">
      <c r="A2" s="8">
        <v>2016</v>
      </c>
      <c r="B2" s="8" t="s">
        <v>76</v>
      </c>
      <c r="I2" s="8">
        <v>2016</v>
      </c>
      <c r="J2" s="8" t="s">
        <v>76</v>
      </c>
      <c r="Q2" s="8">
        <v>2016</v>
      </c>
      <c r="R2" s="8" t="s">
        <v>76</v>
      </c>
    </row>
    <row r="3" spans="1:23" x14ac:dyDescent="0.2">
      <c r="A3">
        <v>1</v>
      </c>
      <c r="B3" t="s">
        <v>67</v>
      </c>
      <c r="C3" s="8" t="s">
        <v>16</v>
      </c>
      <c r="E3" s="3">
        <f>D3+(D3*E1)</f>
        <v>0</v>
      </c>
      <c r="F3" s="3">
        <f>D3+(D3*F1)</f>
        <v>0</v>
      </c>
      <c r="G3" s="3">
        <f>D3+(D3*G1)</f>
        <v>0</v>
      </c>
      <c r="I3">
        <v>1</v>
      </c>
      <c r="J3" t="s">
        <v>78</v>
      </c>
      <c r="K3" s="8" t="s">
        <v>14</v>
      </c>
      <c r="L3" s="4">
        <v>1.6613888888888887E-3</v>
      </c>
      <c r="M3" s="4">
        <f>L3+(L3*M1)</f>
        <v>1.702923611111111E-3</v>
      </c>
      <c r="N3" s="4">
        <f>L3+(L3*N1)</f>
        <v>1.7444583333333331E-3</v>
      </c>
      <c r="O3" s="4">
        <f>L3+(L3*O1)</f>
        <v>1.7859930555555554E-3</v>
      </c>
      <c r="Q3">
        <v>1</v>
      </c>
      <c r="R3" t="s">
        <v>78</v>
      </c>
      <c r="S3" s="8" t="s">
        <v>14</v>
      </c>
      <c r="T3">
        <v>36.066000000000003</v>
      </c>
      <c r="U3" s="3">
        <f t="shared" ref="U3:U8" si="0">T3+(T3*$U$1)</f>
        <v>36.967650000000006</v>
      </c>
      <c r="V3" s="3">
        <f t="shared" ref="V3:V8" si="1">T3+(T3*$V$1)</f>
        <v>37.869300000000003</v>
      </c>
      <c r="W3" s="3">
        <f t="shared" ref="W3:W8" si="2">T3+(T3*$W$1)</f>
        <v>38.770949999999999</v>
      </c>
    </row>
    <row r="4" spans="1:23" x14ac:dyDescent="0.2">
      <c r="A4">
        <v>2</v>
      </c>
      <c r="B4" t="s">
        <v>48</v>
      </c>
      <c r="C4" s="8" t="s">
        <v>6</v>
      </c>
      <c r="E4" s="3">
        <f>D4+(D4*E1)</f>
        <v>0</v>
      </c>
      <c r="F4" s="3">
        <f>D4+(D4*F1)</f>
        <v>0</v>
      </c>
      <c r="G4" s="3">
        <f>D4+(D4*G1)</f>
        <v>0</v>
      </c>
      <c r="I4">
        <v>2</v>
      </c>
      <c r="J4" t="s">
        <v>81</v>
      </c>
      <c r="K4" s="8" t="s">
        <v>21</v>
      </c>
      <c r="L4" s="4">
        <v>1.6749652777777778E-3</v>
      </c>
      <c r="M4" s="4">
        <f>L4+(L4*M1)</f>
        <v>1.7168394097222222E-3</v>
      </c>
      <c r="N4" s="4">
        <f>L4+(L4*N1)</f>
        <v>1.7587135416666667E-3</v>
      </c>
      <c r="O4" s="4">
        <f>L4+(L4*O1)</f>
        <v>1.8005876736111111E-3</v>
      </c>
      <c r="Q4">
        <v>2</v>
      </c>
      <c r="R4" t="s">
        <v>79</v>
      </c>
      <c r="S4" s="8" t="s">
        <v>0</v>
      </c>
      <c r="T4" s="3">
        <v>36.286999999999999</v>
      </c>
      <c r="U4" s="3">
        <f t="shared" si="0"/>
        <v>37.194175000000001</v>
      </c>
      <c r="V4" s="3">
        <f t="shared" si="1"/>
        <v>38.101349999999996</v>
      </c>
      <c r="W4" s="3">
        <f t="shared" si="2"/>
        <v>39.008524999999999</v>
      </c>
    </row>
    <row r="5" spans="1:23" x14ac:dyDescent="0.2">
      <c r="A5">
        <v>3</v>
      </c>
      <c r="B5" t="s">
        <v>64</v>
      </c>
      <c r="C5" s="8" t="s">
        <v>7</v>
      </c>
      <c r="E5" s="3">
        <f>D5+(D5*E1)</f>
        <v>0</v>
      </c>
      <c r="F5" s="3">
        <f>D5+(D5*F1)</f>
        <v>0</v>
      </c>
      <c r="G5" s="3">
        <f>D5+(D5*G1)</f>
        <v>0</v>
      </c>
      <c r="I5">
        <v>3</v>
      </c>
      <c r="J5" t="s">
        <v>47</v>
      </c>
      <c r="K5" s="8" t="s">
        <v>7</v>
      </c>
      <c r="L5" s="4">
        <v>1.6791087962962964E-3</v>
      </c>
      <c r="M5" s="4">
        <f>L5+(L5*M1)</f>
        <v>1.7210865162037038E-3</v>
      </c>
      <c r="N5" s="4">
        <f>L5+(L5*N1)</f>
        <v>1.7630642361111113E-3</v>
      </c>
      <c r="O5" s="4">
        <f>L5+(L5*O1)</f>
        <v>1.8050419560185185E-3</v>
      </c>
      <c r="Q5">
        <v>3</v>
      </c>
      <c r="R5" t="s">
        <v>47</v>
      </c>
      <c r="S5" s="8" t="s">
        <v>7</v>
      </c>
      <c r="T5" s="3">
        <v>36.414000000000001</v>
      </c>
      <c r="U5" s="3">
        <f t="shared" si="0"/>
        <v>37.324350000000003</v>
      </c>
      <c r="V5" s="3">
        <f t="shared" si="1"/>
        <v>38.234700000000004</v>
      </c>
      <c r="W5" s="3">
        <f t="shared" si="2"/>
        <v>39.145050000000005</v>
      </c>
    </row>
    <row r="6" spans="1:23" x14ac:dyDescent="0.2">
      <c r="A6">
        <v>4</v>
      </c>
      <c r="B6" t="s">
        <v>63</v>
      </c>
      <c r="C6" s="8" t="s">
        <v>15</v>
      </c>
      <c r="D6" s="3"/>
      <c r="E6" s="3">
        <f>D6+(D6*E1)</f>
        <v>0</v>
      </c>
      <c r="F6" s="3">
        <f>D6+(D6*F1)</f>
        <v>0</v>
      </c>
      <c r="G6" s="3">
        <f>D6+(D6*G1)</f>
        <v>0</v>
      </c>
      <c r="I6">
        <v>4</v>
      </c>
      <c r="J6" t="s">
        <v>77</v>
      </c>
      <c r="K6" s="8" t="s">
        <v>9</v>
      </c>
      <c r="L6" s="4">
        <v>1.6795254629629627E-3</v>
      </c>
      <c r="M6" s="4">
        <f>L6+(L6*M1)</f>
        <v>1.7215135995370368E-3</v>
      </c>
      <c r="N6" s="4">
        <f>L6+(L6*N1)</f>
        <v>1.7635017361111109E-3</v>
      </c>
      <c r="O6" s="4">
        <f>L6+(L6*O1)</f>
        <v>1.8054898726851849E-3</v>
      </c>
      <c r="Q6">
        <v>4</v>
      </c>
      <c r="R6" t="s">
        <v>77</v>
      </c>
      <c r="S6" s="8" t="s">
        <v>9</v>
      </c>
      <c r="T6" s="3">
        <v>36.482999999999997</v>
      </c>
      <c r="U6" s="3">
        <f t="shared" si="0"/>
        <v>37.395074999999999</v>
      </c>
      <c r="V6" s="3">
        <f t="shared" si="1"/>
        <v>38.30715</v>
      </c>
      <c r="W6" s="3">
        <f t="shared" si="2"/>
        <v>39.219224999999994</v>
      </c>
    </row>
    <row r="7" spans="1:23" x14ac:dyDescent="0.2">
      <c r="A7">
        <v>5</v>
      </c>
      <c r="B7" t="s">
        <v>31</v>
      </c>
      <c r="C7" s="8" t="s">
        <v>9</v>
      </c>
      <c r="E7" s="3">
        <f>D7+(D7*E1)</f>
        <v>0</v>
      </c>
      <c r="F7" s="3">
        <f>D7+(D7*F1)</f>
        <v>0</v>
      </c>
      <c r="G7" s="3">
        <f>D7+(D7*G1)</f>
        <v>0</v>
      </c>
      <c r="I7">
        <v>5</v>
      </c>
      <c r="J7" t="s">
        <v>79</v>
      </c>
      <c r="K7" s="8" t="s">
        <v>0</v>
      </c>
      <c r="L7" s="4">
        <v>1.6841203703703703E-3</v>
      </c>
      <c r="M7" s="4">
        <f>L7+(L7*M1)</f>
        <v>1.7262233796296296E-3</v>
      </c>
      <c r="N7" s="4">
        <f>L7+(L7*N1)</f>
        <v>1.7683263888888889E-3</v>
      </c>
      <c r="O7" s="4">
        <f>L7+(L7*O1)</f>
        <v>1.810429398148148E-3</v>
      </c>
      <c r="Q7">
        <v>5</v>
      </c>
      <c r="R7" t="s">
        <v>80</v>
      </c>
      <c r="S7" s="8" t="s">
        <v>6</v>
      </c>
      <c r="T7" s="3">
        <v>36.658999999999999</v>
      </c>
      <c r="U7" s="3">
        <f t="shared" si="0"/>
        <v>37.575474999999997</v>
      </c>
      <c r="V7" s="3">
        <f t="shared" si="1"/>
        <v>38.491949999999996</v>
      </c>
      <c r="W7" s="3">
        <f t="shared" si="2"/>
        <v>39.408425000000001</v>
      </c>
    </row>
    <row r="8" spans="1:23" x14ac:dyDescent="0.2">
      <c r="A8">
        <v>6</v>
      </c>
      <c r="B8" t="s">
        <v>43</v>
      </c>
      <c r="C8" s="8" t="s">
        <v>14</v>
      </c>
      <c r="E8" s="3">
        <f>D8+(D8*E1)</f>
        <v>0</v>
      </c>
      <c r="F8" s="3">
        <f>D8+(D8*F1)</f>
        <v>0</v>
      </c>
      <c r="G8" s="3">
        <f>D8+(D8*G1)</f>
        <v>0</v>
      </c>
      <c r="I8">
        <v>6</v>
      </c>
      <c r="J8" s="8" t="s">
        <v>80</v>
      </c>
      <c r="K8" s="8" t="s">
        <v>6</v>
      </c>
      <c r="L8" s="4">
        <v>1.6931712962962961E-3</v>
      </c>
      <c r="M8" s="4">
        <f>L8+(L8*M1)</f>
        <v>1.7355005787037035E-3</v>
      </c>
      <c r="N8" s="4">
        <f>L8+(L8*N1)</f>
        <v>1.7778298611111109E-3</v>
      </c>
      <c r="O8" s="4">
        <f>L8+(L8*O1)</f>
        <v>1.8201591435185183E-3</v>
      </c>
      <c r="Q8">
        <v>6</v>
      </c>
      <c r="R8" t="s">
        <v>50</v>
      </c>
      <c r="S8" s="8" t="s">
        <v>52</v>
      </c>
      <c r="T8" s="3">
        <v>36.798999999999999</v>
      </c>
      <c r="U8" s="3">
        <f t="shared" si="0"/>
        <v>37.718975</v>
      </c>
      <c r="V8" s="3">
        <f t="shared" si="1"/>
        <v>38.638950000000001</v>
      </c>
      <c r="W8" s="3">
        <f t="shared" si="2"/>
        <v>39.558925000000002</v>
      </c>
    </row>
    <row r="10" spans="1:23" x14ac:dyDescent="0.2">
      <c r="A10" s="8">
        <v>2015</v>
      </c>
      <c r="B10" s="8" t="s">
        <v>46</v>
      </c>
      <c r="I10" s="8">
        <v>2015</v>
      </c>
      <c r="J10" s="8" t="s">
        <v>46</v>
      </c>
      <c r="Q10" s="8">
        <v>2015</v>
      </c>
      <c r="R10" s="8" t="s">
        <v>46</v>
      </c>
    </row>
    <row r="11" spans="1:23" x14ac:dyDescent="0.2">
      <c r="A11">
        <v>1</v>
      </c>
      <c r="B11" t="s">
        <v>67</v>
      </c>
      <c r="C11" s="8" t="s">
        <v>16</v>
      </c>
      <c r="D11">
        <v>14.776999999999999</v>
      </c>
      <c r="E11" s="3">
        <f>D11+(D11*E9)</f>
        <v>14.776999999999999</v>
      </c>
      <c r="F11" s="3">
        <f>D11+(D11*F9)</f>
        <v>14.776999999999999</v>
      </c>
      <c r="G11" s="3">
        <f>D11+(D11*G9)</f>
        <v>14.776999999999999</v>
      </c>
      <c r="I11">
        <v>1</v>
      </c>
      <c r="J11" t="s">
        <v>49</v>
      </c>
      <c r="K11" s="8" t="s">
        <v>51</v>
      </c>
      <c r="L11" s="4">
        <v>1.7078240740740741E-3</v>
      </c>
      <c r="M11" s="4">
        <f>L11+(L11*M9)</f>
        <v>1.7078240740740741E-3</v>
      </c>
      <c r="N11" s="4">
        <f>L11+(L11*N9)</f>
        <v>1.7078240740740741E-3</v>
      </c>
      <c r="O11" s="4">
        <f>L11+(L11*O9)</f>
        <v>1.7078240740740741E-3</v>
      </c>
      <c r="Q11">
        <v>1</v>
      </c>
      <c r="R11" t="s">
        <v>64</v>
      </c>
      <c r="S11" s="8" t="s">
        <v>7</v>
      </c>
      <c r="T11">
        <v>36.088000000000001</v>
      </c>
      <c r="U11" s="3">
        <f t="shared" ref="U11:U16" si="3">T11+(T11*$U$1)</f>
        <v>36.990200000000002</v>
      </c>
      <c r="V11" s="3">
        <f t="shared" ref="V11:V16" si="4">T11+(T11*$V$1)</f>
        <v>37.892400000000002</v>
      </c>
      <c r="W11" s="3">
        <f t="shared" ref="W11:W16" si="5">T11+(T11*$W$1)</f>
        <v>38.794600000000003</v>
      </c>
    </row>
    <row r="12" spans="1:23" x14ac:dyDescent="0.2">
      <c r="A12">
        <v>2</v>
      </c>
      <c r="B12" t="s">
        <v>48</v>
      </c>
      <c r="C12" s="8" t="s">
        <v>6</v>
      </c>
      <c r="D12">
        <v>14.805999999999999</v>
      </c>
      <c r="E12" s="3">
        <f>D12+(D12*E9)</f>
        <v>14.805999999999999</v>
      </c>
      <c r="F12" s="3">
        <f>D12+(D12*F9)</f>
        <v>14.805999999999999</v>
      </c>
      <c r="G12" s="3">
        <f>D12+(D12*G9)</f>
        <v>14.805999999999999</v>
      </c>
      <c r="I12">
        <v>2</v>
      </c>
      <c r="J12" t="s">
        <v>31</v>
      </c>
      <c r="K12" s="8" t="s">
        <v>9</v>
      </c>
      <c r="L12" s="4">
        <v>1.7113773148148147E-3</v>
      </c>
      <c r="M12" s="4">
        <f>L12+(L12*M9)</f>
        <v>1.7113773148148147E-3</v>
      </c>
      <c r="N12" s="4">
        <f>L12+(L12*N9)</f>
        <v>1.7113773148148147E-3</v>
      </c>
      <c r="O12" s="4">
        <f>L12+(L12*O9)</f>
        <v>1.7113773148148147E-3</v>
      </c>
      <c r="Q12">
        <v>2</v>
      </c>
      <c r="R12" t="s">
        <v>50</v>
      </c>
      <c r="S12" s="8" t="s">
        <v>52</v>
      </c>
      <c r="T12" s="3">
        <v>36.832000000000001</v>
      </c>
      <c r="U12" s="3">
        <f t="shared" si="3"/>
        <v>37.752800000000001</v>
      </c>
      <c r="V12" s="3">
        <f t="shared" si="4"/>
        <v>38.6736</v>
      </c>
      <c r="W12" s="3">
        <f t="shared" si="5"/>
        <v>39.5944</v>
      </c>
    </row>
    <row r="13" spans="1:23" x14ac:dyDescent="0.2">
      <c r="A13">
        <v>3</v>
      </c>
      <c r="B13" t="s">
        <v>64</v>
      </c>
      <c r="C13" s="8" t="s">
        <v>7</v>
      </c>
      <c r="D13">
        <v>14.807</v>
      </c>
      <c r="E13" s="3">
        <f>D13+(D13*E9)</f>
        <v>14.807</v>
      </c>
      <c r="F13" s="3">
        <f>D13+(D13*F9)</f>
        <v>14.807</v>
      </c>
      <c r="G13" s="3">
        <f>D13+(D13*G9)</f>
        <v>14.807</v>
      </c>
      <c r="I13">
        <v>3</v>
      </c>
      <c r="J13" t="s">
        <v>63</v>
      </c>
      <c r="K13" s="8" t="s">
        <v>15</v>
      </c>
      <c r="L13" s="4">
        <v>1.7136805555555553E-3</v>
      </c>
      <c r="M13" s="4">
        <f>L13+(L13*M9)</f>
        <v>1.7136805555555553E-3</v>
      </c>
      <c r="N13" s="4">
        <f>L13+(L13*N9)</f>
        <v>1.7136805555555553E-3</v>
      </c>
      <c r="O13" s="4">
        <f>L13+(L13*O9)</f>
        <v>1.7136805555555553E-3</v>
      </c>
      <c r="Q13">
        <v>3</v>
      </c>
      <c r="R13" t="s">
        <v>43</v>
      </c>
      <c r="S13" s="8" t="s">
        <v>14</v>
      </c>
      <c r="T13" s="3">
        <v>37.078000000000003</v>
      </c>
      <c r="U13" s="3">
        <f t="shared" si="3"/>
        <v>38.004950000000001</v>
      </c>
      <c r="V13" s="3">
        <f t="shared" si="4"/>
        <v>38.931900000000006</v>
      </c>
      <c r="W13" s="3">
        <f t="shared" si="5"/>
        <v>39.858850000000004</v>
      </c>
    </row>
    <row r="14" spans="1:23" x14ac:dyDescent="0.2">
      <c r="A14">
        <v>4</v>
      </c>
      <c r="B14" t="s">
        <v>63</v>
      </c>
      <c r="C14" s="8" t="s">
        <v>15</v>
      </c>
      <c r="D14" s="3">
        <v>14.840999999999999</v>
      </c>
      <c r="E14" s="3">
        <f>D14+(D14*E9)</f>
        <v>14.840999999999999</v>
      </c>
      <c r="F14" s="3">
        <f>D14+(D14*F9)</f>
        <v>14.840999999999999</v>
      </c>
      <c r="G14" s="3">
        <f>D14+(D14*G9)</f>
        <v>14.840999999999999</v>
      </c>
      <c r="I14">
        <v>4</v>
      </c>
      <c r="J14" t="s">
        <v>48</v>
      </c>
      <c r="K14" s="8" t="s">
        <v>6</v>
      </c>
      <c r="L14" s="4">
        <v>1.715416666666667E-3</v>
      </c>
      <c r="M14" s="4">
        <f>L14+(L14*M9)</f>
        <v>1.715416666666667E-3</v>
      </c>
      <c r="N14" s="4">
        <f>L14+(L14*N9)</f>
        <v>1.715416666666667E-3</v>
      </c>
      <c r="O14" s="4">
        <f>L14+(L14*O9)</f>
        <v>1.715416666666667E-3</v>
      </c>
      <c r="Q14">
        <v>4</v>
      </c>
      <c r="R14" t="s">
        <v>65</v>
      </c>
      <c r="S14" s="8" t="s">
        <v>21</v>
      </c>
      <c r="T14" s="3">
        <v>37.142000000000003</v>
      </c>
      <c r="U14" s="3">
        <f t="shared" si="3"/>
        <v>38.070550000000004</v>
      </c>
      <c r="V14" s="3">
        <f t="shared" si="4"/>
        <v>38.999100000000006</v>
      </c>
      <c r="W14" s="3">
        <f t="shared" si="5"/>
        <v>39.92765</v>
      </c>
    </row>
    <row r="15" spans="1:23" x14ac:dyDescent="0.2">
      <c r="A15">
        <v>5</v>
      </c>
      <c r="B15" t="s">
        <v>31</v>
      </c>
      <c r="C15" s="8" t="s">
        <v>9</v>
      </c>
      <c r="D15">
        <v>14.859</v>
      </c>
      <c r="E15" s="3">
        <f>D15+(D15*E9)</f>
        <v>14.859</v>
      </c>
      <c r="F15" s="3">
        <f>D15+(D15*F9)</f>
        <v>14.859</v>
      </c>
      <c r="G15" s="3">
        <f>D15+(D15*G9)</f>
        <v>14.859</v>
      </c>
      <c r="I15">
        <v>5</v>
      </c>
      <c r="J15" t="s">
        <v>64</v>
      </c>
      <c r="K15" s="8" t="s">
        <v>7</v>
      </c>
      <c r="L15" s="4">
        <v>1.7229166666666667E-3</v>
      </c>
      <c r="M15" s="4">
        <f>L15+(L15*M9)</f>
        <v>1.7229166666666667E-3</v>
      </c>
      <c r="N15" s="4">
        <f>L15+(L15*N9)</f>
        <v>1.7229166666666667E-3</v>
      </c>
      <c r="O15" s="4">
        <f>L15+(L15*O9)</f>
        <v>1.7229166666666667E-3</v>
      </c>
      <c r="Q15">
        <v>5</v>
      </c>
      <c r="R15" t="s">
        <v>63</v>
      </c>
      <c r="S15" s="8" t="s">
        <v>15</v>
      </c>
      <c r="T15" s="3">
        <v>37.284999999999997</v>
      </c>
      <c r="U15" s="3">
        <f t="shared" si="3"/>
        <v>38.217124999999996</v>
      </c>
      <c r="V15" s="3">
        <f t="shared" si="4"/>
        <v>39.149249999999995</v>
      </c>
      <c r="W15" s="3">
        <f t="shared" si="5"/>
        <v>40.081374999999994</v>
      </c>
    </row>
    <row r="16" spans="1:23" x14ac:dyDescent="0.2">
      <c r="A16">
        <v>6</v>
      </c>
      <c r="B16" t="s">
        <v>43</v>
      </c>
      <c r="C16" s="8" t="s">
        <v>14</v>
      </c>
      <c r="D16">
        <v>15.032</v>
      </c>
      <c r="E16" s="3">
        <f>D16+(D16*E9)</f>
        <v>15.032</v>
      </c>
      <c r="F16" s="3">
        <f>D16+(D16*F9)</f>
        <v>15.032</v>
      </c>
      <c r="G16" s="3">
        <f>D16+(D16*G9)</f>
        <v>15.032</v>
      </c>
      <c r="I16">
        <v>6</v>
      </c>
      <c r="J16" s="8" t="s">
        <v>50</v>
      </c>
      <c r="K16" s="8" t="s">
        <v>52</v>
      </c>
      <c r="L16" s="4">
        <v>1.7247222222222221E-3</v>
      </c>
      <c r="M16" s="4">
        <f>L16+(L16*M9)</f>
        <v>1.7247222222222221E-3</v>
      </c>
      <c r="N16" s="4">
        <f>L16+(L16*N9)</f>
        <v>1.7247222222222221E-3</v>
      </c>
      <c r="O16" s="4">
        <f>L16+(L16*O9)</f>
        <v>1.7247222222222221E-3</v>
      </c>
      <c r="Q16">
        <v>6</v>
      </c>
      <c r="R16" t="s">
        <v>66</v>
      </c>
      <c r="S16" s="8" t="s">
        <v>11</v>
      </c>
      <c r="T16" s="3">
        <v>37.353999999999999</v>
      </c>
      <c r="U16" s="3">
        <f t="shared" si="3"/>
        <v>38.287849999999999</v>
      </c>
      <c r="V16" s="3">
        <f t="shared" si="4"/>
        <v>39.221699999999998</v>
      </c>
      <c r="W16" s="3">
        <f t="shared" si="5"/>
        <v>40.155549999999998</v>
      </c>
    </row>
    <row r="18" spans="1:23" x14ac:dyDescent="0.2">
      <c r="A18">
        <v>2014</v>
      </c>
      <c r="B18" s="8" t="s">
        <v>75</v>
      </c>
      <c r="I18">
        <v>2014</v>
      </c>
      <c r="J18" s="8" t="s">
        <v>27</v>
      </c>
      <c r="Q18">
        <v>2014</v>
      </c>
      <c r="R18" s="8" t="s">
        <v>27</v>
      </c>
    </row>
    <row r="19" spans="1:23" x14ac:dyDescent="0.2">
      <c r="A19">
        <v>1</v>
      </c>
      <c r="C19" s="8"/>
      <c r="E19" s="3">
        <f>D19+(D19*E17)</f>
        <v>0</v>
      </c>
      <c r="F19" s="3">
        <f>D19+(D19*F17)</f>
        <v>0</v>
      </c>
      <c r="G19" s="3">
        <f>D19+(D19*G17)</f>
        <v>0</v>
      </c>
      <c r="I19">
        <v>1</v>
      </c>
      <c r="J19" t="s">
        <v>26</v>
      </c>
      <c r="K19" s="8" t="s">
        <v>7</v>
      </c>
      <c r="L19" s="4">
        <v>1.7002662037037036E-3</v>
      </c>
      <c r="M19" s="4">
        <f>L19+(L19*M17)</f>
        <v>1.7002662037037036E-3</v>
      </c>
      <c r="N19" s="4">
        <f>L19+(L19*N17)</f>
        <v>1.7002662037037036E-3</v>
      </c>
      <c r="O19" s="4">
        <f>L19+(L19*O17)</f>
        <v>1.7002662037037036E-3</v>
      </c>
      <c r="Q19">
        <v>1</v>
      </c>
      <c r="R19" t="s">
        <v>43</v>
      </c>
      <c r="S19" s="8" t="s">
        <v>14</v>
      </c>
      <c r="T19">
        <v>36.710999999999999</v>
      </c>
      <c r="U19" s="3">
        <f t="shared" ref="U19:U24" si="6">T19+(T19*$U$1)</f>
        <v>37.628774999999997</v>
      </c>
      <c r="V19" s="3">
        <f t="shared" ref="V19:V24" si="7">T19+(T19*$V$1)</f>
        <v>38.546549999999996</v>
      </c>
      <c r="W19" s="3">
        <f t="shared" ref="W19:W24" si="8">T19+(T19*$W$1)</f>
        <v>39.464324999999995</v>
      </c>
    </row>
    <row r="20" spans="1:23" x14ac:dyDescent="0.2">
      <c r="A20">
        <v>2</v>
      </c>
      <c r="C20" s="8"/>
      <c r="E20" s="3">
        <f>D20+(D20*E17)</f>
        <v>0</v>
      </c>
      <c r="F20" s="3">
        <f>D20+(D20*F17)</f>
        <v>0</v>
      </c>
      <c r="G20" s="3">
        <f>D20+(D20*G17)</f>
        <v>0</v>
      </c>
      <c r="I20">
        <v>2</v>
      </c>
      <c r="J20" t="s">
        <v>40</v>
      </c>
      <c r="K20" s="8" t="s">
        <v>24</v>
      </c>
      <c r="L20" s="4">
        <v>1.7022222222222222E-3</v>
      </c>
      <c r="M20" s="4">
        <f>L20+(L20*M17)</f>
        <v>1.7022222222222222E-3</v>
      </c>
      <c r="N20" s="4">
        <f>L20+(L20*N17)</f>
        <v>1.7022222222222222E-3</v>
      </c>
      <c r="O20" s="4">
        <f>L20+(L20*O17)</f>
        <v>1.7022222222222222E-3</v>
      </c>
      <c r="Q20">
        <v>2</v>
      </c>
      <c r="R20" t="s">
        <v>25</v>
      </c>
      <c r="S20" s="8" t="s">
        <v>6</v>
      </c>
      <c r="T20" s="3">
        <v>36.787999999999997</v>
      </c>
      <c r="U20" s="3">
        <f t="shared" si="6"/>
        <v>37.707699999999996</v>
      </c>
      <c r="V20" s="3">
        <f t="shared" si="7"/>
        <v>38.627399999999994</v>
      </c>
      <c r="W20" s="3">
        <f t="shared" si="8"/>
        <v>39.547099999999993</v>
      </c>
    </row>
    <row r="21" spans="1:23" x14ac:dyDescent="0.2">
      <c r="A21">
        <v>3</v>
      </c>
      <c r="C21" s="8"/>
      <c r="E21" s="3">
        <f>D21+(D21*E17)</f>
        <v>0</v>
      </c>
      <c r="F21" s="3">
        <f>D21+(D21*F17)</f>
        <v>0</v>
      </c>
      <c r="G21" s="3">
        <f>D21+(D21*G17)</f>
        <v>0</v>
      </c>
      <c r="I21">
        <v>3</v>
      </c>
      <c r="J21" t="s">
        <v>30</v>
      </c>
      <c r="K21" s="8" t="s">
        <v>8</v>
      </c>
      <c r="L21" s="4">
        <v>1.7177662037037038E-3</v>
      </c>
      <c r="M21" s="4">
        <f>L21+(L21*M17)</f>
        <v>1.7177662037037038E-3</v>
      </c>
      <c r="N21" s="4">
        <f>L21+(L21*N17)</f>
        <v>1.7177662037037038E-3</v>
      </c>
      <c r="O21" s="4">
        <f>L21+(L21*O17)</f>
        <v>1.7177662037037038E-3</v>
      </c>
      <c r="Q21">
        <v>3</v>
      </c>
      <c r="R21" t="s">
        <v>30</v>
      </c>
      <c r="S21" s="8" t="s">
        <v>8</v>
      </c>
      <c r="T21" s="3">
        <v>37.020000000000003</v>
      </c>
      <c r="U21" s="3">
        <f t="shared" si="6"/>
        <v>37.945500000000003</v>
      </c>
      <c r="V21" s="3">
        <f t="shared" si="7"/>
        <v>38.871000000000002</v>
      </c>
      <c r="W21" s="3">
        <f t="shared" si="8"/>
        <v>39.796500000000002</v>
      </c>
    </row>
    <row r="22" spans="1:23" x14ac:dyDescent="0.2">
      <c r="A22">
        <v>4</v>
      </c>
      <c r="C22" s="8"/>
      <c r="D22" s="3"/>
      <c r="E22" s="3">
        <f>D22+(D22*E17)</f>
        <v>0</v>
      </c>
      <c r="F22" s="3">
        <f>D22+(D22*F17)</f>
        <v>0</v>
      </c>
      <c r="G22" s="3">
        <f>D22+(D22*G17)</f>
        <v>0</v>
      </c>
      <c r="I22">
        <v>4</v>
      </c>
      <c r="J22" t="s">
        <v>41</v>
      </c>
      <c r="K22" s="8" t="s">
        <v>9</v>
      </c>
      <c r="L22" s="4">
        <v>1.7293171296296295E-3</v>
      </c>
      <c r="M22" s="4">
        <f>L22+(L22*M17)</f>
        <v>1.7293171296296295E-3</v>
      </c>
      <c r="N22" s="4">
        <f>L22+(L22*N17)</f>
        <v>1.7293171296296295E-3</v>
      </c>
      <c r="O22" s="4">
        <f>L22+(L22*O17)</f>
        <v>1.7293171296296295E-3</v>
      </c>
      <c r="Q22">
        <v>4</v>
      </c>
      <c r="R22" t="s">
        <v>26</v>
      </c>
      <c r="S22" s="8" t="s">
        <v>7</v>
      </c>
      <c r="T22" s="3">
        <v>37.155999999999999</v>
      </c>
      <c r="U22" s="3">
        <f t="shared" si="6"/>
        <v>38.084899999999998</v>
      </c>
      <c r="V22" s="3">
        <f t="shared" si="7"/>
        <v>39.013799999999996</v>
      </c>
      <c r="W22" s="3">
        <f t="shared" si="8"/>
        <v>39.942700000000002</v>
      </c>
    </row>
    <row r="23" spans="1:23" x14ac:dyDescent="0.2">
      <c r="A23">
        <v>5</v>
      </c>
      <c r="C23" s="8"/>
      <c r="E23" s="3">
        <f>D23+(D23*E17)</f>
        <v>0</v>
      </c>
      <c r="F23" s="3">
        <f>D23+(D23*F17)</f>
        <v>0</v>
      </c>
      <c r="G23" s="3">
        <f>D23+(D23*G17)</f>
        <v>0</v>
      </c>
      <c r="I23">
        <v>5</v>
      </c>
      <c r="J23" t="s">
        <v>42</v>
      </c>
      <c r="K23" s="8" t="s">
        <v>18</v>
      </c>
      <c r="L23" s="4">
        <v>1.7613194444444445E-3</v>
      </c>
      <c r="M23" s="4">
        <f>L23+(L23*M17)</f>
        <v>1.7613194444444445E-3</v>
      </c>
      <c r="N23" s="4">
        <f>L23+(L23*N17)</f>
        <v>1.7613194444444445E-3</v>
      </c>
      <c r="O23" s="4">
        <f>L23+(L23*O17)</f>
        <v>1.7613194444444445E-3</v>
      </c>
      <c r="Q23">
        <v>5</v>
      </c>
      <c r="R23" t="s">
        <v>40</v>
      </c>
      <c r="S23" s="8" t="s">
        <v>24</v>
      </c>
      <c r="T23" s="3">
        <v>37.500999999999998</v>
      </c>
      <c r="U23" s="3">
        <f t="shared" si="6"/>
        <v>38.438524999999998</v>
      </c>
      <c r="V23" s="3">
        <f t="shared" si="7"/>
        <v>39.376049999999999</v>
      </c>
      <c r="W23" s="3">
        <f t="shared" si="8"/>
        <v>40.313575</v>
      </c>
    </row>
    <row r="24" spans="1:23" x14ac:dyDescent="0.2">
      <c r="A24">
        <v>6</v>
      </c>
      <c r="C24" s="8"/>
      <c r="E24" s="3">
        <f>D24+(D24*E17)</f>
        <v>0</v>
      </c>
      <c r="F24" s="3">
        <f>D24+(D24*F17)</f>
        <v>0</v>
      </c>
      <c r="G24" s="3">
        <f>D24+(D24*G17)</f>
        <v>0</v>
      </c>
      <c r="I24">
        <v>6</v>
      </c>
      <c r="J24" s="8" t="s">
        <v>43</v>
      </c>
      <c r="K24" s="8" t="s">
        <v>14</v>
      </c>
      <c r="L24" s="4">
        <v>1.7644791666666666E-3</v>
      </c>
      <c r="M24" s="4">
        <f>L24+(L24*M17)</f>
        <v>1.7644791666666666E-3</v>
      </c>
      <c r="N24" s="4">
        <f>L24+(L24*N17)</f>
        <v>1.7644791666666666E-3</v>
      </c>
      <c r="O24" s="4">
        <f>L24+(L24*O17)</f>
        <v>1.7644791666666666E-3</v>
      </c>
      <c r="Q24">
        <v>6</v>
      </c>
      <c r="R24" t="s">
        <v>44</v>
      </c>
      <c r="S24" s="8" t="s">
        <v>13</v>
      </c>
      <c r="T24" s="3">
        <v>37.86</v>
      </c>
      <c r="U24" s="3">
        <f t="shared" si="6"/>
        <v>38.8065</v>
      </c>
      <c r="V24" s="3">
        <f t="shared" si="7"/>
        <v>39.753</v>
      </c>
      <c r="W24" s="3">
        <f t="shared" si="8"/>
        <v>40.6995</v>
      </c>
    </row>
    <row r="25" spans="1:23" x14ac:dyDescent="0.2">
      <c r="L25" s="4"/>
    </row>
    <row r="26" spans="1:23" x14ac:dyDescent="0.2">
      <c r="A26" t="s">
        <v>5</v>
      </c>
      <c r="B26" t="s">
        <v>2</v>
      </c>
      <c r="C26" t="s">
        <v>3</v>
      </c>
      <c r="D26" t="s">
        <v>4</v>
      </c>
      <c r="E26" s="1">
        <v>2.5000000000000001E-2</v>
      </c>
      <c r="F26" s="2">
        <v>0.05</v>
      </c>
      <c r="G26" s="1">
        <v>7.4999999999999997E-2</v>
      </c>
      <c r="I26" t="s">
        <v>5</v>
      </c>
      <c r="J26" t="s">
        <v>2</v>
      </c>
      <c r="K26" t="s">
        <v>3</v>
      </c>
      <c r="L26" t="s">
        <v>4</v>
      </c>
      <c r="M26" s="1">
        <v>2.5000000000000001E-2</v>
      </c>
      <c r="N26" s="2">
        <v>0.05</v>
      </c>
      <c r="O26" s="1">
        <v>7.4999999999999997E-2</v>
      </c>
      <c r="Q26" t="s">
        <v>12</v>
      </c>
      <c r="R26" t="s">
        <v>2</v>
      </c>
      <c r="S26" t="s">
        <v>3</v>
      </c>
      <c r="T26" t="s">
        <v>4</v>
      </c>
      <c r="U26" s="1">
        <v>2.5000000000000001E-2</v>
      </c>
      <c r="V26" s="2">
        <v>0.05</v>
      </c>
      <c r="W26" s="1">
        <v>7.4999999999999997E-2</v>
      </c>
    </row>
    <row r="27" spans="1:23" x14ac:dyDescent="0.2">
      <c r="A27">
        <v>1</v>
      </c>
      <c r="D27" s="3">
        <f t="shared" ref="D27:D32" si="9">AVERAGE(D11)</f>
        <v>14.776999999999999</v>
      </c>
      <c r="E27" s="3">
        <f>D27+(D27*E26)</f>
        <v>15.146424999999999</v>
      </c>
      <c r="F27" s="3">
        <f>D27+(D27*F26)</f>
        <v>15.515849999999999</v>
      </c>
      <c r="G27" s="3">
        <f>D27+(D27*G26)</f>
        <v>15.885275</v>
      </c>
      <c r="I27">
        <v>1</v>
      </c>
      <c r="L27" s="4">
        <f>AVERAGE(L19,L11,L3)</f>
        <v>1.6898263888888889E-3</v>
      </c>
      <c r="M27" s="4">
        <f>L27+(L27*M26)</f>
        <v>1.7320720486111111E-3</v>
      </c>
      <c r="N27" s="4">
        <f>L27+(L27*N26)</f>
        <v>1.7743177083333335E-3</v>
      </c>
      <c r="O27" s="4">
        <f>L27+(L27*O26)</f>
        <v>1.8165633680555556E-3</v>
      </c>
      <c r="Q27">
        <v>1</v>
      </c>
      <c r="T27" s="3">
        <f>AVERAGE(T3,T11,T19)</f>
        <v>36.288333333333334</v>
      </c>
      <c r="U27" s="3">
        <f t="shared" ref="U27:U32" si="10">T27+(T27*$U$26)</f>
        <v>37.195541666666671</v>
      </c>
      <c r="V27" s="3">
        <f t="shared" ref="V27:V32" si="11">T27+(T27*$V$26)</f>
        <v>38.10275</v>
      </c>
      <c r="W27" s="3">
        <f t="shared" ref="W27:W32" si="12">T27+(T27*$W$26)</f>
        <v>39.009958333333337</v>
      </c>
    </row>
    <row r="28" spans="1:23" x14ac:dyDescent="0.2">
      <c r="A28">
        <v>2</v>
      </c>
      <c r="D28" s="3">
        <f t="shared" si="9"/>
        <v>14.805999999999999</v>
      </c>
      <c r="E28" s="3">
        <f>D28+(D28*E26)</f>
        <v>15.17615</v>
      </c>
      <c r="F28" s="3">
        <f>D28+(D28*F26)</f>
        <v>15.546299999999999</v>
      </c>
      <c r="G28" s="3">
        <f>D28+(D28*G26)</f>
        <v>15.916449999999999</v>
      </c>
      <c r="I28">
        <v>2</v>
      </c>
      <c r="L28" s="4">
        <f>AVERAGE(L20,L12,L4)</f>
        <v>1.6961882716049384E-3</v>
      </c>
      <c r="M28" s="4">
        <f>L28+(L28*M26)</f>
        <v>1.7385929783950618E-3</v>
      </c>
      <c r="N28" s="4">
        <f>L28+(L28*N26)</f>
        <v>1.7809976851851854E-3</v>
      </c>
      <c r="O28" s="4">
        <f>L28+(L28*O26)</f>
        <v>1.8234023919753088E-3</v>
      </c>
      <c r="Q28">
        <v>2</v>
      </c>
      <c r="T28" s="3">
        <f t="shared" ref="T28:T32" si="13">AVERAGE(T4,T12,T20)</f>
        <v>36.635666666666665</v>
      </c>
      <c r="U28" s="3">
        <f t="shared" si="10"/>
        <v>37.551558333333332</v>
      </c>
      <c r="V28" s="3">
        <f t="shared" si="11"/>
        <v>38.467449999999999</v>
      </c>
      <c r="W28" s="3">
        <f t="shared" si="12"/>
        <v>39.383341666666666</v>
      </c>
    </row>
    <row r="29" spans="1:23" x14ac:dyDescent="0.2">
      <c r="A29">
        <v>3</v>
      </c>
      <c r="D29" s="3">
        <f t="shared" si="9"/>
        <v>14.807</v>
      </c>
      <c r="E29" s="3">
        <f>D29+(D29*E26)</f>
        <v>15.177175</v>
      </c>
      <c r="F29" s="3">
        <f>D29+(D29*F26)</f>
        <v>15.54735</v>
      </c>
      <c r="G29" s="3">
        <f>D29+(D29*G26)</f>
        <v>15.917525000000001</v>
      </c>
      <c r="I29">
        <v>3</v>
      </c>
      <c r="L29" s="4">
        <f t="shared" ref="L29:L32" si="14">AVERAGE(L21,L13,L5)</f>
        <v>1.7035185185185185E-3</v>
      </c>
      <c r="M29" s="4">
        <f>L29+(L29*M26)</f>
        <v>1.7461064814814815E-3</v>
      </c>
      <c r="N29" s="4">
        <f>L29+(L29*N26)</f>
        <v>1.7886944444444443E-3</v>
      </c>
      <c r="O29" s="4">
        <f>L29+(L29*O26)</f>
        <v>1.8312824074074073E-3</v>
      </c>
      <c r="Q29">
        <v>3</v>
      </c>
      <c r="T29" s="3">
        <f t="shared" si="13"/>
        <v>36.837333333333333</v>
      </c>
      <c r="U29" s="3">
        <f t="shared" si="10"/>
        <v>37.758266666666664</v>
      </c>
      <c r="V29" s="3">
        <f t="shared" si="11"/>
        <v>38.679200000000002</v>
      </c>
      <c r="W29" s="3">
        <f t="shared" si="12"/>
        <v>39.600133333333332</v>
      </c>
    </row>
    <row r="30" spans="1:23" x14ac:dyDescent="0.2">
      <c r="A30">
        <v>4</v>
      </c>
      <c r="D30" s="3">
        <f t="shared" si="9"/>
        <v>14.840999999999999</v>
      </c>
      <c r="E30" s="3">
        <f>D30+(D30*E26)</f>
        <v>15.212024999999999</v>
      </c>
      <c r="F30" s="3">
        <f>D30+(D30*F26)</f>
        <v>15.58305</v>
      </c>
      <c r="G30" s="3">
        <f>D30+(D30*G26)</f>
        <v>15.954075</v>
      </c>
      <c r="I30">
        <v>4</v>
      </c>
      <c r="L30" s="4">
        <f t="shared" si="14"/>
        <v>1.7080864197530864E-3</v>
      </c>
      <c r="M30" s="4">
        <f>L30+(L30*M26)</f>
        <v>1.7507885802469135E-3</v>
      </c>
      <c r="N30" s="4">
        <f>L30+(L30*N26)</f>
        <v>1.7934907407407407E-3</v>
      </c>
      <c r="O30" s="4">
        <f>L30+(L30*O26)</f>
        <v>1.8361929012345678E-3</v>
      </c>
      <c r="Q30">
        <v>4</v>
      </c>
      <c r="T30" s="3">
        <f t="shared" si="13"/>
        <v>36.927</v>
      </c>
      <c r="U30" s="3">
        <f t="shared" si="10"/>
        <v>37.850175</v>
      </c>
      <c r="V30" s="3">
        <f t="shared" si="11"/>
        <v>38.773350000000001</v>
      </c>
      <c r="W30" s="3">
        <f t="shared" si="12"/>
        <v>39.696525000000001</v>
      </c>
    </row>
    <row r="31" spans="1:23" x14ac:dyDescent="0.2">
      <c r="A31">
        <v>5</v>
      </c>
      <c r="D31" s="3">
        <f t="shared" si="9"/>
        <v>14.859</v>
      </c>
      <c r="E31" s="3">
        <f>D31+(D31*E26)</f>
        <v>15.230475</v>
      </c>
      <c r="F31" s="3">
        <f>D31+(D31*F26)</f>
        <v>15.60195</v>
      </c>
      <c r="G31" s="3">
        <f>D31+(D31*G26)</f>
        <v>15.973425000000001</v>
      </c>
      <c r="I31">
        <v>5</v>
      </c>
      <c r="L31" s="4">
        <f t="shared" si="14"/>
        <v>1.7227854938271605E-3</v>
      </c>
      <c r="M31" s="4">
        <f>L31+(L31*M26)</f>
        <v>1.7658551311728395E-3</v>
      </c>
      <c r="N31" s="4">
        <f>L31+(L31*N26)</f>
        <v>1.8089247685185185E-3</v>
      </c>
      <c r="O31" s="4">
        <f>L31+(L31*O26)</f>
        <v>1.8519944058641975E-3</v>
      </c>
      <c r="Q31">
        <v>5</v>
      </c>
      <c r="T31" s="3">
        <f t="shared" si="13"/>
        <v>37.148333333333333</v>
      </c>
      <c r="U31" s="3">
        <f t="shared" si="10"/>
        <v>38.077041666666666</v>
      </c>
      <c r="V31" s="3">
        <f t="shared" si="11"/>
        <v>39.005749999999999</v>
      </c>
      <c r="W31" s="3">
        <f t="shared" si="12"/>
        <v>39.934458333333332</v>
      </c>
    </row>
    <row r="32" spans="1:23" x14ac:dyDescent="0.2">
      <c r="A32">
        <v>6</v>
      </c>
      <c r="D32" s="3">
        <f t="shared" si="9"/>
        <v>15.032</v>
      </c>
      <c r="E32" s="3">
        <f>D32+(D32*E26)</f>
        <v>15.4078</v>
      </c>
      <c r="F32" s="3">
        <f>D32+(D32*F26)</f>
        <v>15.7836</v>
      </c>
      <c r="G32" s="3">
        <f>D32+(D32*G26)</f>
        <v>16.159400000000002</v>
      </c>
      <c r="I32">
        <v>6</v>
      </c>
      <c r="L32" s="4">
        <f t="shared" si="14"/>
        <v>1.7274575617283949E-3</v>
      </c>
      <c r="M32" s="4">
        <f>L32+(L32*M26)</f>
        <v>1.7706440007716048E-3</v>
      </c>
      <c r="N32" s="4">
        <f>L32+(L32*N26)</f>
        <v>1.8138304398148146E-3</v>
      </c>
      <c r="O32" s="4">
        <f>L32+(L32*O26)</f>
        <v>1.8570168788580245E-3</v>
      </c>
      <c r="Q32">
        <v>6</v>
      </c>
      <c r="T32" s="3">
        <f t="shared" si="13"/>
        <v>37.337666666666664</v>
      </c>
      <c r="U32" s="3">
        <f t="shared" si="10"/>
        <v>38.271108333333331</v>
      </c>
      <c r="V32" s="3">
        <f t="shared" si="11"/>
        <v>39.204549999999998</v>
      </c>
      <c r="W32" s="3">
        <f t="shared" si="12"/>
        <v>40.137991666666665</v>
      </c>
    </row>
    <row r="33" spans="4:22" x14ac:dyDescent="0.2">
      <c r="D33" s="4"/>
      <c r="E33" s="4"/>
      <c r="F33" s="4"/>
      <c r="G33" s="4"/>
      <c r="L33" s="4"/>
      <c r="M33" s="4"/>
      <c r="N33" s="4"/>
      <c r="O33" s="4"/>
    </row>
    <row r="34" spans="4:22" x14ac:dyDescent="0.2">
      <c r="D34" s="4"/>
      <c r="E34" s="4"/>
      <c r="F34" s="4"/>
      <c r="G34" s="4"/>
      <c r="L34" s="4"/>
      <c r="M34" s="4"/>
      <c r="N34" s="4"/>
      <c r="O34" s="4"/>
    </row>
    <row r="35" spans="4:22" x14ac:dyDescent="0.2">
      <c r="D35" s="4"/>
      <c r="E35" s="4"/>
      <c r="F35" s="4"/>
      <c r="G35" s="4"/>
      <c r="L35" s="4"/>
      <c r="M35" s="4"/>
      <c r="N35" s="4"/>
      <c r="O35" s="4"/>
    </row>
    <row r="36" spans="4:22" x14ac:dyDescent="0.2">
      <c r="D36" s="4"/>
      <c r="E36" s="4"/>
      <c r="F36" s="4"/>
      <c r="G36" s="4"/>
      <c r="L36" s="4"/>
      <c r="M36" s="4"/>
      <c r="N36" s="4"/>
      <c r="O36" s="4"/>
    </row>
    <row r="37" spans="4:22" x14ac:dyDescent="0.2">
      <c r="D37" s="4"/>
      <c r="E37" s="4"/>
      <c r="F37" s="4"/>
      <c r="G37" s="4"/>
      <c r="L37" s="4"/>
      <c r="M37" s="4"/>
      <c r="N37" s="4"/>
      <c r="O37" s="4"/>
      <c r="T37" s="4"/>
      <c r="U37" s="4"/>
      <c r="V37" s="4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4"/>
  <sheetViews>
    <sheetView workbookViewId="0"/>
  </sheetViews>
  <sheetFormatPr defaultRowHeight="12.75" x14ac:dyDescent="0.2"/>
  <cols>
    <col min="1" max="1" width="5.28515625" bestFit="1" customWidth="1"/>
    <col min="2" max="2" width="28.28515625" bestFit="1" customWidth="1"/>
    <col min="3" max="3" width="5" bestFit="1" customWidth="1"/>
    <col min="4" max="4" width="7" bestFit="1" customWidth="1"/>
    <col min="5" max="7" width="6.5703125" bestFit="1" customWidth="1"/>
    <col min="9" max="9" width="5.28515625" bestFit="1" customWidth="1"/>
    <col min="10" max="10" width="26.28515625" bestFit="1" customWidth="1"/>
    <col min="11" max="11" width="5" bestFit="1" customWidth="1"/>
    <col min="12" max="15" width="7.140625" bestFit="1" customWidth="1"/>
    <col min="17" max="17" width="7.5703125" bestFit="1" customWidth="1"/>
    <col min="18" max="18" width="25.7109375" bestFit="1" customWidth="1"/>
    <col min="19" max="19" width="5.140625" bestFit="1" customWidth="1"/>
    <col min="20" max="23" width="7.140625" bestFit="1" customWidth="1"/>
  </cols>
  <sheetData>
    <row r="1" spans="1:23" x14ac:dyDescent="0.2">
      <c r="A1" t="s">
        <v>1</v>
      </c>
      <c r="B1" t="s">
        <v>2</v>
      </c>
      <c r="C1" t="s">
        <v>3</v>
      </c>
      <c r="D1" t="s">
        <v>4</v>
      </c>
      <c r="E1" s="1">
        <v>2.5000000000000001E-2</v>
      </c>
      <c r="F1" s="2">
        <v>0.05</v>
      </c>
      <c r="G1" s="1">
        <v>7.4999999999999997E-2</v>
      </c>
      <c r="I1" t="s">
        <v>1</v>
      </c>
      <c r="J1" t="s">
        <v>2</v>
      </c>
      <c r="K1" t="s">
        <v>3</v>
      </c>
      <c r="L1" t="s">
        <v>4</v>
      </c>
      <c r="M1" s="5">
        <v>2.5000000000000001E-2</v>
      </c>
      <c r="N1" s="2">
        <v>0.05</v>
      </c>
      <c r="O1" s="1">
        <v>7.4999999999999997E-2</v>
      </c>
      <c r="Q1" t="s">
        <v>1</v>
      </c>
      <c r="R1" t="s">
        <v>2</v>
      </c>
      <c r="S1" t="s">
        <v>3</v>
      </c>
      <c r="T1" t="s">
        <v>4</v>
      </c>
      <c r="U1" s="1">
        <v>2.5000000000000001E-2</v>
      </c>
      <c r="V1" s="2">
        <v>0.05</v>
      </c>
      <c r="W1" s="1">
        <v>7.4999999999999997E-2</v>
      </c>
    </row>
    <row r="2" spans="1:23" x14ac:dyDescent="0.2">
      <c r="A2">
        <v>2016</v>
      </c>
      <c r="B2" s="8" t="s">
        <v>76</v>
      </c>
      <c r="I2">
        <v>2016</v>
      </c>
      <c r="J2" s="8" t="s">
        <v>69</v>
      </c>
      <c r="L2" s="4"/>
      <c r="Q2">
        <v>2016</v>
      </c>
      <c r="R2" s="8" t="s">
        <v>69</v>
      </c>
    </row>
    <row r="3" spans="1:23" x14ac:dyDescent="0.2">
      <c r="A3">
        <v>1</v>
      </c>
      <c r="B3" t="s">
        <v>83</v>
      </c>
      <c r="C3" s="8" t="s">
        <v>6</v>
      </c>
      <c r="D3" s="3">
        <v>10.4</v>
      </c>
      <c r="E3" s="3">
        <f>D3+(D3*E1)</f>
        <v>10.66</v>
      </c>
      <c r="F3" s="3">
        <f>D3+(D3*F1)</f>
        <v>10.92</v>
      </c>
      <c r="G3" s="3">
        <f>D3+(D3*G1)</f>
        <v>11.18</v>
      </c>
      <c r="I3">
        <v>1</v>
      </c>
      <c r="J3" t="s">
        <v>82</v>
      </c>
      <c r="K3" s="8" t="s">
        <v>24</v>
      </c>
      <c r="L3" s="4">
        <v>2.2901388888888889E-3</v>
      </c>
      <c r="M3" s="4">
        <f>L3+(L3*M1)</f>
        <v>2.3473923611111113E-3</v>
      </c>
      <c r="N3" s="4">
        <f>L3+(L3*N1)</f>
        <v>2.4046458333333333E-3</v>
      </c>
      <c r="O3" s="4">
        <f>L3+(L3*O1)</f>
        <v>2.4618993055555557E-3</v>
      </c>
      <c r="Q3">
        <v>1</v>
      </c>
      <c r="R3" t="s">
        <v>59</v>
      </c>
      <c r="S3" s="8" t="s">
        <v>9</v>
      </c>
      <c r="T3" s="4">
        <v>7.1793981481481492E-4</v>
      </c>
      <c r="U3" s="4">
        <f t="shared" ref="U3:U8" si="0">T3+(T3*$U$1)</f>
        <v>7.3588831018518534E-4</v>
      </c>
      <c r="V3" s="4">
        <f t="shared" ref="V3:V8" si="1">T3+(T3*$V$1)</f>
        <v>7.5383680555555566E-4</v>
      </c>
      <c r="W3" s="4">
        <f t="shared" ref="W3:W8" si="2">T3+(T3*$W$1)</f>
        <v>7.7178530092592598E-4</v>
      </c>
    </row>
    <row r="4" spans="1:23" x14ac:dyDescent="0.2">
      <c r="A4">
        <v>2</v>
      </c>
      <c r="B4" t="s">
        <v>59</v>
      </c>
      <c r="C4" s="8" t="s">
        <v>9</v>
      </c>
      <c r="D4" s="3">
        <v>10.41</v>
      </c>
      <c r="E4" s="3">
        <f>D4+(D4*E1)</f>
        <v>10.670249999999999</v>
      </c>
      <c r="F4" s="3">
        <f>D4+(D4*F1)</f>
        <v>10.9305</v>
      </c>
      <c r="G4" s="3">
        <f>D4+(D4*G1)</f>
        <v>11.19075</v>
      </c>
      <c r="I4">
        <v>2</v>
      </c>
      <c r="J4" t="s">
        <v>53</v>
      </c>
      <c r="K4" s="8" t="s">
        <v>7</v>
      </c>
      <c r="L4" s="4">
        <v>2.2990046296296296E-3</v>
      </c>
      <c r="M4" s="4">
        <f>L4+(L4*M1)</f>
        <v>2.3564797453703703E-3</v>
      </c>
      <c r="N4" s="4">
        <f>L4+(L4*N1)</f>
        <v>2.4139548611111111E-3</v>
      </c>
      <c r="O4" s="4">
        <f>L4+(L4*O1)</f>
        <v>2.4714299768518518E-3</v>
      </c>
      <c r="Q4">
        <v>2</v>
      </c>
      <c r="R4" t="s">
        <v>84</v>
      </c>
      <c r="S4" s="8" t="s">
        <v>0</v>
      </c>
      <c r="T4" s="4">
        <v>7.4090277777777772E-4</v>
      </c>
      <c r="U4" s="4">
        <f t="shared" si="0"/>
        <v>7.5942534722222221E-4</v>
      </c>
      <c r="V4" s="4">
        <f t="shared" si="1"/>
        <v>7.7794791666666659E-4</v>
      </c>
      <c r="W4" s="4">
        <f t="shared" si="2"/>
        <v>7.9647048611111108E-4</v>
      </c>
    </row>
    <row r="5" spans="1:23" x14ac:dyDescent="0.2">
      <c r="A5">
        <v>3</v>
      </c>
      <c r="B5" t="s">
        <v>53</v>
      </c>
      <c r="C5" s="8" t="s">
        <v>7</v>
      </c>
      <c r="D5">
        <v>10.592000000000001</v>
      </c>
      <c r="E5" s="3">
        <f>D5+(D5*E1)</f>
        <v>10.8568</v>
      </c>
      <c r="F5" s="3">
        <f>D5+(D5*F1)</f>
        <v>11.121600000000001</v>
      </c>
      <c r="G5" s="3">
        <f>D5+(D5*G1)</f>
        <v>11.3864</v>
      </c>
      <c r="I5">
        <v>3</v>
      </c>
      <c r="J5" t="s">
        <v>83</v>
      </c>
      <c r="K5" s="8" t="s">
        <v>6</v>
      </c>
      <c r="L5" s="4">
        <v>2.3021643518518517E-3</v>
      </c>
      <c r="M5" s="4">
        <f>L5+(L5*M1)</f>
        <v>2.3597184606481479E-3</v>
      </c>
      <c r="N5" s="4">
        <f>L5+(L5*N1)</f>
        <v>2.4172725694444441E-3</v>
      </c>
      <c r="O5" s="4">
        <f>L5+(L5*O1)</f>
        <v>2.4748266782407408E-3</v>
      </c>
      <c r="Q5">
        <v>3</v>
      </c>
      <c r="R5" t="s">
        <v>83</v>
      </c>
      <c r="S5" s="8" t="s">
        <v>6</v>
      </c>
      <c r="T5" s="4">
        <v>7.4155092592592599E-4</v>
      </c>
      <c r="U5" s="4">
        <f t="shared" si="0"/>
        <v>7.6008969907407416E-4</v>
      </c>
      <c r="V5" s="4">
        <f t="shared" si="1"/>
        <v>7.7862847222222233E-4</v>
      </c>
      <c r="W5" s="4">
        <f t="shared" si="2"/>
        <v>7.9716724537037039E-4</v>
      </c>
    </row>
    <row r="6" spans="1:23" x14ac:dyDescent="0.2">
      <c r="A6">
        <v>4</v>
      </c>
      <c r="B6" s="8" t="s">
        <v>86</v>
      </c>
      <c r="C6" s="8" t="s">
        <v>18</v>
      </c>
      <c r="D6" s="3">
        <v>10.593999999999999</v>
      </c>
      <c r="E6" s="3">
        <f>D6+(D6*E1)</f>
        <v>10.858849999999999</v>
      </c>
      <c r="F6" s="3">
        <f>D6+(D6*F1)</f>
        <v>11.123699999999999</v>
      </c>
      <c r="G6" s="3">
        <f>D6+(D6*G1)</f>
        <v>11.388549999999999</v>
      </c>
      <c r="I6">
        <v>4</v>
      </c>
      <c r="J6" t="s">
        <v>59</v>
      </c>
      <c r="K6" s="8" t="s">
        <v>9</v>
      </c>
      <c r="L6" s="4">
        <v>2.3048611111111113E-3</v>
      </c>
      <c r="M6" s="4">
        <f>L6+(L6*M1)</f>
        <v>2.3624826388888892E-3</v>
      </c>
      <c r="N6" s="4">
        <f>L6+(L6*N1)</f>
        <v>2.4201041666666668E-3</v>
      </c>
      <c r="O6" s="4">
        <f>L6+(L6*O1)</f>
        <v>2.4777256944444447E-3</v>
      </c>
      <c r="Q6">
        <v>4</v>
      </c>
      <c r="R6" s="8" t="s">
        <v>86</v>
      </c>
      <c r="S6" s="8" t="s">
        <v>18</v>
      </c>
      <c r="T6" s="4">
        <v>7.4486111111111107E-4</v>
      </c>
      <c r="U6" s="4">
        <f t="shared" si="0"/>
        <v>7.6348263888888885E-4</v>
      </c>
      <c r="V6" s="4">
        <f t="shared" si="1"/>
        <v>7.8210416666666662E-4</v>
      </c>
      <c r="W6" s="4">
        <f t="shared" si="2"/>
        <v>8.007256944444444E-4</v>
      </c>
    </row>
    <row r="7" spans="1:23" x14ac:dyDescent="0.2">
      <c r="A7">
        <v>5</v>
      </c>
      <c r="B7" t="s">
        <v>84</v>
      </c>
      <c r="C7" s="8" t="s">
        <v>0</v>
      </c>
      <c r="D7" s="3">
        <v>10.64</v>
      </c>
      <c r="E7" s="3">
        <f>D7+(D7*E1)</f>
        <v>10.906000000000001</v>
      </c>
      <c r="F7" s="3">
        <f>D7+(D7*F1)</f>
        <v>11.172000000000001</v>
      </c>
      <c r="G7" s="3">
        <f>D7+(D7*G1)</f>
        <v>11.438000000000001</v>
      </c>
      <c r="I7">
        <v>5</v>
      </c>
      <c r="J7" t="s">
        <v>84</v>
      </c>
      <c r="K7" s="8" t="s">
        <v>0</v>
      </c>
      <c r="L7" s="4">
        <v>2.3075810185185183E-3</v>
      </c>
      <c r="M7" s="4">
        <f>L7+(L7*M1)</f>
        <v>2.3652705439814814E-3</v>
      </c>
      <c r="N7" s="4">
        <f>L7+(L7*N1)</f>
        <v>2.4229600694444442E-3</v>
      </c>
      <c r="O7" s="4">
        <f>L7+(L7*O1)</f>
        <v>2.4806495949074073E-3</v>
      </c>
      <c r="Q7">
        <v>5</v>
      </c>
      <c r="R7" t="s">
        <v>53</v>
      </c>
      <c r="S7" s="8" t="s">
        <v>7</v>
      </c>
      <c r="T7" s="4">
        <v>7.4532407407407403E-4</v>
      </c>
      <c r="U7" s="4">
        <f t="shared" si="0"/>
        <v>7.6395717592592585E-4</v>
      </c>
      <c r="V7" s="4">
        <f t="shared" si="1"/>
        <v>7.8259027777777778E-4</v>
      </c>
      <c r="W7" s="4">
        <f t="shared" si="2"/>
        <v>8.0122337962962959E-4</v>
      </c>
    </row>
    <row r="8" spans="1:23" x14ac:dyDescent="0.2">
      <c r="A8">
        <v>6</v>
      </c>
      <c r="B8" t="s">
        <v>54</v>
      </c>
      <c r="C8" s="8" t="s">
        <v>15</v>
      </c>
      <c r="D8">
        <v>10.776999999999999</v>
      </c>
      <c r="E8" s="3">
        <f>D8+(D8*E1)</f>
        <v>11.046424999999999</v>
      </c>
      <c r="F8" s="3">
        <f>D8+(D8*F1)</f>
        <v>11.315849999999999</v>
      </c>
      <c r="G8" s="3">
        <f>D8+(D8*G1)</f>
        <v>11.585274999999999</v>
      </c>
      <c r="I8">
        <v>6</v>
      </c>
      <c r="J8" t="s">
        <v>85</v>
      </c>
      <c r="K8" s="8" t="s">
        <v>20</v>
      </c>
      <c r="L8" s="4">
        <v>2.3223842592592593E-3</v>
      </c>
      <c r="M8" s="4">
        <f>L8+(L8*M1)</f>
        <v>2.3804438657407407E-3</v>
      </c>
      <c r="N8" s="4">
        <f>L8+(L8*N1)</f>
        <v>2.4385034722222221E-3</v>
      </c>
      <c r="O8" s="4">
        <f>L8+(L8*O1)</f>
        <v>2.4965630787037035E-3</v>
      </c>
      <c r="Q8">
        <v>6</v>
      </c>
      <c r="R8" t="s">
        <v>54</v>
      </c>
      <c r="S8" s="8" t="s">
        <v>15</v>
      </c>
      <c r="T8" s="4">
        <v>7.4638888888888888E-4</v>
      </c>
      <c r="U8" s="4">
        <f t="shared" si="0"/>
        <v>7.6504861111111109E-4</v>
      </c>
      <c r="V8" s="4">
        <f t="shared" si="1"/>
        <v>7.8370833333333331E-4</v>
      </c>
      <c r="W8" s="4">
        <f t="shared" si="2"/>
        <v>8.0236805555555552E-4</v>
      </c>
    </row>
    <row r="9" spans="1:23" x14ac:dyDescent="0.2">
      <c r="Q9" s="6"/>
      <c r="R9" s="6"/>
      <c r="S9" s="6"/>
      <c r="T9" s="7"/>
      <c r="U9" s="7"/>
      <c r="V9" s="7"/>
      <c r="W9" s="7"/>
    </row>
    <row r="10" spans="1:23" x14ac:dyDescent="0.2">
      <c r="A10">
        <v>2015</v>
      </c>
      <c r="B10" s="8" t="s">
        <v>46</v>
      </c>
      <c r="I10">
        <v>2015</v>
      </c>
      <c r="J10" s="8" t="s">
        <v>46</v>
      </c>
      <c r="Q10">
        <v>2015</v>
      </c>
      <c r="R10" s="8" t="s">
        <v>46</v>
      </c>
    </row>
    <row r="11" spans="1:23" x14ac:dyDescent="0.2">
      <c r="A11">
        <v>1</v>
      </c>
      <c r="B11" t="s">
        <v>59</v>
      </c>
      <c r="C11" s="8" t="s">
        <v>9</v>
      </c>
      <c r="D11">
        <v>13.238</v>
      </c>
      <c r="E11" s="3">
        <f>D11+(D11*E9)</f>
        <v>13.238</v>
      </c>
      <c r="F11" s="3">
        <f>D11+(D11*F9)</f>
        <v>13.238</v>
      </c>
      <c r="G11" s="3">
        <f>D11+(D11*G9)</f>
        <v>13.238</v>
      </c>
      <c r="I11">
        <v>1</v>
      </c>
      <c r="J11" t="s">
        <v>56</v>
      </c>
      <c r="K11" s="8" t="s">
        <v>7</v>
      </c>
      <c r="L11" s="4">
        <v>2.3109953703703704E-3</v>
      </c>
      <c r="M11" s="4">
        <f>L11+(L11*M9)</f>
        <v>2.3109953703703704E-3</v>
      </c>
      <c r="N11" s="4">
        <f>L11+(L11*N9)</f>
        <v>2.3109953703703704E-3</v>
      </c>
      <c r="O11" s="4">
        <f>L11+(L11*O9)</f>
        <v>2.3109953703703704E-3</v>
      </c>
      <c r="Q11">
        <v>1</v>
      </c>
      <c r="R11" t="s">
        <v>59</v>
      </c>
      <c r="S11" s="8" t="s">
        <v>9</v>
      </c>
      <c r="T11" s="4">
        <v>7.3886574074074078E-4</v>
      </c>
      <c r="U11" s="4">
        <f t="shared" ref="U11:U16" si="3">T11+(T11*$U$1)</f>
        <v>7.5733738425925925E-4</v>
      </c>
      <c r="V11" s="4">
        <f t="shared" ref="V11:V16" si="4">T11+(T11*$V$1)</f>
        <v>7.7580902777777782E-4</v>
      </c>
      <c r="W11" s="4">
        <f t="shared" ref="W11:W16" si="5">T11+(T11*$W$1)</f>
        <v>7.9428067129629629E-4</v>
      </c>
    </row>
    <row r="12" spans="1:23" x14ac:dyDescent="0.2">
      <c r="A12">
        <v>2</v>
      </c>
      <c r="B12" t="s">
        <v>61</v>
      </c>
      <c r="C12" s="8" t="s">
        <v>14</v>
      </c>
      <c r="D12">
        <v>13.263</v>
      </c>
      <c r="E12" s="3">
        <f>D12+(D12*E9)</f>
        <v>13.263</v>
      </c>
      <c r="F12" s="3">
        <f>D12+(D12*F9)</f>
        <v>13.263</v>
      </c>
      <c r="G12" s="3">
        <f>D12+(D12*G9)</f>
        <v>13.263</v>
      </c>
      <c r="I12">
        <v>2</v>
      </c>
      <c r="J12" t="s">
        <v>54</v>
      </c>
      <c r="K12" s="8" t="s">
        <v>15</v>
      </c>
      <c r="L12" s="4">
        <v>2.3519444444444443E-3</v>
      </c>
      <c r="M12" s="4">
        <f>L12+(L12*M9)</f>
        <v>2.3519444444444443E-3</v>
      </c>
      <c r="N12" s="4">
        <f>L12+(L12*N9)</f>
        <v>2.3519444444444443E-3</v>
      </c>
      <c r="O12" s="4">
        <f>L12+(L12*O9)</f>
        <v>2.3519444444444443E-3</v>
      </c>
      <c r="Q12">
        <v>2</v>
      </c>
      <c r="R12" s="8" t="s">
        <v>56</v>
      </c>
      <c r="S12" s="8" t="s">
        <v>7</v>
      </c>
      <c r="T12" s="4">
        <v>7.4200231481481469E-4</v>
      </c>
      <c r="U12" s="4">
        <f t="shared" si="3"/>
        <v>7.6055237268518507E-4</v>
      </c>
      <c r="V12" s="4">
        <f t="shared" si="4"/>
        <v>7.7910243055555545E-4</v>
      </c>
      <c r="W12" s="4">
        <f t="shared" si="5"/>
        <v>7.9765248842592583E-4</v>
      </c>
    </row>
    <row r="13" spans="1:23" x14ac:dyDescent="0.2">
      <c r="A13">
        <v>3</v>
      </c>
      <c r="B13" t="s">
        <v>56</v>
      </c>
      <c r="C13" s="8" t="s">
        <v>7</v>
      </c>
      <c r="D13">
        <v>13.278</v>
      </c>
      <c r="E13" s="3">
        <f>D13+(D13*E9)</f>
        <v>13.278</v>
      </c>
      <c r="F13" s="3">
        <f>D13+(D13*F9)</f>
        <v>13.278</v>
      </c>
      <c r="G13" s="3">
        <f>D13+(D13*G9)</f>
        <v>13.278</v>
      </c>
      <c r="I13">
        <v>3</v>
      </c>
      <c r="J13" t="s">
        <v>57</v>
      </c>
      <c r="K13" s="8" t="s">
        <v>8</v>
      </c>
      <c r="L13" s="4">
        <v>2.352037037037037E-3</v>
      </c>
      <c r="M13" s="4">
        <f>L13+(L13*M9)</f>
        <v>2.352037037037037E-3</v>
      </c>
      <c r="N13" s="4">
        <f>L13+(L13*N9)</f>
        <v>2.352037037037037E-3</v>
      </c>
      <c r="O13" s="4">
        <f>L13+(L13*O9)</f>
        <v>2.352037037037037E-3</v>
      </c>
      <c r="Q13">
        <v>3</v>
      </c>
      <c r="R13" t="s">
        <v>54</v>
      </c>
      <c r="S13" s="8" t="s">
        <v>15</v>
      </c>
      <c r="T13" s="4">
        <v>7.459722222222222E-4</v>
      </c>
      <c r="U13" s="4">
        <f t="shared" si="3"/>
        <v>7.646215277777778E-4</v>
      </c>
      <c r="V13" s="4">
        <f t="shared" si="4"/>
        <v>7.832708333333333E-4</v>
      </c>
      <c r="W13" s="4">
        <f t="shared" si="5"/>
        <v>8.0192013888888891E-4</v>
      </c>
    </row>
    <row r="14" spans="1:23" x14ac:dyDescent="0.2">
      <c r="A14">
        <v>4</v>
      </c>
      <c r="B14" t="s">
        <v>62</v>
      </c>
      <c r="C14" s="8" t="s">
        <v>18</v>
      </c>
      <c r="D14" s="3">
        <v>13.397</v>
      </c>
      <c r="E14" s="3">
        <f>D14+(D14*E9)</f>
        <v>13.397</v>
      </c>
      <c r="F14" s="3">
        <f>D14+(D14*F9)</f>
        <v>13.397</v>
      </c>
      <c r="G14" s="3">
        <f>D14+(D14*G9)</f>
        <v>13.397</v>
      </c>
      <c r="I14">
        <v>4</v>
      </c>
      <c r="J14" t="s">
        <v>58</v>
      </c>
      <c r="K14" s="8" t="s">
        <v>22</v>
      </c>
      <c r="L14" s="4">
        <v>2.3673611111111109E-3</v>
      </c>
      <c r="M14" s="4">
        <f>L14+(L14*M9)</f>
        <v>2.3673611111111109E-3</v>
      </c>
      <c r="N14" s="4">
        <f>L14+(L14*N9)</f>
        <v>2.3673611111111109E-3</v>
      </c>
      <c r="O14" s="4">
        <f>L14+(L14*O9)</f>
        <v>2.3673611111111109E-3</v>
      </c>
      <c r="Q14">
        <v>4</v>
      </c>
      <c r="R14" s="8" t="s">
        <v>57</v>
      </c>
      <c r="S14" s="8" t="s">
        <v>8</v>
      </c>
      <c r="T14" s="4">
        <v>7.4881944444444442E-4</v>
      </c>
      <c r="U14" s="4">
        <f t="shared" si="3"/>
        <v>7.6753993055555549E-4</v>
      </c>
      <c r="V14" s="4">
        <f t="shared" si="4"/>
        <v>7.8626041666666666E-4</v>
      </c>
      <c r="W14" s="4">
        <f t="shared" si="5"/>
        <v>8.0498090277777773E-4</v>
      </c>
    </row>
    <row r="15" spans="1:23" x14ac:dyDescent="0.2">
      <c r="A15">
        <v>5</v>
      </c>
      <c r="B15" t="s">
        <v>60</v>
      </c>
      <c r="C15" s="8" t="s">
        <v>13</v>
      </c>
      <c r="D15">
        <v>13.497999999999999</v>
      </c>
      <c r="E15" s="3">
        <f>D15+(D15*E9)</f>
        <v>13.497999999999999</v>
      </c>
      <c r="F15" s="3">
        <f>D15+(D15*F9)</f>
        <v>13.497999999999999</v>
      </c>
      <c r="G15" s="3">
        <f>D15+(D15*G9)</f>
        <v>13.497999999999999</v>
      </c>
      <c r="I15">
        <v>5</v>
      </c>
      <c r="J15" t="s">
        <v>59</v>
      </c>
      <c r="K15" s="8" t="s">
        <v>9</v>
      </c>
      <c r="L15" s="4">
        <v>2.3726851851851851E-3</v>
      </c>
      <c r="M15" s="4">
        <f>L15+(L15*M9)</f>
        <v>2.3726851851851851E-3</v>
      </c>
      <c r="N15" s="4">
        <f>L15+(L15*N9)</f>
        <v>2.3726851851851851E-3</v>
      </c>
      <c r="O15" s="4">
        <f>L15+(L15*O9)</f>
        <v>2.3726851851851851E-3</v>
      </c>
      <c r="Q15">
        <v>5</v>
      </c>
      <c r="R15" t="s">
        <v>38</v>
      </c>
      <c r="S15" s="8" t="s">
        <v>11</v>
      </c>
      <c r="T15" s="4">
        <v>7.5065972222222233E-4</v>
      </c>
      <c r="U15" s="4">
        <f t="shared" si="3"/>
        <v>7.6942621527777795E-4</v>
      </c>
      <c r="V15" s="4">
        <f t="shared" si="4"/>
        <v>7.8819270833333345E-4</v>
      </c>
      <c r="W15" s="4">
        <f t="shared" si="5"/>
        <v>8.0695920138888896E-4</v>
      </c>
    </row>
    <row r="16" spans="1:23" x14ac:dyDescent="0.2">
      <c r="A16">
        <v>6</v>
      </c>
      <c r="B16" t="s">
        <v>38</v>
      </c>
      <c r="C16" s="8" t="s">
        <v>11</v>
      </c>
      <c r="D16">
        <v>13.497999999999999</v>
      </c>
      <c r="E16" s="3">
        <f>D16+(D16*E9)</f>
        <v>13.497999999999999</v>
      </c>
      <c r="F16" s="3">
        <f>D16+(D16*F9)</f>
        <v>13.497999999999999</v>
      </c>
      <c r="G16" s="3">
        <f>D16+(D16*G9)</f>
        <v>13.497999999999999</v>
      </c>
      <c r="I16">
        <v>6</v>
      </c>
      <c r="J16" t="s">
        <v>60</v>
      </c>
      <c r="K16" s="8" t="s">
        <v>13</v>
      </c>
      <c r="L16" s="4">
        <v>2.3726851851851851E-3</v>
      </c>
      <c r="M16" s="4">
        <f>L16+(L16*M9)</f>
        <v>2.3726851851851851E-3</v>
      </c>
      <c r="N16" s="4">
        <f>L16+(L16*N9)</f>
        <v>2.3726851851851851E-3</v>
      </c>
      <c r="O16" s="4">
        <f>L16+(L16*O9)</f>
        <v>2.3726851851851851E-3</v>
      </c>
      <c r="Q16">
        <v>6</v>
      </c>
      <c r="R16" t="s">
        <v>60</v>
      </c>
      <c r="S16" s="8" t="s">
        <v>13</v>
      </c>
      <c r="T16" s="4">
        <v>7.5099537037037029E-4</v>
      </c>
      <c r="U16" s="4">
        <f t="shared" si="3"/>
        <v>7.6977025462962958E-4</v>
      </c>
      <c r="V16" s="4">
        <f t="shared" si="4"/>
        <v>7.8854513888888876E-4</v>
      </c>
      <c r="W16" s="4">
        <f t="shared" si="5"/>
        <v>8.0732002314814805E-4</v>
      </c>
    </row>
    <row r="17" spans="1:23" x14ac:dyDescent="0.2">
      <c r="Q17" s="6"/>
      <c r="R17" s="6"/>
      <c r="S17" s="6"/>
      <c r="T17" s="7"/>
      <c r="U17" s="7"/>
      <c r="V17" s="7"/>
      <c r="W17" s="7"/>
    </row>
    <row r="18" spans="1:23" x14ac:dyDescent="0.2">
      <c r="A18">
        <v>2014</v>
      </c>
      <c r="B18" s="8" t="s">
        <v>27</v>
      </c>
      <c r="I18">
        <v>2014</v>
      </c>
      <c r="J18" s="8" t="s">
        <v>27</v>
      </c>
      <c r="Q18">
        <v>2014</v>
      </c>
      <c r="R18" s="8" t="s">
        <v>27</v>
      </c>
    </row>
    <row r="19" spans="1:23" x14ac:dyDescent="0.2">
      <c r="A19">
        <v>1</v>
      </c>
      <c r="B19" t="s">
        <v>33</v>
      </c>
      <c r="C19" s="8" t="s">
        <v>24</v>
      </c>
      <c r="D19">
        <v>17.821000000000002</v>
      </c>
      <c r="E19" s="3">
        <f>D19+(D19*E17)</f>
        <v>17.821000000000002</v>
      </c>
      <c r="F19" s="3">
        <f>D19+(D19*F17)</f>
        <v>17.821000000000002</v>
      </c>
      <c r="G19" s="3">
        <f>D19+(D19*G17)</f>
        <v>17.821000000000002</v>
      </c>
      <c r="I19">
        <v>1</v>
      </c>
      <c r="J19" t="s">
        <v>32</v>
      </c>
      <c r="K19" s="8" t="s">
        <v>7</v>
      </c>
      <c r="L19" s="4">
        <v>2.3254976851851852E-3</v>
      </c>
      <c r="M19" s="4">
        <f>L19+(L19*M17)</f>
        <v>2.3254976851851852E-3</v>
      </c>
      <c r="N19" s="4">
        <f>L19+(L19*N17)</f>
        <v>2.3254976851851852E-3</v>
      </c>
      <c r="O19" s="4">
        <f>L19+(L19*O17)</f>
        <v>2.3254976851851852E-3</v>
      </c>
      <c r="Q19">
        <v>1</v>
      </c>
      <c r="R19" t="s">
        <v>36</v>
      </c>
      <c r="S19" s="8" t="s">
        <v>9</v>
      </c>
      <c r="T19" s="4">
        <v>7.3843749999999994E-4</v>
      </c>
      <c r="U19" s="4">
        <f t="shared" ref="U19:U24" si="6">T19+(T19*$U$1)</f>
        <v>7.5689843749999998E-4</v>
      </c>
      <c r="V19" s="4">
        <f t="shared" ref="V19:V24" si="7">T19+(T19*$V$1)</f>
        <v>7.753593749999999E-4</v>
      </c>
      <c r="W19" s="4">
        <f t="shared" ref="W19:W24" si="8">T19+(T19*$W$1)</f>
        <v>7.9382031249999993E-4</v>
      </c>
    </row>
    <row r="20" spans="1:23" x14ac:dyDescent="0.2">
      <c r="A20">
        <v>2</v>
      </c>
      <c r="B20" t="s">
        <v>36</v>
      </c>
      <c r="C20" s="8" t="s">
        <v>9</v>
      </c>
      <c r="D20">
        <v>17.872</v>
      </c>
      <c r="E20" s="3">
        <f>D20+(D20*E17)</f>
        <v>17.872</v>
      </c>
      <c r="F20" s="3">
        <f>D20+(D20*F17)</f>
        <v>17.872</v>
      </c>
      <c r="G20" s="3">
        <f>D20+(D20*G17)</f>
        <v>17.872</v>
      </c>
      <c r="I20">
        <v>2</v>
      </c>
      <c r="J20" t="s">
        <v>28</v>
      </c>
      <c r="K20" s="8" t="s">
        <v>29</v>
      </c>
      <c r="L20" s="4">
        <v>2.3453935185185184E-3</v>
      </c>
      <c r="M20" s="4">
        <f>L20+(L20*M17)</f>
        <v>2.3453935185185184E-3</v>
      </c>
      <c r="N20" s="4">
        <f>L20+(L20*N17)</f>
        <v>2.3453935185185184E-3</v>
      </c>
      <c r="O20" s="4">
        <f>L20+(L20*O17)</f>
        <v>2.3453935185185184E-3</v>
      </c>
      <c r="Q20">
        <v>2</v>
      </c>
      <c r="R20" s="8" t="s">
        <v>23</v>
      </c>
      <c r="S20" s="8" t="s">
        <v>8</v>
      </c>
      <c r="T20" s="4">
        <v>7.4031249999999998E-4</v>
      </c>
      <c r="U20" s="4">
        <f t="shared" si="6"/>
        <v>7.5882031249999995E-4</v>
      </c>
      <c r="V20" s="4">
        <f t="shared" si="7"/>
        <v>7.7732812500000002E-4</v>
      </c>
      <c r="W20" s="4">
        <f t="shared" si="8"/>
        <v>7.9583593749999999E-4</v>
      </c>
    </row>
    <row r="21" spans="1:23" x14ac:dyDescent="0.2">
      <c r="A21">
        <v>3</v>
      </c>
      <c r="B21" t="s">
        <v>32</v>
      </c>
      <c r="C21" s="8" t="s">
        <v>7</v>
      </c>
      <c r="D21">
        <v>17.914000000000001</v>
      </c>
      <c r="E21" s="3">
        <f>D21+(D21*E17)</f>
        <v>17.914000000000001</v>
      </c>
      <c r="F21" s="3">
        <f>D21+(D21*F17)</f>
        <v>17.914000000000001</v>
      </c>
      <c r="G21" s="3">
        <f>D21+(D21*G17)</f>
        <v>17.914000000000001</v>
      </c>
      <c r="I21">
        <v>3</v>
      </c>
      <c r="J21" t="s">
        <v>33</v>
      </c>
      <c r="K21" s="8" t="s">
        <v>24</v>
      </c>
      <c r="L21" s="4">
        <v>2.3824768518518518E-3</v>
      </c>
      <c r="M21" s="4">
        <f>L21+(L21*M17)</f>
        <v>2.3824768518518518E-3</v>
      </c>
      <c r="N21" s="4">
        <f>L21+(L21*N17)</f>
        <v>2.3824768518518518E-3</v>
      </c>
      <c r="O21" s="4">
        <f>L21+(L21*O17)</f>
        <v>2.3824768518518518E-3</v>
      </c>
      <c r="Q21">
        <v>3</v>
      </c>
      <c r="R21" t="s">
        <v>33</v>
      </c>
      <c r="S21" s="8" t="s">
        <v>24</v>
      </c>
      <c r="T21" s="4">
        <v>7.4783564814814819E-4</v>
      </c>
      <c r="U21" s="4">
        <f t="shared" si="6"/>
        <v>7.665315393518519E-4</v>
      </c>
      <c r="V21" s="4">
        <f t="shared" si="7"/>
        <v>7.8522743055555561E-4</v>
      </c>
      <c r="W21" s="4">
        <f t="shared" si="8"/>
        <v>8.0392332175925933E-4</v>
      </c>
    </row>
    <row r="22" spans="1:23" x14ac:dyDescent="0.2">
      <c r="A22">
        <v>4</v>
      </c>
      <c r="B22" t="s">
        <v>37</v>
      </c>
      <c r="C22" s="8" t="s">
        <v>17</v>
      </c>
      <c r="D22" s="3">
        <v>18.013999999999999</v>
      </c>
      <c r="E22" s="3">
        <f>D22+(D22*E17)</f>
        <v>18.013999999999999</v>
      </c>
      <c r="F22" s="3">
        <f>D22+(D22*F17)</f>
        <v>18.013999999999999</v>
      </c>
      <c r="G22" s="3">
        <f>D22+(D22*G17)</f>
        <v>18.013999999999999</v>
      </c>
      <c r="I22">
        <v>4</v>
      </c>
      <c r="J22" t="s">
        <v>34</v>
      </c>
      <c r="K22" s="8" t="s">
        <v>10</v>
      </c>
      <c r="L22" s="4">
        <v>2.3865277777777778E-3</v>
      </c>
      <c r="M22" s="4">
        <f>L22+(L22*M17)</f>
        <v>2.3865277777777778E-3</v>
      </c>
      <c r="N22" s="4">
        <f>L22+(L22*N17)</f>
        <v>2.3865277777777778E-3</v>
      </c>
      <c r="O22" s="4">
        <f>L22+(L22*O17)</f>
        <v>2.3865277777777778E-3</v>
      </c>
      <c r="Q22">
        <v>4</v>
      </c>
      <c r="R22" s="8" t="s">
        <v>37</v>
      </c>
      <c r="S22" s="8" t="s">
        <v>17</v>
      </c>
      <c r="T22" s="4">
        <v>7.4797453703703701E-4</v>
      </c>
      <c r="U22" s="4">
        <f t="shared" si="6"/>
        <v>7.6667390046296293E-4</v>
      </c>
      <c r="V22" s="4">
        <f t="shared" si="7"/>
        <v>7.8537326388888884E-4</v>
      </c>
      <c r="W22" s="4">
        <f t="shared" si="8"/>
        <v>8.0407262731481475E-4</v>
      </c>
    </row>
    <row r="23" spans="1:23" x14ac:dyDescent="0.2">
      <c r="A23">
        <v>5</v>
      </c>
      <c r="B23" t="s">
        <v>23</v>
      </c>
      <c r="C23" s="8" t="s">
        <v>8</v>
      </c>
      <c r="D23">
        <v>18.050999999999998</v>
      </c>
      <c r="E23" s="3">
        <f>D23+(D23*E17)</f>
        <v>18.050999999999998</v>
      </c>
      <c r="F23" s="3">
        <f>D23+(D23*F17)</f>
        <v>18.050999999999998</v>
      </c>
      <c r="G23" s="3">
        <f>D23+(D23*G17)</f>
        <v>18.050999999999998</v>
      </c>
      <c r="I23">
        <v>5</v>
      </c>
      <c r="J23" t="s">
        <v>35</v>
      </c>
      <c r="K23" s="8" t="s">
        <v>6</v>
      </c>
      <c r="L23" s="4">
        <v>2.3956481481481481E-3</v>
      </c>
      <c r="M23" s="4">
        <f>L23+(L23*M17)</f>
        <v>2.3956481481481481E-3</v>
      </c>
      <c r="N23" s="4">
        <f>L23+(L23*N17)</f>
        <v>2.3956481481481481E-3</v>
      </c>
      <c r="O23" s="4">
        <f>L23+(L23*O17)</f>
        <v>2.3956481481481481E-3</v>
      </c>
      <c r="Q23">
        <v>5</v>
      </c>
      <c r="R23" t="s">
        <v>32</v>
      </c>
      <c r="S23" s="8" t="s">
        <v>7</v>
      </c>
      <c r="T23" s="4">
        <v>7.5006944444444459E-4</v>
      </c>
      <c r="U23" s="4">
        <f t="shared" si="6"/>
        <v>7.6882118055555569E-4</v>
      </c>
      <c r="V23" s="4">
        <f t="shared" si="7"/>
        <v>7.8757291666666678E-4</v>
      </c>
      <c r="W23" s="4">
        <f t="shared" si="8"/>
        <v>8.0632465277777799E-4</v>
      </c>
    </row>
    <row r="24" spans="1:23" x14ac:dyDescent="0.2">
      <c r="A24">
        <v>6</v>
      </c>
      <c r="B24" t="s">
        <v>39</v>
      </c>
      <c r="C24" s="8" t="s">
        <v>14</v>
      </c>
      <c r="D24">
        <v>18.564</v>
      </c>
      <c r="E24" s="3">
        <f>D24+(D24*E17)</f>
        <v>18.564</v>
      </c>
      <c r="F24" s="3">
        <f>D24+(D24*F17)</f>
        <v>18.564</v>
      </c>
      <c r="G24" s="3">
        <f>D24+(D24*G17)</f>
        <v>18.564</v>
      </c>
      <c r="I24">
        <v>6</v>
      </c>
      <c r="J24" t="s">
        <v>36</v>
      </c>
      <c r="K24" s="8" t="s">
        <v>9</v>
      </c>
      <c r="L24" s="4">
        <v>2.4073726851851856E-3</v>
      </c>
      <c r="M24" s="4">
        <f>L24+(L24*M17)</f>
        <v>2.4073726851851856E-3</v>
      </c>
      <c r="N24" s="4">
        <f>L24+(L24*N17)</f>
        <v>2.4073726851851856E-3</v>
      </c>
      <c r="O24" s="4">
        <f>L24+(L24*O17)</f>
        <v>2.4073726851851856E-3</v>
      </c>
      <c r="Q24">
        <v>6</v>
      </c>
      <c r="R24" t="s">
        <v>38</v>
      </c>
      <c r="S24" s="8" t="s">
        <v>11</v>
      </c>
      <c r="T24" s="4">
        <v>7.5512731481481481E-4</v>
      </c>
      <c r="U24" s="4">
        <f t="shared" si="6"/>
        <v>7.7400549768518519E-4</v>
      </c>
      <c r="V24" s="4">
        <f t="shared" si="7"/>
        <v>7.9288368055555557E-4</v>
      </c>
      <c r="W24" s="4">
        <f t="shared" si="8"/>
        <v>8.1176186342592595E-4</v>
      </c>
    </row>
    <row r="25" spans="1:23" x14ac:dyDescent="0.2">
      <c r="L25" s="4"/>
    </row>
    <row r="26" spans="1:23" x14ac:dyDescent="0.2">
      <c r="A26" t="s">
        <v>5</v>
      </c>
      <c r="B26" t="s">
        <v>2</v>
      </c>
      <c r="C26" t="s">
        <v>3</v>
      </c>
      <c r="D26" t="s">
        <v>4</v>
      </c>
      <c r="E26" s="5">
        <v>2.5000000000000001E-2</v>
      </c>
      <c r="F26" s="2">
        <v>0.05</v>
      </c>
      <c r="G26" s="1">
        <v>7.4999999999999997E-2</v>
      </c>
      <c r="I26" t="s">
        <v>5</v>
      </c>
      <c r="J26" t="s">
        <v>2</v>
      </c>
      <c r="K26" t="s">
        <v>3</v>
      </c>
      <c r="L26" t="s">
        <v>4</v>
      </c>
      <c r="M26" s="5">
        <v>2.5000000000000001E-2</v>
      </c>
      <c r="N26" s="2">
        <v>0.05</v>
      </c>
      <c r="O26" s="1">
        <v>7.4999999999999997E-2</v>
      </c>
      <c r="Q26" t="s">
        <v>12</v>
      </c>
      <c r="R26" t="s">
        <v>2</v>
      </c>
      <c r="S26" t="s">
        <v>3</v>
      </c>
      <c r="T26" t="s">
        <v>4</v>
      </c>
      <c r="U26" s="5">
        <v>2.5000000000000001E-2</v>
      </c>
      <c r="V26" s="2">
        <v>0.05</v>
      </c>
      <c r="W26" s="1">
        <v>7.4999999999999997E-2</v>
      </c>
    </row>
    <row r="27" spans="1:23" x14ac:dyDescent="0.2">
      <c r="A27">
        <v>1</v>
      </c>
      <c r="D27" s="3">
        <f>AVERAGE(D11)</f>
        <v>13.238</v>
      </c>
      <c r="E27" s="3">
        <f>D27+(D27*E26)</f>
        <v>13.568949999999999</v>
      </c>
      <c r="F27" s="3">
        <f>D27+(D27*F26)</f>
        <v>13.899899999999999</v>
      </c>
      <c r="G27" s="3">
        <f>D27+(D27*G26)</f>
        <v>14.23085</v>
      </c>
      <c r="I27">
        <v>1</v>
      </c>
      <c r="L27" s="4">
        <f>AVERAGE(L19,L11,L3)</f>
        <v>2.3088773148148144E-3</v>
      </c>
      <c r="M27" s="4">
        <f>L27+(L27*M26)</f>
        <v>2.3665992476851849E-3</v>
      </c>
      <c r="N27" s="4">
        <f>L27+(L27*N26)</f>
        <v>2.424321180555555E-3</v>
      </c>
      <c r="O27" s="4">
        <f>L27+(L27*O26)</f>
        <v>2.4820431134259255E-3</v>
      </c>
      <c r="Q27">
        <v>1</v>
      </c>
      <c r="T27" s="4">
        <f t="shared" ref="T27:T32" si="9">AVERAGE(T3,T11,T19)</f>
        <v>7.3174768518518521E-4</v>
      </c>
      <c r="U27" s="4">
        <f t="shared" ref="U27:U32" si="10">T27+(T27*$U$26)</f>
        <v>7.5004137731481482E-4</v>
      </c>
      <c r="V27" s="4">
        <f t="shared" ref="V27:V32" si="11">T27+(T27*$V$26)</f>
        <v>7.6833506944444443E-4</v>
      </c>
      <c r="W27" s="4">
        <f t="shared" ref="W27:W32" si="12">T27+(T27*$W$26)</f>
        <v>7.8662876157407414E-4</v>
      </c>
    </row>
    <row r="28" spans="1:23" x14ac:dyDescent="0.2">
      <c r="A28">
        <v>2</v>
      </c>
      <c r="D28" s="3">
        <f t="shared" ref="D28:D32" si="13">AVERAGE(D12)</f>
        <v>13.263</v>
      </c>
      <c r="E28" s="3">
        <f>D28+(D28*E26)</f>
        <v>13.594575000000001</v>
      </c>
      <c r="F28" s="3">
        <f>D28+(D28*F26)</f>
        <v>13.92615</v>
      </c>
      <c r="G28" s="3">
        <f>D28+(D28*G26)</f>
        <v>14.257725000000001</v>
      </c>
      <c r="I28">
        <v>2</v>
      </c>
      <c r="L28" s="4">
        <f>AVERAGE(L20,L12,L4)</f>
        <v>2.3321141975308642E-3</v>
      </c>
      <c r="M28" s="4">
        <f>L28+(L28*M26)</f>
        <v>2.390417052469136E-3</v>
      </c>
      <c r="N28" s="4">
        <f>L28+(L28*N26)</f>
        <v>2.4487199074074073E-3</v>
      </c>
      <c r="O28" s="4">
        <f>L28+(L28*O26)</f>
        <v>2.507022762345679E-3</v>
      </c>
      <c r="Q28">
        <v>2</v>
      </c>
      <c r="T28" s="4">
        <f t="shared" si="9"/>
        <v>7.410725308641975E-4</v>
      </c>
      <c r="U28" s="4">
        <f t="shared" si="10"/>
        <v>7.5959934413580244E-4</v>
      </c>
      <c r="V28" s="4">
        <f t="shared" si="11"/>
        <v>7.7812615740740739E-4</v>
      </c>
      <c r="W28" s="4">
        <f t="shared" si="12"/>
        <v>7.9665297067901234E-4</v>
      </c>
    </row>
    <row r="29" spans="1:23" x14ac:dyDescent="0.2">
      <c r="A29">
        <v>3</v>
      </c>
      <c r="D29" s="3">
        <f t="shared" si="13"/>
        <v>13.278</v>
      </c>
      <c r="E29" s="3">
        <f>D29+(D29*E26)</f>
        <v>13.609950000000001</v>
      </c>
      <c r="F29" s="3">
        <f>D29+(D29*F26)</f>
        <v>13.9419</v>
      </c>
      <c r="G29" s="3">
        <f>D29+(D29*G26)</f>
        <v>14.273850000000001</v>
      </c>
      <c r="I29">
        <v>3</v>
      </c>
      <c r="L29" s="4">
        <f t="shared" ref="L29:L32" si="14">AVERAGE(L21,L13,L5)</f>
        <v>2.345559413580247E-3</v>
      </c>
      <c r="M29" s="4">
        <f>L29+(L29*M26)</f>
        <v>2.4041983989197533E-3</v>
      </c>
      <c r="N29" s="4">
        <f>L29+(L29*N26)</f>
        <v>2.4628373842592592E-3</v>
      </c>
      <c r="O29" s="4">
        <f>L29+(L29*O26)</f>
        <v>2.5214763695987656E-3</v>
      </c>
      <c r="Q29">
        <v>3</v>
      </c>
      <c r="T29" s="4">
        <f t="shared" si="9"/>
        <v>7.4511959876543213E-4</v>
      </c>
      <c r="U29" s="4">
        <f t="shared" si="10"/>
        <v>7.6374758873456788E-4</v>
      </c>
      <c r="V29" s="4">
        <f t="shared" si="11"/>
        <v>7.8237557870370375E-4</v>
      </c>
      <c r="W29" s="4">
        <f t="shared" si="12"/>
        <v>8.0100356867283951E-4</v>
      </c>
    </row>
    <row r="30" spans="1:23" x14ac:dyDescent="0.2">
      <c r="A30">
        <v>4</v>
      </c>
      <c r="D30" s="3">
        <f t="shared" si="13"/>
        <v>13.397</v>
      </c>
      <c r="E30" s="3">
        <f>D30+(D30*E26)</f>
        <v>13.731925</v>
      </c>
      <c r="F30" s="3">
        <f>D30+(D30*F26)</f>
        <v>14.066850000000001</v>
      </c>
      <c r="G30" s="3">
        <f>D30+(D30*G26)</f>
        <v>14.401775000000001</v>
      </c>
      <c r="I30">
        <v>4</v>
      </c>
      <c r="L30" s="4">
        <f t="shared" si="14"/>
        <v>2.3529166666666668E-3</v>
      </c>
      <c r="M30" s="4">
        <f>L30+(L30*M26)</f>
        <v>2.4117395833333334E-3</v>
      </c>
      <c r="N30" s="4">
        <f>L30+(L30*N26)</f>
        <v>2.4705625000000001E-3</v>
      </c>
      <c r="O30" s="4">
        <f>L30+(L30*O26)</f>
        <v>2.5293854166666668E-3</v>
      </c>
      <c r="Q30">
        <v>4</v>
      </c>
      <c r="T30" s="4">
        <f t="shared" si="9"/>
        <v>7.4721836419753076E-4</v>
      </c>
      <c r="U30" s="4">
        <f t="shared" si="10"/>
        <v>7.6589882330246905E-4</v>
      </c>
      <c r="V30" s="4">
        <f t="shared" si="11"/>
        <v>7.8457928240740734E-4</v>
      </c>
      <c r="W30" s="4">
        <f t="shared" si="12"/>
        <v>8.0325974151234552E-4</v>
      </c>
    </row>
    <row r="31" spans="1:23" x14ac:dyDescent="0.2">
      <c r="A31">
        <v>5</v>
      </c>
      <c r="D31" s="3">
        <f t="shared" si="13"/>
        <v>13.497999999999999</v>
      </c>
      <c r="E31" s="3">
        <f>D31+(D31*E26)</f>
        <v>13.83545</v>
      </c>
      <c r="F31" s="3">
        <f>D31+(D31*F26)</f>
        <v>14.172899999999998</v>
      </c>
      <c r="G31" s="3">
        <f>D31+(D31*G26)</f>
        <v>14.510349999999999</v>
      </c>
      <c r="I31">
        <v>5</v>
      </c>
      <c r="L31" s="4">
        <f t="shared" si="14"/>
        <v>2.3586381172839501E-3</v>
      </c>
      <c r="M31" s="4">
        <f>L31+(L31*M26)</f>
        <v>2.417604070216049E-3</v>
      </c>
      <c r="N31" s="4">
        <f>L31+(L31*N26)</f>
        <v>2.4765700231481474E-3</v>
      </c>
      <c r="O31" s="4">
        <f>L31+(L31*O26)</f>
        <v>2.5355359760802464E-3</v>
      </c>
      <c r="Q31">
        <v>5</v>
      </c>
      <c r="T31" s="4">
        <f t="shared" si="9"/>
        <v>7.4868441358024709E-4</v>
      </c>
      <c r="U31" s="4">
        <f t="shared" si="10"/>
        <v>7.6740152391975331E-4</v>
      </c>
      <c r="V31" s="4">
        <f t="shared" si="11"/>
        <v>7.8611863425925941E-4</v>
      </c>
      <c r="W31" s="4">
        <f t="shared" si="12"/>
        <v>8.0483574459876562E-4</v>
      </c>
    </row>
    <row r="32" spans="1:23" x14ac:dyDescent="0.2">
      <c r="A32">
        <v>6</v>
      </c>
      <c r="D32" s="3">
        <f t="shared" si="13"/>
        <v>13.497999999999999</v>
      </c>
      <c r="E32" s="3">
        <f>D32+(D32*E26)</f>
        <v>13.83545</v>
      </c>
      <c r="F32" s="3">
        <f>D32+(D32*F26)</f>
        <v>14.172899999999998</v>
      </c>
      <c r="G32" s="3">
        <f>D32+(D32*G26)</f>
        <v>14.510349999999999</v>
      </c>
      <c r="I32">
        <v>6</v>
      </c>
      <c r="L32" s="4">
        <f t="shared" si="14"/>
        <v>2.3674807098765433E-3</v>
      </c>
      <c r="M32" s="4">
        <f>L32+(L32*M26)</f>
        <v>2.4266677276234571E-3</v>
      </c>
      <c r="N32" s="4">
        <f>L32+(L32*N26)</f>
        <v>2.4858547453703705E-3</v>
      </c>
      <c r="O32" s="4">
        <f>L32+(L32*O26)</f>
        <v>2.5450417631172843E-3</v>
      </c>
      <c r="Q32">
        <v>6</v>
      </c>
      <c r="T32" s="4">
        <f t="shared" si="9"/>
        <v>7.5083719135802466E-4</v>
      </c>
      <c r="U32" s="4">
        <f t="shared" si="10"/>
        <v>7.6960812114197532E-4</v>
      </c>
      <c r="V32" s="4">
        <f t="shared" si="11"/>
        <v>7.8837905092592588E-4</v>
      </c>
      <c r="W32" s="4">
        <f t="shared" si="12"/>
        <v>8.0714998070987654E-4</v>
      </c>
    </row>
    <row r="33" spans="4:23" x14ac:dyDescent="0.2">
      <c r="D33" s="4"/>
      <c r="E33" s="4"/>
      <c r="F33" s="4"/>
      <c r="G33" s="4"/>
      <c r="L33" s="4"/>
      <c r="M33" s="4"/>
      <c r="N33" s="4"/>
      <c r="O33" s="4"/>
    </row>
    <row r="34" spans="4:23" x14ac:dyDescent="0.2">
      <c r="D34" s="4"/>
      <c r="E34" s="4"/>
      <c r="F34" s="4"/>
      <c r="G34" s="4"/>
      <c r="L34" s="4"/>
      <c r="M34" s="4"/>
      <c r="N34" s="4"/>
      <c r="O34" s="4"/>
    </row>
    <row r="35" spans="4:23" x14ac:dyDescent="0.2">
      <c r="D35" s="4"/>
      <c r="E35" s="4"/>
      <c r="F35" s="4"/>
      <c r="G35" s="4"/>
      <c r="L35" s="4"/>
      <c r="M35" s="4"/>
      <c r="N35" s="4"/>
      <c r="O35" s="4"/>
    </row>
    <row r="36" spans="4:23" x14ac:dyDescent="0.2">
      <c r="D36" s="4"/>
      <c r="E36" s="4"/>
      <c r="F36" s="4"/>
      <c r="G36" s="4"/>
      <c r="L36" s="4"/>
      <c r="M36" s="4"/>
      <c r="N36" s="4"/>
      <c r="O36" s="4"/>
    </row>
    <row r="37" spans="4:23" x14ac:dyDescent="0.2">
      <c r="D37" s="4"/>
      <c r="E37" s="4"/>
      <c r="F37" s="4"/>
      <c r="G37" s="4"/>
      <c r="L37" s="4"/>
      <c r="M37" s="4"/>
      <c r="N37" s="4"/>
      <c r="O37" s="4"/>
      <c r="T37" s="4"/>
      <c r="U37" s="4"/>
      <c r="V37" s="4"/>
      <c r="W37" s="4"/>
    </row>
    <row r="44" spans="4:23" x14ac:dyDescent="0.2">
      <c r="U44" s="5"/>
      <c r="V44" s="2"/>
      <c r="W44" s="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34"/>
  <sheetViews>
    <sheetView workbookViewId="0">
      <selection activeCell="M3" sqref="M3"/>
    </sheetView>
  </sheetViews>
  <sheetFormatPr defaultRowHeight="12.75" x14ac:dyDescent="0.2"/>
  <cols>
    <col min="1" max="1" width="5.28515625" bestFit="1" customWidth="1"/>
    <col min="2" max="2" width="52" bestFit="1" customWidth="1"/>
  </cols>
  <sheetData>
    <row r="1" spans="1:13" x14ac:dyDescent="0.2">
      <c r="A1" t="s">
        <v>1</v>
      </c>
      <c r="B1" t="s">
        <v>2</v>
      </c>
      <c r="C1" t="s">
        <v>3</v>
      </c>
      <c r="D1" t="s">
        <v>4</v>
      </c>
      <c r="E1" s="5">
        <v>2.5000000000000001E-2</v>
      </c>
      <c r="F1" s="2">
        <v>0.05</v>
      </c>
      <c r="G1" s="1">
        <v>7.4999999999999997E-2</v>
      </c>
    </row>
    <row r="2" spans="1:13" x14ac:dyDescent="0.2">
      <c r="A2">
        <v>2019</v>
      </c>
      <c r="B2" s="8" t="s">
        <v>150</v>
      </c>
      <c r="E2" s="5"/>
      <c r="F2" s="2"/>
      <c r="G2" s="1"/>
    </row>
    <row r="3" spans="1:13" x14ac:dyDescent="0.2">
      <c r="A3">
        <v>1</v>
      </c>
      <c r="B3" s="8" t="s">
        <v>195</v>
      </c>
      <c r="C3" s="8" t="s">
        <v>14</v>
      </c>
      <c r="D3" s="19">
        <v>3.1040740740740738E-3</v>
      </c>
      <c r="E3" s="4">
        <f>D3+(D3*E1)</f>
        <v>3.1816759259259255E-3</v>
      </c>
      <c r="F3" s="4">
        <f>D3+(D3*F1)</f>
        <v>3.2592777777777776E-3</v>
      </c>
      <c r="G3" s="4">
        <f>D3+(D3*G1)</f>
        <v>3.3368796296296293E-3</v>
      </c>
      <c r="M3" s="11">
        <f>VALUE(D3)*60*24*60</f>
        <v>268.19200000000001</v>
      </c>
    </row>
    <row r="4" spans="1:13" x14ac:dyDescent="0.2">
      <c r="A4">
        <v>2</v>
      </c>
      <c r="B4" s="8" t="s">
        <v>196</v>
      </c>
      <c r="C4" s="8" t="s">
        <v>9</v>
      </c>
      <c r="D4" s="19">
        <v>3.1242476851851848E-3</v>
      </c>
      <c r="E4" s="4">
        <f>D4+(D4*E1)</f>
        <v>3.2023538773148143E-3</v>
      </c>
      <c r="F4" s="4">
        <f>D4+(D4*F1)</f>
        <v>3.2804600694444439E-3</v>
      </c>
      <c r="G4" s="4">
        <f>D4+(D4*G1)</f>
        <v>3.3585662615740735E-3</v>
      </c>
      <c r="M4" s="11">
        <f t="shared" ref="M4:M24" si="0">VALUE(D4)*60*24*60</f>
        <v>269.93499999999995</v>
      </c>
    </row>
    <row r="5" spans="1:13" x14ac:dyDescent="0.2">
      <c r="A5">
        <v>3</v>
      </c>
      <c r="B5" s="8" t="s">
        <v>197</v>
      </c>
      <c r="C5" s="8" t="s">
        <v>11</v>
      </c>
      <c r="D5" s="19">
        <v>3.1624884259259258E-3</v>
      </c>
      <c r="E5" s="4">
        <f>D5+(D5*E1)</f>
        <v>3.241550636574074E-3</v>
      </c>
      <c r="F5" s="4">
        <f>D5+(D5*F1)</f>
        <v>3.3206128472222222E-3</v>
      </c>
      <c r="G5" s="4">
        <f>D5+(D5*G1)</f>
        <v>3.3996750578703704E-3</v>
      </c>
      <c r="M5" s="11">
        <f t="shared" si="0"/>
        <v>273.23899999999998</v>
      </c>
    </row>
    <row r="6" spans="1:13" x14ac:dyDescent="0.2">
      <c r="A6">
        <v>4</v>
      </c>
      <c r="B6" s="8" t="s">
        <v>198</v>
      </c>
      <c r="C6" s="8" t="s">
        <v>8</v>
      </c>
      <c r="D6" s="19">
        <v>3.2009375000000002E-3</v>
      </c>
      <c r="E6" s="4">
        <f>D6+(D6*E1)</f>
        <v>3.2809609375000002E-3</v>
      </c>
      <c r="F6" s="4">
        <f>D6+(D6*F1)</f>
        <v>3.3609843750000003E-3</v>
      </c>
      <c r="G6" s="4">
        <f>D6+(D6*G1)</f>
        <v>3.4410078125000003E-3</v>
      </c>
      <c r="M6" s="11">
        <f t="shared" si="0"/>
        <v>276.56099999999998</v>
      </c>
    </row>
    <row r="7" spans="1:13" x14ac:dyDescent="0.2">
      <c r="A7">
        <v>5</v>
      </c>
      <c r="B7" s="8" t="s">
        <v>199</v>
      </c>
      <c r="C7" s="8" t="s">
        <v>21</v>
      </c>
      <c r="D7" s="19">
        <v>3.2153124999999999E-3</v>
      </c>
      <c r="E7" s="4">
        <f>D7+(D7*E1)</f>
        <v>3.2956953124999998E-3</v>
      </c>
      <c r="F7" s="4">
        <f>D7+(D7*F1)</f>
        <v>3.3760781249999997E-3</v>
      </c>
      <c r="G7" s="4">
        <f>D7+(D7*G1)</f>
        <v>3.4564609374999997E-3</v>
      </c>
      <c r="M7" s="11">
        <f t="shared" si="0"/>
        <v>277.803</v>
      </c>
    </row>
    <row r="8" spans="1:13" x14ac:dyDescent="0.2">
      <c r="A8">
        <v>6</v>
      </c>
      <c r="B8" s="8" t="s">
        <v>200</v>
      </c>
      <c r="C8" s="8" t="s">
        <v>17</v>
      </c>
      <c r="D8" s="19">
        <v>3.227615740740741E-3</v>
      </c>
      <c r="E8" s="4">
        <f>D8+(D8*E1)</f>
        <v>3.3083061342592595E-3</v>
      </c>
      <c r="F8" s="4">
        <f>D8+(D8*F1)</f>
        <v>3.3889965277777781E-3</v>
      </c>
      <c r="G8" s="4">
        <f>D8+(D8*G1)</f>
        <v>3.4696869212962967E-3</v>
      </c>
      <c r="M8" s="11">
        <f t="shared" si="0"/>
        <v>278.86599999999999</v>
      </c>
    </row>
    <row r="9" spans="1:13" x14ac:dyDescent="0.2">
      <c r="D9" s="19"/>
      <c r="M9" s="11">
        <f>VALUE(D11)*60*24*60</f>
        <v>269.11700000000002</v>
      </c>
    </row>
    <row r="10" spans="1:13" x14ac:dyDescent="0.2">
      <c r="A10">
        <v>2016</v>
      </c>
      <c r="B10" s="8" t="s">
        <v>69</v>
      </c>
      <c r="D10" s="19"/>
      <c r="E10" s="5"/>
      <c r="F10" s="2"/>
      <c r="G10" s="1"/>
      <c r="I10" s="12"/>
      <c r="J10" s="12" t="s">
        <v>45</v>
      </c>
      <c r="M10" s="11">
        <f>VALUE(D12)*60*24*60</f>
        <v>275.45599999999996</v>
      </c>
    </row>
    <row r="11" spans="1:13" x14ac:dyDescent="0.2">
      <c r="A11">
        <v>1</v>
      </c>
      <c r="B11" s="8" t="s">
        <v>220</v>
      </c>
      <c r="C11" s="8" t="s">
        <v>14</v>
      </c>
      <c r="D11" s="19">
        <v>3.1147800925925926E-3</v>
      </c>
      <c r="E11" s="4">
        <f>D11+(D11*E9)</f>
        <v>3.1147800925925926E-3</v>
      </c>
      <c r="F11" s="4">
        <f>D11+(D11*F9)</f>
        <v>3.1147800925925926E-3</v>
      </c>
      <c r="G11" s="4">
        <f>D11+(D11*G9)</f>
        <v>3.1147800925925926E-3</v>
      </c>
      <c r="H11">
        <v>1</v>
      </c>
      <c r="I11" s="13">
        <v>0</v>
      </c>
      <c r="J11" s="16">
        <f>($D$27*I11)+$D$27</f>
        <v>3.0884953703703699E-3</v>
      </c>
      <c r="K11" t="s">
        <v>68</v>
      </c>
      <c r="M11" s="11">
        <f>VALUE(D13)*60*24*60</f>
        <v>275.82300000000004</v>
      </c>
    </row>
    <row r="12" spans="1:13" x14ac:dyDescent="0.2">
      <c r="A12">
        <v>2</v>
      </c>
      <c r="B12" s="8" t="s">
        <v>221</v>
      </c>
      <c r="C12" s="8" t="s">
        <v>7</v>
      </c>
      <c r="D12" s="19">
        <v>3.1881481481481479E-3</v>
      </c>
      <c r="E12" s="4">
        <f>D12+(D12*E9)</f>
        <v>3.1881481481481479E-3</v>
      </c>
      <c r="F12" s="4">
        <f>D12+(D12*F9)</f>
        <v>3.1881481481481479E-3</v>
      </c>
      <c r="G12" s="4">
        <f>D12+(D12*G9)</f>
        <v>3.1881481481481479E-3</v>
      </c>
      <c r="I12" s="15">
        <v>5.0000000000000001E-3</v>
      </c>
      <c r="J12" s="16">
        <f t="shared" ref="J12:J30" si="1">($D$27*I12)+$D$27</f>
        <v>3.1039378472222218E-3</v>
      </c>
      <c r="M12" s="11">
        <f>VALUE(D14)*60*24*60</f>
        <v>278.16399999999999</v>
      </c>
    </row>
    <row r="13" spans="1:13" x14ac:dyDescent="0.2">
      <c r="A13">
        <v>3</v>
      </c>
      <c r="B13" s="8" t="s">
        <v>222</v>
      </c>
      <c r="C13" s="8" t="s">
        <v>9</v>
      </c>
      <c r="D13" s="19">
        <v>3.1923958333333335E-3</v>
      </c>
      <c r="E13" s="4">
        <f>D13+(D13*E9)</f>
        <v>3.1923958333333335E-3</v>
      </c>
      <c r="F13" s="4">
        <f>D13+(D13*F9)</f>
        <v>3.1923958333333335E-3</v>
      </c>
      <c r="G13" s="4">
        <f>D13+(D13*G9)</f>
        <v>3.1923958333333335E-3</v>
      </c>
      <c r="I13" s="13">
        <v>0.01</v>
      </c>
      <c r="J13" s="16">
        <f t="shared" si="1"/>
        <v>3.1193803240740737E-3</v>
      </c>
      <c r="M13" s="11">
        <f>VALUE(D15)*60*24*60</f>
        <v>279.108</v>
      </c>
    </row>
    <row r="14" spans="1:13" x14ac:dyDescent="0.2">
      <c r="A14">
        <v>4</v>
      </c>
      <c r="B14" s="8" t="s">
        <v>223</v>
      </c>
      <c r="C14" s="8" t="s">
        <v>0</v>
      </c>
      <c r="D14" s="19">
        <v>3.2194907407407402E-3</v>
      </c>
      <c r="E14" s="4">
        <f>D14+(D14*E9)</f>
        <v>3.2194907407407402E-3</v>
      </c>
      <c r="F14" s="4">
        <f>D14+(D14*F9)</f>
        <v>3.2194907407407402E-3</v>
      </c>
      <c r="G14" s="4">
        <f>D14+(D14*G9)</f>
        <v>3.2194907407407402E-3</v>
      </c>
      <c r="H14">
        <v>3</v>
      </c>
      <c r="I14" s="15">
        <v>1.4999999999999999E-2</v>
      </c>
      <c r="J14" s="16">
        <f t="shared" si="1"/>
        <v>3.1348228009259256E-3</v>
      </c>
      <c r="K14" t="s">
        <v>68</v>
      </c>
      <c r="M14" s="11">
        <f>VALUE(D16)*60*24*60</f>
        <v>283.65100000000001</v>
      </c>
    </row>
    <row r="15" spans="1:13" x14ac:dyDescent="0.2">
      <c r="A15">
        <v>5</v>
      </c>
      <c r="B15" s="8" t="s">
        <v>224</v>
      </c>
      <c r="C15" s="8" t="s">
        <v>11</v>
      </c>
      <c r="D15" s="19">
        <v>3.2304166666666666E-3</v>
      </c>
      <c r="E15" s="4">
        <f>D15+(D15*E9)</f>
        <v>3.2304166666666666E-3</v>
      </c>
      <c r="F15" s="4">
        <f>D15+(D15*F9)</f>
        <v>3.2304166666666666E-3</v>
      </c>
      <c r="G15" s="4">
        <f>D15+(D15*G9)</f>
        <v>3.2304166666666666E-3</v>
      </c>
      <c r="I15" s="13">
        <v>0.02</v>
      </c>
      <c r="J15" s="16">
        <f t="shared" si="1"/>
        <v>3.1502652777777775E-3</v>
      </c>
      <c r="M15" s="11">
        <f>VALUE(D19)*60*24*60</f>
        <v>263.22899999999993</v>
      </c>
    </row>
    <row r="16" spans="1:13" x14ac:dyDescent="0.2">
      <c r="A16">
        <v>6</v>
      </c>
      <c r="B16" s="8" t="s">
        <v>225</v>
      </c>
      <c r="C16" s="8" t="s">
        <v>8</v>
      </c>
      <c r="D16" s="19">
        <v>3.2829976851851852E-3</v>
      </c>
      <c r="E16" s="4">
        <f>D16+(D16*E9)</f>
        <v>3.2829976851851852E-3</v>
      </c>
      <c r="F16" s="4">
        <f>D16+(D16*F9)</f>
        <v>3.2829976851851852E-3</v>
      </c>
      <c r="G16" s="4">
        <f>D16+(D16*G9)</f>
        <v>3.2829976851851852E-3</v>
      </c>
      <c r="I16" s="15">
        <v>2.5000000000000001E-2</v>
      </c>
      <c r="J16" s="16">
        <f t="shared" si="1"/>
        <v>3.165707754629629E-3</v>
      </c>
      <c r="M16" s="11">
        <f>VALUE(D20)*60*24*60</f>
        <v>269.267</v>
      </c>
    </row>
    <row r="17" spans="1:31" x14ac:dyDescent="0.2">
      <c r="D17" s="19"/>
      <c r="H17">
        <v>6</v>
      </c>
      <c r="I17" s="13">
        <v>0.03</v>
      </c>
      <c r="J17" s="16">
        <f t="shared" si="1"/>
        <v>3.1811502314814809E-3</v>
      </c>
      <c r="K17" t="s">
        <v>68</v>
      </c>
      <c r="M17" s="11">
        <f>VALUE(D21)*60*24*60</f>
        <v>272.59999999999997</v>
      </c>
    </row>
    <row r="18" spans="1:31" x14ac:dyDescent="0.2">
      <c r="A18">
        <v>2017</v>
      </c>
      <c r="B18" s="8" t="s">
        <v>96</v>
      </c>
      <c r="E18" s="5"/>
      <c r="F18" s="2"/>
      <c r="G18" s="1"/>
      <c r="I18" s="15">
        <v>3.5000000000000003E-2</v>
      </c>
      <c r="J18" s="16">
        <f t="shared" si="1"/>
        <v>3.1965927083333328E-3</v>
      </c>
      <c r="M18" s="11">
        <f>VALUE(D22)*60*24*60</f>
        <v>275.62900000000008</v>
      </c>
    </row>
    <row r="19" spans="1:31" x14ac:dyDescent="0.2">
      <c r="A19">
        <v>1</v>
      </c>
      <c r="B19" s="8" t="s">
        <v>118</v>
      </c>
      <c r="C19" s="8" t="s">
        <v>14</v>
      </c>
      <c r="D19" s="19">
        <v>3.0466319444444443E-3</v>
      </c>
      <c r="E19" s="4">
        <f>D19+(D19*E17)</f>
        <v>3.0466319444444443E-3</v>
      </c>
      <c r="F19" s="4">
        <f>D19+(D19*F17)</f>
        <v>3.0466319444444443E-3</v>
      </c>
      <c r="G19" s="4">
        <f>D19+(D19*G17)</f>
        <v>3.0466319444444443E-3</v>
      </c>
      <c r="I19" s="13">
        <v>0.04</v>
      </c>
      <c r="J19" s="16">
        <f t="shared" si="1"/>
        <v>3.2120351851851847E-3</v>
      </c>
      <c r="M19" s="11">
        <f>VALUE(D23)*60*24*60</f>
        <v>277.5</v>
      </c>
    </row>
    <row r="20" spans="1:31" x14ac:dyDescent="0.2">
      <c r="A20">
        <v>2</v>
      </c>
      <c r="B20" s="8" t="s">
        <v>119</v>
      </c>
      <c r="C20" s="8" t="s">
        <v>9</v>
      </c>
      <c r="D20" s="19">
        <v>3.1165162037037042E-3</v>
      </c>
      <c r="E20" s="4">
        <f>D20+(D20*E17)</f>
        <v>3.1165162037037042E-3</v>
      </c>
      <c r="F20" s="4">
        <f>D20+(D20*F17)</f>
        <v>3.1165162037037042E-3</v>
      </c>
      <c r="G20" s="4">
        <f>D20+(D20*G17)</f>
        <v>3.1165162037037042E-3</v>
      </c>
      <c r="H20">
        <v>9</v>
      </c>
      <c r="I20" s="15">
        <v>4.4999999999999998E-2</v>
      </c>
      <c r="J20" s="16">
        <f t="shared" si="1"/>
        <v>3.2274776620370366E-3</v>
      </c>
      <c r="M20" s="11">
        <f>VALUE(D24)*60*24*60</f>
        <v>279.38399999999996</v>
      </c>
    </row>
    <row r="21" spans="1:31" x14ac:dyDescent="0.2">
      <c r="A21">
        <v>3</v>
      </c>
      <c r="B21" s="8" t="s">
        <v>89</v>
      </c>
      <c r="C21" s="8" t="s">
        <v>21</v>
      </c>
      <c r="D21" s="19">
        <v>3.1550925925925926E-3</v>
      </c>
      <c r="E21" s="4">
        <f>D21+(D21*E17)</f>
        <v>3.1550925925925926E-3</v>
      </c>
      <c r="F21" s="4">
        <f>D21+(D21*F17)</f>
        <v>3.1550925925925926E-3</v>
      </c>
      <c r="G21" s="4">
        <f>D21+(D21*G17)</f>
        <v>3.1550925925925926E-3</v>
      </c>
      <c r="I21" s="13">
        <v>0.05</v>
      </c>
      <c r="J21" s="16">
        <f t="shared" si="1"/>
        <v>3.2429201388888885E-3</v>
      </c>
      <c r="K21" t="s">
        <v>68</v>
      </c>
    </row>
    <row r="22" spans="1:31" x14ac:dyDescent="0.2">
      <c r="A22">
        <v>4</v>
      </c>
      <c r="B22" s="8" t="s">
        <v>90</v>
      </c>
      <c r="C22" s="8" t="s">
        <v>6</v>
      </c>
      <c r="D22" s="19">
        <v>3.1901504629629636E-3</v>
      </c>
      <c r="E22" s="4">
        <f>D22+(D22*E17)</f>
        <v>3.1901504629629636E-3</v>
      </c>
      <c r="F22" s="4">
        <f>D22+(D22*F17)</f>
        <v>3.1901504629629636E-3</v>
      </c>
      <c r="G22" s="4">
        <f>D22+(D22*G17)</f>
        <v>3.1901504629629636E-3</v>
      </c>
      <c r="I22" s="15">
        <v>5.5E-2</v>
      </c>
      <c r="J22" s="16">
        <f t="shared" si="1"/>
        <v>3.2583626157407404E-3</v>
      </c>
    </row>
    <row r="23" spans="1:31" x14ac:dyDescent="0.2">
      <c r="A23">
        <v>5</v>
      </c>
      <c r="B23" s="8" t="s">
        <v>88</v>
      </c>
      <c r="C23" s="8" t="s">
        <v>7</v>
      </c>
      <c r="D23" s="19">
        <v>3.2118055555555559E-3</v>
      </c>
      <c r="E23" s="4">
        <f>D23+(D23*E17)</f>
        <v>3.2118055555555559E-3</v>
      </c>
      <c r="F23" s="4">
        <f>D23+(D23*F17)</f>
        <v>3.2118055555555559E-3</v>
      </c>
      <c r="G23" s="4">
        <f>D23+(D23*G17)</f>
        <v>3.2118055555555559E-3</v>
      </c>
      <c r="H23">
        <v>12</v>
      </c>
      <c r="I23" s="13">
        <v>0.06</v>
      </c>
      <c r="J23" s="16">
        <f t="shared" si="1"/>
        <v>3.2738050925925923E-3</v>
      </c>
    </row>
    <row r="24" spans="1:31" x14ac:dyDescent="0.2">
      <c r="A24">
        <v>6</v>
      </c>
      <c r="B24" s="8" t="s">
        <v>90</v>
      </c>
      <c r="C24" s="8" t="s">
        <v>6</v>
      </c>
      <c r="D24" s="19">
        <v>3.2336111111111107E-3</v>
      </c>
      <c r="E24" s="4">
        <f>D24+(D24*E17)</f>
        <v>3.2336111111111107E-3</v>
      </c>
      <c r="F24" s="4">
        <f>D24+(D24*F17)</f>
        <v>3.2336111111111107E-3</v>
      </c>
      <c r="G24" s="4">
        <f>D24+(D24*G17)</f>
        <v>3.2336111111111107E-3</v>
      </c>
      <c r="I24" s="15">
        <v>6.5000000000000002E-2</v>
      </c>
      <c r="J24" s="16">
        <f t="shared" si="1"/>
        <v>3.2892475694444438E-3</v>
      </c>
    </row>
    <row r="25" spans="1:31" x14ac:dyDescent="0.2">
      <c r="D25" s="19"/>
      <c r="I25" s="13">
        <v>7.0000000000000007E-2</v>
      </c>
      <c r="J25" s="16">
        <f t="shared" si="1"/>
        <v>3.3046900462962957E-3</v>
      </c>
      <c r="K25" t="s">
        <v>68</v>
      </c>
    </row>
    <row r="26" spans="1:31" x14ac:dyDescent="0.2">
      <c r="A26" t="s">
        <v>5</v>
      </c>
      <c r="D26" s="19"/>
      <c r="E26" s="1">
        <v>2.5000000000000001E-2</v>
      </c>
      <c r="F26" s="2">
        <v>0.05</v>
      </c>
      <c r="G26" s="1">
        <v>7.4999999999999997E-2</v>
      </c>
      <c r="I26" s="15">
        <v>7.4999999999999997E-2</v>
      </c>
      <c r="J26" s="16">
        <f t="shared" si="1"/>
        <v>3.3201325231481476E-3</v>
      </c>
      <c r="K26" s="1"/>
      <c r="L26" s="2"/>
      <c r="M26" s="1"/>
      <c r="N26" s="2"/>
      <c r="O26" s="1"/>
      <c r="P26" s="2"/>
      <c r="Q26" s="1"/>
      <c r="R26" s="2"/>
      <c r="S26" s="1"/>
      <c r="T26" s="2"/>
      <c r="U26" s="1"/>
      <c r="V26" s="2"/>
      <c r="W26" s="1"/>
      <c r="X26" s="2"/>
      <c r="Y26" s="1"/>
      <c r="Z26" s="2"/>
      <c r="AA26" s="1"/>
      <c r="AB26" s="2"/>
      <c r="AC26" s="1"/>
      <c r="AD26" s="2"/>
      <c r="AE26" s="1"/>
    </row>
    <row r="27" spans="1:31" x14ac:dyDescent="0.2">
      <c r="A27">
        <v>1</v>
      </c>
      <c r="D27" s="19">
        <f>AVERAGE(D19,D11,D3)</f>
        <v>3.0884953703703699E-3</v>
      </c>
      <c r="E27" s="4">
        <f>D27+(D27*E26)</f>
        <v>3.165707754629629E-3</v>
      </c>
      <c r="F27" s="4">
        <f>D27+(D27*F26)</f>
        <v>3.2429201388888885E-3</v>
      </c>
      <c r="G27" s="4">
        <f>D27+(D27*G26)</f>
        <v>3.3201325231481476E-3</v>
      </c>
      <c r="I27" s="13">
        <v>0.08</v>
      </c>
      <c r="J27" s="16">
        <f t="shared" si="1"/>
        <v>3.3355749999999995E-3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2">
      <c r="A28">
        <v>2</v>
      </c>
      <c r="D28" s="19">
        <f t="shared" ref="D28:D32" si="2">AVERAGE(D20,D12,D4)</f>
        <v>3.1429706790123461E-3</v>
      </c>
      <c r="E28" s="4">
        <f>D28+(D28*E26)</f>
        <v>3.2215449459876548E-3</v>
      </c>
      <c r="F28" s="4">
        <f>D28+(D28*F26)</f>
        <v>3.3001192129629635E-3</v>
      </c>
      <c r="G28" s="4">
        <f>D28+(D28*G26)</f>
        <v>3.3786934799382722E-3</v>
      </c>
      <c r="I28" s="15">
        <v>8.5000000000000006E-2</v>
      </c>
      <c r="J28" s="16">
        <f t="shared" si="1"/>
        <v>3.3510174768518514E-3</v>
      </c>
      <c r="K28" s="4"/>
    </row>
    <row r="29" spans="1:31" x14ac:dyDescent="0.2">
      <c r="A29">
        <v>3</v>
      </c>
      <c r="D29" s="19">
        <f t="shared" si="2"/>
        <v>3.1699922839506177E-3</v>
      </c>
      <c r="E29" s="4">
        <f>D29+(D29*E26)</f>
        <v>3.2492420910493832E-3</v>
      </c>
      <c r="F29" s="4">
        <f>D29+(D29*F26)</f>
        <v>3.3284918981481486E-3</v>
      </c>
      <c r="G29" s="4">
        <f>D29+(D29*G26)</f>
        <v>3.407741705246914E-3</v>
      </c>
      <c r="I29" s="13">
        <v>0.09</v>
      </c>
      <c r="J29" s="16">
        <f t="shared" si="1"/>
        <v>3.3664599537037033E-3</v>
      </c>
      <c r="K29" s="4"/>
    </row>
    <row r="30" spans="1:31" x14ac:dyDescent="0.2">
      <c r="A30">
        <v>4</v>
      </c>
      <c r="D30" s="19">
        <f t="shared" si="2"/>
        <v>3.2035262345679015E-3</v>
      </c>
      <c r="E30" s="4">
        <f>D30+(D30*E26)</f>
        <v>3.2836143904320992E-3</v>
      </c>
      <c r="F30" s="4">
        <f>D30+(D30*F26)</f>
        <v>3.3637025462962965E-3</v>
      </c>
      <c r="G30" s="4">
        <f>D30+(D30*G26)</f>
        <v>3.4437907021604942E-3</v>
      </c>
      <c r="I30" s="20">
        <v>9.5000000000000001E-2</v>
      </c>
      <c r="J30" s="16">
        <f t="shared" si="1"/>
        <v>3.3819024305555552E-3</v>
      </c>
      <c r="K30" s="1" t="s">
        <v>68</v>
      </c>
      <c r="L30" s="2"/>
      <c r="M30" s="1"/>
      <c r="N30" s="2"/>
      <c r="O30" s="1"/>
    </row>
    <row r="31" spans="1:31" x14ac:dyDescent="0.2">
      <c r="A31">
        <v>5</v>
      </c>
      <c r="D31" s="19">
        <f t="shared" si="2"/>
        <v>3.2191782407407408E-3</v>
      </c>
      <c r="E31" s="4">
        <f>D31+(D31*E26)</f>
        <v>3.2996576967592593E-3</v>
      </c>
      <c r="F31" s="4">
        <f>D31+(D31*F26)</f>
        <v>3.3801371527777779E-3</v>
      </c>
      <c r="G31" s="4">
        <f>D31+(D31*G26)</f>
        <v>3.4606166087962965E-3</v>
      </c>
      <c r="I31" s="1">
        <v>5.0000000000000001E-3</v>
      </c>
      <c r="J31" s="2">
        <v>0.01</v>
      </c>
      <c r="K31" s="1">
        <v>1.4999999999999999E-2</v>
      </c>
      <c r="L31" s="2">
        <v>0.02</v>
      </c>
      <c r="M31" s="1">
        <v>2.5000000000000001E-2</v>
      </c>
      <c r="N31" s="2">
        <v>0.03</v>
      </c>
      <c r="O31" s="1">
        <v>3.5000000000000003E-2</v>
      </c>
      <c r="P31" s="2">
        <v>0.04</v>
      </c>
      <c r="Q31" s="1">
        <v>4.4999999999999998E-2</v>
      </c>
      <c r="R31" s="2">
        <v>0.05</v>
      </c>
      <c r="S31" s="1">
        <v>5.5E-2</v>
      </c>
      <c r="T31" s="2">
        <v>0.06</v>
      </c>
      <c r="U31" s="1">
        <v>6.5000000000000002E-2</v>
      </c>
      <c r="V31" s="2">
        <v>7.0000000000000007E-2</v>
      </c>
      <c r="W31" s="1">
        <v>7.4999999999999997E-2</v>
      </c>
      <c r="X31" s="2">
        <v>0.08</v>
      </c>
      <c r="Y31" s="1">
        <v>8.5000000000000006E-2</v>
      </c>
      <c r="Z31" s="2">
        <v>0.09</v>
      </c>
      <c r="AA31" s="1">
        <v>9.5000000000000001E-2</v>
      </c>
      <c r="AB31" s="2">
        <v>0.1</v>
      </c>
      <c r="AC31" s="1">
        <v>0.105</v>
      </c>
      <c r="AD31" s="2">
        <v>0.11</v>
      </c>
      <c r="AE31" s="1">
        <v>0.115</v>
      </c>
    </row>
    <row r="32" spans="1:31" x14ac:dyDescent="0.2">
      <c r="A32">
        <v>6</v>
      </c>
      <c r="D32" s="19">
        <f t="shared" si="2"/>
        <v>3.2480748456790126E-3</v>
      </c>
      <c r="E32" s="4">
        <f>D32+(D32*E26)</f>
        <v>3.3292767168209879E-3</v>
      </c>
      <c r="F32" s="4">
        <f>D32+(D32*F26)</f>
        <v>3.4104785879629632E-3</v>
      </c>
      <c r="G32" s="4">
        <f>D32+(D32*G26)</f>
        <v>3.4916804591049386E-3</v>
      </c>
      <c r="I32" s="4">
        <f>$D$27+($D$27*I31)</f>
        <v>3.1039378472222218E-3</v>
      </c>
      <c r="J32" s="4">
        <f t="shared" ref="J32:V32" si="3">$D$27+($D$27*J31)</f>
        <v>3.1193803240740737E-3</v>
      </c>
      <c r="K32" s="4">
        <f t="shared" si="3"/>
        <v>3.1348228009259256E-3</v>
      </c>
      <c r="L32" s="4">
        <f t="shared" si="3"/>
        <v>3.1502652777777775E-3</v>
      </c>
      <c r="M32" s="4">
        <f t="shared" si="3"/>
        <v>3.165707754629629E-3</v>
      </c>
      <c r="N32" s="4">
        <f t="shared" si="3"/>
        <v>3.1811502314814809E-3</v>
      </c>
      <c r="O32" s="4">
        <f t="shared" si="3"/>
        <v>3.1965927083333328E-3</v>
      </c>
      <c r="P32" s="4">
        <f t="shared" si="3"/>
        <v>3.2120351851851847E-3</v>
      </c>
      <c r="Q32" s="4">
        <f t="shared" si="3"/>
        <v>3.2274776620370366E-3</v>
      </c>
      <c r="R32" s="4">
        <f t="shared" si="3"/>
        <v>3.2429201388888885E-3</v>
      </c>
      <c r="S32" s="4">
        <f t="shared" si="3"/>
        <v>3.2583626157407404E-3</v>
      </c>
      <c r="T32" s="4">
        <f t="shared" si="3"/>
        <v>3.2738050925925923E-3</v>
      </c>
      <c r="U32" s="4">
        <f t="shared" si="3"/>
        <v>3.2892475694444438E-3</v>
      </c>
      <c r="V32" s="4">
        <f t="shared" si="3"/>
        <v>3.3046900462962957E-3</v>
      </c>
      <c r="W32" s="4">
        <f>$D$27+($D$27*W31)</f>
        <v>3.3201325231481476E-3</v>
      </c>
      <c r="X32" s="4">
        <f>$D$27+($D$27*X31)</f>
        <v>3.3355749999999995E-3</v>
      </c>
      <c r="Y32" s="4">
        <f>$D$27+($D$27*Y31)</f>
        <v>3.3510174768518514E-3</v>
      </c>
      <c r="Z32" s="4">
        <f>$D$27+($D$27*Z31)</f>
        <v>3.3664599537037033E-3</v>
      </c>
      <c r="AA32" s="4">
        <f t="shared" ref="AA32:AC32" si="4">$D$27+($D$27*AA31)</f>
        <v>3.3819024305555552E-3</v>
      </c>
      <c r="AB32" s="4">
        <f t="shared" si="4"/>
        <v>3.3973449074074071E-3</v>
      </c>
      <c r="AC32" s="4">
        <f t="shared" si="4"/>
        <v>3.4127873842592586E-3</v>
      </c>
      <c r="AD32" s="4">
        <f>$D$27+($D$27*AD31)</f>
        <v>3.4282298611111105E-3</v>
      </c>
      <c r="AE32" s="4">
        <f>$D$27+($D$27*AE31)</f>
        <v>3.4436723379629624E-3</v>
      </c>
    </row>
    <row r="34" spans="2:3" x14ac:dyDescent="0.2">
      <c r="B34" s="6" t="s">
        <v>19</v>
      </c>
      <c r="C34" s="7">
        <v>2.3437499999999999E-3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Womens Sprint</vt:lpstr>
      <vt:lpstr>Mens Sprint</vt:lpstr>
      <vt:lpstr>Womens IP</vt:lpstr>
      <vt:lpstr>Mens IP</vt:lpstr>
      <vt:lpstr>500m TT</vt:lpstr>
      <vt:lpstr>1K TT</vt:lpstr>
      <vt:lpstr>Womens Omnium</vt:lpstr>
      <vt:lpstr>Mens Omnium</vt:lpstr>
      <vt:lpstr>Womens TP</vt:lpstr>
      <vt:lpstr>Mens TP</vt:lpstr>
      <vt:lpstr>Womens Team Sprint</vt:lpstr>
      <vt:lpstr>Mens Team Sprint</vt:lpstr>
      <vt:lpstr>Sheet5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Hunn</dc:creator>
  <cp:lastModifiedBy>Ben Day</cp:lastModifiedBy>
  <dcterms:created xsi:type="dcterms:W3CDTF">2009-07-28T09:12:11Z</dcterms:created>
  <dcterms:modified xsi:type="dcterms:W3CDTF">2020-02-12T01:43:40Z</dcterms:modified>
</cp:coreProperties>
</file>