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oJZ_git\HR_ELEKTRO\dis10_private_development\Toetsen\2019-2020\"/>
    </mc:Choice>
  </mc:AlternateContent>
  <xr:revisionPtr revIDLastSave="0" documentId="13_ncr:1_{EAB04E7B-48E1-40A6-957A-2B1BE181C46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6" i="1" l="1"/>
  <c r="E6" i="1"/>
  <c r="C6" i="1"/>
  <c r="F20" i="1" s="1"/>
  <c r="J24" i="1"/>
  <c r="J25" i="1"/>
  <c r="J26" i="1"/>
  <c r="J27" i="1"/>
  <c r="J28" i="1"/>
  <c r="J29" i="1"/>
  <c r="J30" i="1"/>
  <c r="J23" i="1"/>
  <c r="I24" i="1"/>
  <c r="I25" i="1"/>
  <c r="I26" i="1"/>
  <c r="I27" i="1"/>
  <c r="I28" i="1"/>
  <c r="I29" i="1"/>
  <c r="I30" i="1"/>
  <c r="I23" i="1"/>
  <c r="I20" i="1" l="1"/>
  <c r="D28" i="1"/>
  <c r="D29" i="1" s="1"/>
  <c r="D30" i="1" s="1"/>
  <c r="D31" i="1" s="1"/>
  <c r="D32" i="1" s="1"/>
  <c r="D33" i="1" s="1"/>
  <c r="D20" i="1"/>
  <c r="H20" i="1"/>
  <c r="E20" i="1"/>
  <c r="D10" i="1"/>
  <c r="D12" i="1" s="1"/>
  <c r="H10" i="1"/>
  <c r="C20" i="1"/>
  <c r="F10" i="1"/>
  <c r="D13" i="1" l="1"/>
  <c r="D14" i="1"/>
  <c r="D15" i="1" s="1"/>
  <c r="D16" i="1" s="1"/>
  <c r="D17" i="1" s="1"/>
  <c r="K20" i="1"/>
  <c r="D23" i="1"/>
  <c r="D24" i="1" s="1"/>
  <c r="F23" i="1"/>
  <c r="F24" i="1" s="1"/>
  <c r="D22" i="1"/>
</calcChain>
</file>

<file path=xl/sharedStrings.xml><?xml version="1.0" encoding="utf-8"?>
<sst xmlns="http://schemas.openxmlformats.org/spreadsheetml/2006/main" count="41" uniqueCount="41">
  <si>
    <t>S3</t>
  </si>
  <si>
    <t>S2</t>
  </si>
  <si>
    <t>S1</t>
  </si>
  <si>
    <t>S0</t>
  </si>
  <si>
    <t>Studentnummer</t>
  </si>
  <si>
    <t>Vraag 1a</t>
  </si>
  <si>
    <t>y[n] =</t>
  </si>
  <si>
    <t>x[n] -</t>
  </si>
  <si>
    <t>x[n-1] -</t>
  </si>
  <si>
    <t>y[n-1]</t>
  </si>
  <si>
    <t>Vraag 1b</t>
  </si>
  <si>
    <t>h[0] =</t>
  </si>
  <si>
    <t>h[1] =</t>
  </si>
  <si>
    <t>h[2] =</t>
  </si>
  <si>
    <t>h[3] =</t>
  </si>
  <si>
    <t>h[4] =</t>
  </si>
  <si>
    <t>h[5] =</t>
  </si>
  <si>
    <t>Vraag 2</t>
  </si>
  <si>
    <t>x[0]</t>
  </si>
  <si>
    <t>x[1]</t>
  </si>
  <si>
    <t>x[2]</t>
  </si>
  <si>
    <t>x[3]</t>
  </si>
  <si>
    <t>x[4]</t>
  </si>
  <si>
    <t>x[5]</t>
  </si>
  <si>
    <t>x[6]</t>
  </si>
  <si>
    <t>x[7]</t>
  </si>
  <si>
    <t>a0 =</t>
  </si>
  <si>
    <t>cos</t>
  </si>
  <si>
    <t>sin</t>
  </si>
  <si>
    <t xml:space="preserve"> + j.</t>
  </si>
  <si>
    <t>DIS10 Toets T3 2019-2020</t>
  </si>
  <si>
    <t>Vraag 5</t>
  </si>
  <si>
    <t>s[0] =</t>
  </si>
  <si>
    <t>s[1] =</t>
  </si>
  <si>
    <t>s[2] =</t>
  </si>
  <si>
    <t>s[3] =</t>
  </si>
  <si>
    <t>s[4] =</t>
  </si>
  <si>
    <t>s[5] =</t>
  </si>
  <si>
    <t>a2*8 =</t>
  </si>
  <si>
    <t>a2=</t>
  </si>
  <si>
    <t>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</si>
</sst>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2" borderId="0" xfId="0" applyNumberFormat="1" applyFill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3"/>
  <sheetViews>
    <sheetView tabSelected="1" workbookViewId="0">
      <selection activeCell="G3" sqref="G3"/>
    </sheetView>
  </sheetViews>
  <sheetFormatPr defaultRowHeight="14.4" x14ac:dyDescent="0.3"/>
  <cols>
    <col min="3" max="3" width="6" bestFit="1" customWidth="1"/>
    <col min="4" max="4" width="7.21875" customWidth="1"/>
    <col min="5" max="5" width="5.6640625" bestFit="1" customWidth="1"/>
    <col min="6" max="6" width="5" customWidth="1"/>
    <col min="7" max="7" width="7.44140625" bestFit="1" customWidth="1"/>
    <col min="8" max="8" width="5" customWidth="1"/>
  </cols>
  <sheetData>
    <row r="3" spans="1:9" x14ac:dyDescent="0.3">
      <c r="C3" s="12" t="s">
        <v>4</v>
      </c>
      <c r="D3" s="12"/>
      <c r="E3" s="12"/>
      <c r="F3" s="12"/>
      <c r="G3" s="11">
        <v>3210</v>
      </c>
    </row>
    <row r="4" spans="1:9" x14ac:dyDescent="0.3">
      <c r="C4" s="1" t="s">
        <v>0</v>
      </c>
      <c r="D4" s="1" t="s">
        <v>1</v>
      </c>
      <c r="E4" s="1" t="s">
        <v>2</v>
      </c>
      <c r="F4" s="1" t="s">
        <v>3</v>
      </c>
    </row>
    <row r="5" spans="1:9" x14ac:dyDescent="0.3">
      <c r="C5" s="7">
        <v>1000</v>
      </c>
      <c r="D5" s="7">
        <v>100</v>
      </c>
      <c r="E5" s="7">
        <v>10</v>
      </c>
      <c r="F5" s="7">
        <v>1</v>
      </c>
    </row>
    <row r="6" spans="1:9" x14ac:dyDescent="0.3">
      <c r="C6" s="9">
        <f>IF(MOD(QUOTIENT($G3,C5),10)=0,5,MOD(QUOTIENT($G3,C5),10))</f>
        <v>3</v>
      </c>
      <c r="D6" s="9">
        <f t="shared" ref="D6:F6" si="0">IF(MOD(QUOTIENT($G3,D5),10)=0,5,MOD(QUOTIENT($G3,D5),10))</f>
        <v>2</v>
      </c>
      <c r="E6" s="9">
        <f t="shared" si="0"/>
        <v>1</v>
      </c>
      <c r="F6" s="9">
        <f t="shared" si="0"/>
        <v>5</v>
      </c>
    </row>
    <row r="8" spans="1:9" x14ac:dyDescent="0.3">
      <c r="C8" s="13" t="s">
        <v>30</v>
      </c>
      <c r="D8" s="13"/>
      <c r="E8" s="13"/>
      <c r="F8" s="13"/>
      <c r="G8" s="13"/>
    </row>
    <row r="10" spans="1:9" x14ac:dyDescent="0.3">
      <c r="A10" s="8" t="s">
        <v>5</v>
      </c>
      <c r="C10" t="s">
        <v>6</v>
      </c>
      <c r="D10" s="3">
        <f>D6/F6</f>
        <v>0.4</v>
      </c>
      <c r="E10" t="s">
        <v>7</v>
      </c>
      <c r="F10" s="3">
        <f>C6/F6</f>
        <v>0.6</v>
      </c>
      <c r="G10" t="s">
        <v>8</v>
      </c>
      <c r="H10" s="3">
        <f>4/(F6*(E6+2))</f>
        <v>0.26666666666666666</v>
      </c>
      <c r="I10" t="s">
        <v>9</v>
      </c>
    </row>
    <row r="12" spans="1:9" x14ac:dyDescent="0.3">
      <c r="A12" s="8" t="s">
        <v>10</v>
      </c>
      <c r="C12" t="s">
        <v>11</v>
      </c>
      <c r="D12" s="14">
        <f>D10</f>
        <v>0.4</v>
      </c>
      <c r="F12" s="4"/>
    </row>
    <row r="13" spans="1:9" x14ac:dyDescent="0.3">
      <c r="C13" t="s">
        <v>12</v>
      </c>
      <c r="D13" s="14">
        <f>-H10*D12-F10</f>
        <v>-0.70666666666666667</v>
      </c>
    </row>
    <row r="14" spans="1:9" x14ac:dyDescent="0.3">
      <c r="C14" t="s">
        <v>13</v>
      </c>
      <c r="D14" s="14">
        <f>-H$10*D13</f>
        <v>0.18844444444444444</v>
      </c>
    </row>
    <row r="15" spans="1:9" x14ac:dyDescent="0.3">
      <c r="C15" t="s">
        <v>14</v>
      </c>
      <c r="D15" s="14">
        <f>-H$10*D14</f>
        <v>-5.0251851851851853E-2</v>
      </c>
    </row>
    <row r="16" spans="1:9" x14ac:dyDescent="0.3">
      <c r="C16" t="s">
        <v>15</v>
      </c>
      <c r="D16" s="14">
        <f>-H$10*D15</f>
        <v>1.3400493827160494E-2</v>
      </c>
    </row>
    <row r="17" spans="1:11" x14ac:dyDescent="0.3">
      <c r="C17" t="s">
        <v>16</v>
      </c>
      <c r="D17" s="14">
        <f>-H$10*D16</f>
        <v>-3.5734650205761316E-3</v>
      </c>
    </row>
    <row r="19" spans="1:11" x14ac:dyDescent="0.3">
      <c r="A19" s="8" t="s">
        <v>17</v>
      </c>
      <c r="C19" s="1" t="s">
        <v>18</v>
      </c>
      <c r="D19" s="1" t="s">
        <v>19</v>
      </c>
      <c r="E19" s="1" t="s">
        <v>20</v>
      </c>
      <c r="F19" s="1" t="s">
        <v>21</v>
      </c>
      <c r="G19" s="1" t="s">
        <v>22</v>
      </c>
      <c r="H19" s="1" t="s">
        <v>23</v>
      </c>
      <c r="I19" s="1" t="s">
        <v>24</v>
      </c>
      <c r="J19" s="1" t="s">
        <v>25</v>
      </c>
      <c r="K19" s="10" t="s">
        <v>40</v>
      </c>
    </row>
    <row r="20" spans="1:11" x14ac:dyDescent="0.3">
      <c r="C20" s="1">
        <f>F6</f>
        <v>5</v>
      </c>
      <c r="D20" s="1">
        <f>-E6</f>
        <v>-1</v>
      </c>
      <c r="E20" s="1">
        <f>D6</f>
        <v>2</v>
      </c>
      <c r="F20" s="1">
        <f>-C6</f>
        <v>-3</v>
      </c>
      <c r="G20" s="1">
        <v>1</v>
      </c>
      <c r="H20" s="1">
        <f>F6-E6</f>
        <v>4</v>
      </c>
      <c r="I20" s="1">
        <f>-D6-C6</f>
        <v>-5</v>
      </c>
      <c r="J20" s="1">
        <v>1</v>
      </c>
      <c r="K20">
        <f>SUM(C20:J20)</f>
        <v>4</v>
      </c>
    </row>
    <row r="22" spans="1:11" x14ac:dyDescent="0.3">
      <c r="C22" t="s">
        <v>26</v>
      </c>
      <c r="D22" s="2">
        <f>SUM(C20:J20)/8</f>
        <v>0.5</v>
      </c>
      <c r="I22" t="s">
        <v>27</v>
      </c>
      <c r="J22" t="s">
        <v>28</v>
      </c>
    </row>
    <row r="23" spans="1:11" x14ac:dyDescent="0.3">
      <c r="C23" t="s">
        <v>38</v>
      </c>
      <c r="D23" s="2">
        <f>C20*I23+D20*I24+E20*I25+F20*I26+G20*I27+H20*I28+I20*I29+J20*I30</f>
        <v>9</v>
      </c>
      <c r="E23" t="s">
        <v>29</v>
      </c>
      <c r="F23" s="6">
        <f>C20*J23+D20*J24+E20*J25+F20*J26+G20*J27+H20*J28+I20*J29+J20*J30</f>
        <v>-4.9999999999999982</v>
      </c>
      <c r="H23">
        <v>0</v>
      </c>
      <c r="I23" s="5">
        <f>COS(H23*PI()/2)</f>
        <v>1</v>
      </c>
      <c r="J23" s="5">
        <f>-SIN(H23*PI()/2)</f>
        <v>0</v>
      </c>
    </row>
    <row r="24" spans="1:11" x14ac:dyDescent="0.3">
      <c r="C24" t="s">
        <v>39</v>
      </c>
      <c r="D24">
        <f>D23/8</f>
        <v>1.125</v>
      </c>
      <c r="F24">
        <f>F23/8</f>
        <v>-0.62499999999999978</v>
      </c>
      <c r="H24">
        <v>1</v>
      </c>
      <c r="I24" s="5">
        <f t="shared" ref="I24:I30" si="1">COS(H24*PI()/2)</f>
        <v>6.1257422745431001E-17</v>
      </c>
      <c r="J24" s="5">
        <f t="shared" ref="J24:J30" si="2">-SIN(H24*PI()/2)</f>
        <v>-1</v>
      </c>
    </row>
    <row r="25" spans="1:11" x14ac:dyDescent="0.3">
      <c r="H25">
        <v>2</v>
      </c>
      <c r="I25" s="5">
        <f t="shared" si="1"/>
        <v>-1</v>
      </c>
      <c r="J25" s="5">
        <f t="shared" si="2"/>
        <v>-1.22514845490862E-16</v>
      </c>
    </row>
    <row r="26" spans="1:11" x14ac:dyDescent="0.3">
      <c r="A26" s="8" t="s">
        <v>31</v>
      </c>
      <c r="D26" s="4">
        <v>0</v>
      </c>
      <c r="E26">
        <v>0</v>
      </c>
      <c r="H26">
        <v>3</v>
      </c>
      <c r="I26" s="5">
        <f t="shared" si="1"/>
        <v>-1.83772268236293E-16</v>
      </c>
      <c r="J26" s="5">
        <f t="shared" si="2"/>
        <v>1</v>
      </c>
    </row>
    <row r="27" spans="1:11" x14ac:dyDescent="0.3">
      <c r="D27" s="4">
        <v>0</v>
      </c>
      <c r="E27">
        <v>0</v>
      </c>
      <c r="H27">
        <v>4</v>
      </c>
      <c r="I27" s="5">
        <f t="shared" si="1"/>
        <v>1</v>
      </c>
      <c r="J27" s="5">
        <f t="shared" si="2"/>
        <v>2.45029690981724E-16</v>
      </c>
    </row>
    <row r="28" spans="1:11" x14ac:dyDescent="0.3">
      <c r="C28" t="s">
        <v>32</v>
      </c>
      <c r="D28" s="3">
        <f>(E$6/10)*D27-0.01*E$6*E$6*D26+E27-E26</f>
        <v>0</v>
      </c>
      <c r="E28">
        <v>1</v>
      </c>
      <c r="H28">
        <v>5</v>
      </c>
      <c r="I28" s="5">
        <f t="shared" si="1"/>
        <v>3.06287113727155E-16</v>
      </c>
      <c r="J28" s="5">
        <f t="shared" si="2"/>
        <v>-1</v>
      </c>
    </row>
    <row r="29" spans="1:11" x14ac:dyDescent="0.3">
      <c r="C29" t="s">
        <v>33</v>
      </c>
      <c r="D29" s="3">
        <f t="shared" ref="D29:D33" si="3">(E$6/10)*D28-0.01*E$6*E$6*D27+E28-E27</f>
        <v>1</v>
      </c>
      <c r="E29">
        <v>1</v>
      </c>
      <c r="H29">
        <v>6</v>
      </c>
      <c r="I29" s="5">
        <f t="shared" si="1"/>
        <v>-1</v>
      </c>
      <c r="J29" s="5">
        <f t="shared" si="2"/>
        <v>-3.67544536472586E-16</v>
      </c>
    </row>
    <row r="30" spans="1:11" x14ac:dyDescent="0.3">
      <c r="C30" t="s">
        <v>34</v>
      </c>
      <c r="D30" s="3">
        <f t="shared" si="3"/>
        <v>0.10000000000000009</v>
      </c>
      <c r="E30">
        <v>1</v>
      </c>
      <c r="H30">
        <v>7</v>
      </c>
      <c r="I30" s="5">
        <f t="shared" si="1"/>
        <v>-4.28801959218017E-16</v>
      </c>
      <c r="J30" s="5">
        <f t="shared" si="2"/>
        <v>1</v>
      </c>
    </row>
    <row r="31" spans="1:11" x14ac:dyDescent="0.3">
      <c r="C31" t="s">
        <v>35</v>
      </c>
      <c r="D31" s="3">
        <f t="shared" si="3"/>
        <v>0</v>
      </c>
      <c r="E31">
        <v>1</v>
      </c>
    </row>
    <row r="32" spans="1:11" x14ac:dyDescent="0.3">
      <c r="C32" t="s">
        <v>36</v>
      </c>
      <c r="D32" s="3">
        <f t="shared" si="3"/>
        <v>-1.0000000000000009E-3</v>
      </c>
      <c r="E32">
        <v>1</v>
      </c>
    </row>
    <row r="33" spans="3:5" x14ac:dyDescent="0.3">
      <c r="C33" t="s">
        <v>37</v>
      </c>
      <c r="D33" s="3">
        <f t="shared" si="3"/>
        <v>-9.9999999999988987E-5</v>
      </c>
      <c r="E33">
        <v>1</v>
      </c>
    </row>
  </sheetData>
  <mergeCells count="2">
    <mergeCell ref="C3:F3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</dc:creator>
  <cp:lastModifiedBy>Harry Broeders</cp:lastModifiedBy>
  <dcterms:created xsi:type="dcterms:W3CDTF">2020-04-06T10:44:55Z</dcterms:created>
  <dcterms:modified xsi:type="dcterms:W3CDTF">2020-04-23T09:04:56Z</dcterms:modified>
</cp:coreProperties>
</file>