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2"/>
  </bookViews>
  <sheets>
    <sheet name="Navigation" sheetId="19" r:id="rId1"/>
    <sheet name="프로그램 목록" sheetId="79" r:id="rId2"/>
    <sheet name="프로그램사양서_product_detail.jsp" sheetId="89" r:id="rId3"/>
    <sheet name="프로그램사양서_product_mng.jsp" sheetId="90" r:id="rId4"/>
    <sheet name="프로그램사양서_product_option.jsp" sheetId="91" r:id="rId5"/>
    <sheet name="데이터유효값정의" sheetId="80" r:id="rId6"/>
  </sheet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목록'!$A$1:$AO$84</definedName>
    <definedName name="_xlnm.Print_Area" localSheetId="2">프로그램사양서_product_detail.jsp!$A$1:$N$96</definedName>
    <definedName name="_xlnm.Print_Area" localSheetId="3">프로그램사양서_product_mng.jsp!$A$1:$N$87</definedName>
    <definedName name="_xlnm.Print_Area" localSheetId="4">프로그램사양서_product_option.jsp!$A$1:$N$108</definedName>
    <definedName name="결함유형" localSheetId="3">#REF!</definedName>
    <definedName name="결함유형" localSheetId="4">#REF!</definedName>
    <definedName name="결함유형">#REF!</definedName>
    <definedName name="그룹모듈" localSheetId="3">#REF!</definedName>
    <definedName name="그룹모듈" localSheetId="4">#REF!</definedName>
    <definedName name="그룹모듈">#REF!</definedName>
    <definedName name="기술등급" localSheetId="3">#REF!</definedName>
    <definedName name="기술등급" localSheetId="4">#REF!</definedName>
    <definedName name="기술등급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3">#REF!</definedName>
    <definedName name="데이터형태" localSheetId="4">#REF!</definedName>
    <definedName name="데이터형태">#REF!</definedName>
    <definedName name="ㄹ" localSheetId="4">#REF!</definedName>
    <definedName name="ㄹ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3">#REF!</definedName>
    <definedName name="모듈코드" localSheetId="4">#REF!</definedName>
    <definedName name="모듈코드">'프로그램 목록'!$D$77:$D$81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3">#REF!</definedName>
    <definedName name="변환구분" localSheetId="4">#REF!</definedName>
    <definedName name="변환구분">#REF!</definedName>
    <definedName name="변환방법" localSheetId="3">#REF!</definedName>
    <definedName name="변환방법" localSheetId="4">#REF!</definedName>
    <definedName name="변환방법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3">#REF!</definedName>
    <definedName name="시스템" localSheetId="4">#REF!</definedName>
    <definedName name="시스템">#REF!</definedName>
    <definedName name="시스템코드" localSheetId="3">#REF!</definedName>
    <definedName name="시스템코드" localSheetId="4">#REF!</definedName>
    <definedName name="시스템코드">#REF!</definedName>
    <definedName name="ㅇ" localSheetId="4">#REF!</definedName>
    <definedName name="ㅇ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3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3">#REF!</definedName>
    <definedName name="프로그램구분" localSheetId="4">#REF!</definedName>
    <definedName name="프로그램구분">'프로그램 목록'!$M$77:$M$80</definedName>
    <definedName name="프로그램유형" localSheetId="2">#REF!</definedName>
    <definedName name="프로그램유형" localSheetId="3">#REF!</definedName>
    <definedName name="프로그램유형" localSheetId="4">#REF!</definedName>
    <definedName name="프로그램유형">'프로그램 목록'!$O$77:$O$81</definedName>
  </definedNames>
  <calcPr calcId="124519"/>
</workbook>
</file>

<file path=xl/calcChain.xml><?xml version="1.0" encoding="utf-8"?>
<calcChain xmlns="http://schemas.openxmlformats.org/spreadsheetml/2006/main">
  <c r="S32" i="79"/>
  <c r="S31"/>
  <c r="L6" i="91"/>
  <c r="I6"/>
  <c r="L6" i="90"/>
  <c r="I6"/>
  <c r="L6" i="89"/>
  <c r="I6"/>
  <c r="S26" i="79"/>
  <c r="S25"/>
  <c r="S28"/>
  <c r="S27"/>
  <c r="AS82" l="1"/>
  <c r="AR82"/>
  <c r="AQ82"/>
  <c r="AP82"/>
  <c r="AS81"/>
  <c r="AR81"/>
  <c r="AQ81"/>
  <c r="AP81"/>
  <c r="E81"/>
  <c r="AS80"/>
  <c r="AR80"/>
  <c r="AQ80"/>
  <c r="AP80"/>
  <c r="E80"/>
  <c r="AS79"/>
  <c r="AR79"/>
  <c r="AQ79"/>
  <c r="AP79"/>
  <c r="E79"/>
  <c r="AS78"/>
  <c r="AR78"/>
  <c r="AQ78"/>
  <c r="AP78"/>
  <c r="E78"/>
  <c r="AS77"/>
  <c r="AR77"/>
  <c r="AQ77"/>
  <c r="AP77"/>
  <c r="E77"/>
  <c r="S62"/>
  <c r="E6" i="91" s="1"/>
  <c r="S61" i="79"/>
  <c r="E6" i="90" s="1"/>
  <c r="S60" i="79"/>
  <c r="E6" i="89" s="1"/>
  <c r="S59" i="79"/>
  <c r="S58"/>
  <c r="S57"/>
  <c r="S56"/>
  <c r="S55"/>
  <c r="S54"/>
  <c r="S53"/>
  <c r="S52"/>
  <c r="S51"/>
  <c r="S50"/>
  <c r="S49"/>
  <c r="S48"/>
  <c r="S47"/>
  <c r="S46"/>
  <c r="S37"/>
  <c r="S36"/>
  <c r="S35"/>
  <c r="S34"/>
  <c r="S33"/>
  <c r="S30"/>
  <c r="S29"/>
  <c r="S24"/>
  <c r="S23"/>
  <c r="S19"/>
  <c r="S18"/>
  <c r="S17"/>
  <c r="S16"/>
  <c r="S15"/>
  <c r="S14"/>
  <c r="S13"/>
  <c r="S12"/>
  <c r="S11"/>
  <c r="S10"/>
  <c r="S8"/>
  <c r="M11" i="19"/>
  <c r="M10"/>
  <c r="M9"/>
  <c r="M8"/>
  <c r="M7"/>
  <c r="AS83" i="79" l="1"/>
  <c r="AQ83"/>
  <c r="AR83"/>
  <c r="AP83"/>
  <c r="E82"/>
</calcChain>
</file>

<file path=xl/sharedStrings.xml><?xml version="1.0" encoding="utf-8"?>
<sst xmlns="http://schemas.openxmlformats.org/spreadsheetml/2006/main" count="1129" uniqueCount="565">
  <si>
    <t>구분</t>
    <phoneticPr fontId="3" type="noConversion"/>
  </si>
  <si>
    <t>작성자</t>
    <phoneticPr fontId="3" type="noConversion"/>
  </si>
  <si>
    <t>작성일</t>
    <phoneticPr fontId="3" type="noConversion"/>
  </si>
  <si>
    <t>파일명</t>
    <phoneticPr fontId="3" type="noConversion"/>
  </si>
  <si>
    <t>► Program List</t>
    <phoneticPr fontId="3" type="noConversion"/>
  </si>
  <si>
    <t>프로그램ID</t>
  </si>
  <si>
    <t>메인모듈</t>
  </si>
  <si>
    <t>화면설계</t>
    <phoneticPr fontId="3" type="noConversion"/>
  </si>
  <si>
    <t>인터페이스 목록</t>
    <phoneticPr fontId="3" type="noConversion"/>
  </si>
  <si>
    <t>프로젝트수행</t>
    <phoneticPr fontId="3" type="noConversion"/>
  </si>
  <si>
    <t>SEQ</t>
    <phoneticPr fontId="3" type="noConversion"/>
  </si>
  <si>
    <t>Navigation</t>
    <phoneticPr fontId="3" type="noConversion"/>
  </si>
  <si>
    <t>개발자</t>
    <phoneticPr fontId="3" type="noConversion"/>
  </si>
  <si>
    <t xml:space="preserve"> 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</si>
  <si>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</si>
  <si>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</si>
  <si>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</si>
  <si>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</si>
  <si>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</si>
  <si>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</si>
  <si>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</si>
  <si>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</si>
  <si>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</si>
  <si>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</si>
  <si>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</si>
  <si>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</si>
  <si>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</si>
  <si>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</si>
  <si>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</si>
  <si>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</si>
  <si>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</si>
  <si>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</si>
  <si>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</si>
  <si>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</si>
  <si>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</si>
  <si>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</si>
  <si>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</si>
  <si>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</si>
  <si>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</si>
  <si>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</si>
  <si>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</si>
  <si>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</si>
  <si>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</si>
  <si>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</si>
  <si>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</si>
  <si>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기능분해도, 프로세스목록 포함</t>
    <phoneticPr fontId="3" type="noConversion"/>
  </si>
  <si>
    <t>프로세스정의서 포함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</si>
  <si>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</si>
  <si>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</si>
  <si>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</si>
  <si>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산출물</t>
    <phoneticPr fontId="3" type="noConversion"/>
  </si>
  <si>
    <t>이벤트 번호</t>
    <phoneticPr fontId="3" type="noConversion"/>
  </si>
  <si>
    <t>Format (숫자)</t>
    <phoneticPr fontId="3" type="noConversion"/>
  </si>
  <si>
    <t>서식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</si>
  <si>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</si>
  <si>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</si>
  <si>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</si>
  <si>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</si>
  <si>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</si>
  <si>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</si>
  <si>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</si>
  <si>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</si>
  <si>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</si>
  <si>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</si>
  <si>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</si>
  <si>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</si>
  <si>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</si>
  <si>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</si>
  <si>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</si>
  <si>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</si>
  <si>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</si>
  <si>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</si>
  <si>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</si>
  <si>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</si>
  <si>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</si>
  <si>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</si>
  <si>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</si>
  <si>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</si>
  <si>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</si>
  <si>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</si>
  <si>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</si>
  <si>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</si>
  <si>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</si>
  <si>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</si>
  <si>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</si>
  <si>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</si>
  <si>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</si>
  <si>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</si>
  <si>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</si>
  <si>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</si>
  <si>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</si>
  <si>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</si>
  <si>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</si>
  <si>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</si>
  <si>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</si>
  <si>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</si>
  <si>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</si>
  <si>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</si>
  <si>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</si>
  <si>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</si>
  <si>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</si>
  <si>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</si>
  <si>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</si>
  <si>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</si>
  <si>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</si>
  <si>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</si>
  <si>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</si>
  <si>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</si>
  <si>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</si>
  <si>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</si>
  <si>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</si>
  <si>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</si>
  <si>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</si>
  <si>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</si>
  <si>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</si>
  <si>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</si>
  <si>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</si>
  <si>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</si>
  <si>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</si>
  <si>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</si>
  <si>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</si>
  <si>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</si>
  <si>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</si>
  <si>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</si>
  <si>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</si>
  <si>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</si>
  <si>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</si>
  <si>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</si>
  <si>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</si>
  <si>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</si>
  <si>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</si>
  <si>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</si>
  <si>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</si>
  <si>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</si>
  <si>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</si>
  <si>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</si>
  <si>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</si>
  <si>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</si>
  <si>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</si>
  <si>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</si>
  <si>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</si>
  <si>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</si>
  <si>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</si>
  <si>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</si>
  <si>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</si>
  <si>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</si>
  <si>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</si>
  <si>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</si>
  <si>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</si>
  <si>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</si>
  <si>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</si>
  <si>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</si>
  <si>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</si>
  <si>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</si>
  <si>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</si>
  <si>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</si>
  <si>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</si>
  <si>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</si>
  <si>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</si>
  <si>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</si>
  <si>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</si>
  <si>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</si>
  <si>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</si>
  <si>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</si>
  <si>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</si>
  <si>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</si>
  <si>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</si>
  <si>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</si>
  <si>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</si>
  <si>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</si>
  <si>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</si>
  <si>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</si>
  <si>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</si>
  <si>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</si>
  <si>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</si>
  <si>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</si>
  <si>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</si>
  <si>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</si>
  <si>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</si>
  <si>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</si>
  <si>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</si>
  <si>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</si>
  <si>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</si>
  <si>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</si>
  <si>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</si>
  <si>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</si>
  <si>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</si>
  <si>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</si>
  <si>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</si>
  <si>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</si>
  <si>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</si>
  <si>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</si>
  <si>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</si>
  <si>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</si>
  <si>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</si>
  <si>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</si>
  <si>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</si>
  <si>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</si>
  <si>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</si>
  <si>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</si>
  <si>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</si>
  <si>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</si>
  <si>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</si>
  <si>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</si>
  <si>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</si>
  <si>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</si>
  <si>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</si>
  <si>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</si>
  <si>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</si>
  <si>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</si>
  <si>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</si>
  <si>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</si>
  <si>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</si>
  <si>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</si>
  <si>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</si>
  <si>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</si>
  <si>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</si>
  <si>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</si>
  <si>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</si>
  <si>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</si>
  <si>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</si>
  <si>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서비스구분</t>
    <phoneticPr fontId="3" type="noConversion"/>
  </si>
  <si>
    <t>오늘뭐먹조_기본설계서.xls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</si>
  <si>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</si>
  <si>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</si>
  <si>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</si>
  <si>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</si>
  <si>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</si>
  <si>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</si>
  <si>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</si>
  <si>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</si>
  <si>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</si>
  <si>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</si>
  <si>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</si>
  <si>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</si>
  <si>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</si>
  <si>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</si>
  <si>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</si>
  <si>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</si>
  <si>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</si>
  <si>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</si>
  <si>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</si>
  <si>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</si>
  <si>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</si>
  <si>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</si>
  <si>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</si>
  <si>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</si>
  <si>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</si>
  <si>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</si>
  <si>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</si>
  <si>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</si>
  <si>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</si>
  <si>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사진1</t>
    <phoneticPr fontId="3" type="noConversion"/>
  </si>
  <si>
    <t>사진2</t>
    <phoneticPr fontId="3" type="noConversion"/>
  </si>
  <si>
    <t>사진3</t>
    <phoneticPr fontId="3" type="noConversion"/>
  </si>
  <si>
    <t>사진4</t>
    <phoneticPr fontId="3" type="noConversion"/>
  </si>
  <si>
    <t>제품이름</t>
    <phoneticPr fontId="3" type="noConversion"/>
  </si>
  <si>
    <t>가격</t>
    <phoneticPr fontId="3" type="noConversion"/>
  </si>
  <si>
    <t>배송비</t>
    <phoneticPr fontId="3" type="noConversion"/>
  </si>
  <si>
    <t>상품정보</t>
    <phoneticPr fontId="3" type="noConversion"/>
  </si>
  <si>
    <t>리뷰</t>
    <phoneticPr fontId="3" type="noConversion"/>
  </si>
  <si>
    <t>문의</t>
    <phoneticPr fontId="3" type="noConversion"/>
  </si>
  <si>
    <t>배송/환불 안내</t>
    <phoneticPr fontId="3" type="noConversion"/>
  </si>
  <si>
    <t>★★★☆☆</t>
  </si>
  <si>
    <t>사용자이름</t>
    <phoneticPr fontId="3" type="noConversion"/>
  </si>
  <si>
    <t>★</t>
  </si>
  <si>
    <t>Q 질문</t>
    <phoneticPr fontId="3" type="noConversion"/>
  </si>
  <si>
    <t>A 답변자이름</t>
    <phoneticPr fontId="3" type="noConversion"/>
  </si>
  <si>
    <t>상품 | 답변완료</t>
    <phoneticPr fontId="3" type="noConversion"/>
  </si>
  <si>
    <t>배송관련안내</t>
    <phoneticPr fontId="3" type="noConversion"/>
  </si>
  <si>
    <t>교환 및 환불</t>
    <phoneticPr fontId="3" type="noConversion"/>
  </si>
  <si>
    <t>초록색</t>
  </si>
  <si>
    <t>세션값</t>
    <phoneticPr fontId="3" type="noConversion"/>
  </si>
  <si>
    <t>수량</t>
    <phoneticPr fontId="3" type="noConversion"/>
  </si>
  <si>
    <t>문의 작성</t>
    <phoneticPr fontId="3" type="noConversion"/>
  </si>
  <si>
    <t>Controller.java</t>
    <phoneticPr fontId="3" type="noConversion"/>
  </si>
  <si>
    <t>좋아요 담기</t>
    <phoneticPr fontId="3" type="noConversion"/>
  </si>
  <si>
    <t>수량 증감</t>
    <phoneticPr fontId="3" type="noConversion"/>
  </si>
  <si>
    <t>유저</t>
    <phoneticPr fontId="3" type="noConversion"/>
  </si>
  <si>
    <t>답변달기</t>
    <phoneticPr fontId="3" type="noConversion"/>
  </si>
  <si>
    <t>product_detail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</si>
  <si>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</si>
  <si>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</si>
  <si>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</si>
  <si>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</si>
  <si>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</si>
  <si>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</si>
  <si>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이유하</t>
    <phoneticPr fontId="3" type="noConversion"/>
  </si>
  <si>
    <t>노명진</t>
    <phoneticPr fontId="3" type="noConversion"/>
  </si>
  <si>
    <t>공지 목록</t>
    <phoneticPr fontId="3" type="noConversion"/>
  </si>
  <si>
    <t>공지 등록 및 수정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</si>
  <si>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</si>
  <si>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</si>
  <si>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</si>
  <si>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</si>
  <si>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</si>
  <si>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</si>
  <si>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</si>
  <si>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</si>
  <si>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</si>
  <si>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</si>
  <si>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</si>
  <si>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</si>
  <si>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</si>
  <si>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</si>
  <si>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</si>
  <si>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</si>
  <si>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</si>
  <si>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</si>
  <si>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</si>
  <si>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</si>
  <si>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</si>
  <si>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</si>
  <si>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</si>
  <si>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</si>
  <si>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</si>
  <si>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</si>
  <si>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</si>
  <si>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</si>
  <si>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</si>
  <si>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</si>
  <si>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</si>
  <si>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구매 등급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</si>
  <si>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</si>
  <si>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</si>
  <si>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</si>
  <si>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</si>
  <si>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</si>
  <si>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</si>
  <si>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</si>
  <si>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</si>
  <si>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</si>
  <si>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</si>
  <si>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</si>
  <si>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</si>
  <si>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</si>
  <si>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</si>
  <si>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</si>
  <si>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</si>
  <si>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</si>
  <si>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</si>
  <si>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</si>
  <si>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</si>
  <si>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</si>
  <si>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</si>
  <si>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</si>
  <si>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</si>
  <si>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</si>
  <si>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</si>
  <si>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</si>
  <si>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</si>
  <si>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</si>
  <si>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</si>
  <si>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</si>
  <si>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</si>
  <si>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</si>
  <si>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</si>
  <si>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</si>
  <si>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공지사항</t>
    <phoneticPr fontId="3" type="noConversion"/>
  </si>
  <si>
    <t>공지 상세</t>
    <phoneticPr fontId="3" type="noConversion"/>
  </si>
  <si>
    <t>notice_detail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</si>
  <si>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</si>
  <si>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</si>
  <si>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</si>
  <si>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</si>
  <si>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</si>
  <si>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</si>
  <si>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</si>
  <si>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</si>
  <si>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</si>
  <si>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</si>
  <si>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</si>
  <si>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</si>
  <si>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</si>
  <si>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</si>
  <si>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</si>
  <si>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</si>
  <si>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</si>
  <si>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</si>
  <si>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</si>
  <si>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</si>
  <si>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</si>
  <si>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</si>
  <si>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</si>
  <si>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</si>
  <si>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</si>
  <si>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</si>
  <si>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</si>
  <si>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</si>
  <si>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</si>
  <si>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</si>
  <si>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</si>
  <si>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</si>
  <si>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</si>
  <si>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</si>
  <si>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</si>
  <si>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</si>
  <si>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</si>
  <si>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</si>
  <si>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</si>
  <si>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</si>
  <si>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</si>
  <si>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</si>
  <si>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</si>
  <si>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</si>
  <si>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</si>
  <si>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3" type="noConversion"/>
  </si>
  <si>
    <t>게시판</t>
    <phoneticPr fontId="3" type="noConversion"/>
  </si>
  <si>
    <t>BoardController</t>
    <phoneticPr fontId="3" type="noConversion"/>
  </si>
  <si>
    <t>BoardService</t>
    <phoneticPr fontId="3" type="noConversion"/>
  </si>
  <si>
    <t>BoardDao</t>
    <phoneticPr fontId="3" type="noConversion"/>
  </si>
  <si>
    <t>Board</t>
    <phoneticPr fontId="3" type="noConversion"/>
  </si>
  <si>
    <t>BoardServiceImpl</t>
    <phoneticPr fontId="3" type="noConversion"/>
  </si>
  <si>
    <t>BoardDaoImpl</t>
    <phoneticPr fontId="3" type="noConversion"/>
  </si>
  <si>
    <t>게시글 목록</t>
    <phoneticPr fontId="3" type="noConversion"/>
  </si>
  <si>
    <t>게시글 상세</t>
    <phoneticPr fontId="3" type="noConversion"/>
  </si>
  <si>
    <t>게시글 등록 및 수정</t>
    <phoneticPr fontId="3" type="noConversion"/>
  </si>
  <si>
    <t>board_list</t>
    <phoneticPr fontId="3" type="noConversion"/>
  </si>
  <si>
    <t>board_detail</t>
    <phoneticPr fontId="3" type="noConversion"/>
  </si>
  <si>
    <t>board_mng</t>
    <phoneticPr fontId="3" type="noConversion"/>
  </si>
  <si>
    <t>JAVA</t>
    <phoneticPr fontId="3" type="noConversion"/>
  </si>
  <si>
    <t>JSP</t>
    <phoneticPr fontId="3" type="noConversion"/>
  </si>
  <si>
    <t>제품명</t>
  </si>
  <si>
    <t>상세정보</t>
  </si>
  <si>
    <t>할인율</t>
  </si>
  <si>
    <t>상품 등록</t>
    <phoneticPr fontId="3" type="noConversion"/>
  </si>
  <si>
    <t>product_mng</t>
    <phoneticPr fontId="3" type="noConversion"/>
  </si>
  <si>
    <t>FileController</t>
    <phoneticPr fontId="3" type="noConversion"/>
  </si>
  <si>
    <t>공통</t>
    <phoneticPr fontId="3" type="noConversion"/>
  </si>
  <si>
    <t>파일</t>
    <phoneticPr fontId="3" type="noConversion"/>
  </si>
  <si>
    <t>product_option</t>
    <phoneticPr fontId="3" type="noConversion"/>
  </si>
  <si>
    <t>옵션추가</t>
    <phoneticPr fontId="3" type="noConversion"/>
  </si>
  <si>
    <t>이미지</t>
    <phoneticPr fontId="3" type="noConversion"/>
  </si>
  <si>
    <t>옵션1</t>
    <phoneticPr fontId="3" type="noConversion"/>
  </si>
  <si>
    <t>옵션2</t>
  </si>
  <si>
    <t>옵션3</t>
  </si>
  <si>
    <t>옵션4</t>
  </si>
  <si>
    <t>옵션</t>
    <phoneticPr fontId="3" type="noConversion"/>
  </si>
  <si>
    <t>옵션명</t>
    <phoneticPr fontId="3" type="noConversion"/>
  </si>
  <si>
    <t>추가</t>
    <phoneticPr fontId="3" type="noConversion"/>
  </si>
  <si>
    <t>가격(원)</t>
    <phoneticPr fontId="3" type="noConversion"/>
  </si>
  <si>
    <t>업로드됨</t>
    <phoneticPr fontId="3" type="noConversion"/>
  </si>
  <si>
    <t>리뷰</t>
    <phoneticPr fontId="3" type="noConversion"/>
  </si>
  <si>
    <t>옵션</t>
    <phoneticPr fontId="3" type="noConversion"/>
  </si>
  <si>
    <t>ReviewController</t>
  </si>
  <si>
    <t>ReviewService</t>
  </si>
  <si>
    <t>ReviewServiceImpl</t>
  </si>
  <si>
    <t>ReviewDaoImpl</t>
  </si>
  <si>
    <t>Review</t>
  </si>
  <si>
    <t>OptController</t>
  </si>
  <si>
    <t>OptService</t>
  </si>
  <si>
    <t>OptServiceImpl</t>
  </si>
  <si>
    <t>OptDaoImpl</t>
  </si>
  <si>
    <t>Opt</t>
  </si>
  <si>
    <t>주문</t>
    <phoneticPr fontId="3" type="noConversion"/>
  </si>
  <si>
    <t>유저</t>
    <phoneticPr fontId="3" type="noConversion"/>
  </si>
  <si>
    <t>상품 | 미답변</t>
    <phoneticPr fontId="3" type="noConversion"/>
  </si>
  <si>
    <t>좋아요</t>
    <phoneticPr fontId="3" type="noConversion"/>
  </si>
  <si>
    <t>상품수정</t>
    <phoneticPr fontId="3" type="noConversion"/>
  </si>
  <si>
    <t>상품삭제</t>
    <phoneticPr fontId="3" type="noConversion"/>
  </si>
  <si>
    <t>관리자</t>
    <phoneticPr fontId="3" type="noConversion"/>
  </si>
  <si>
    <t>리뷰작성</t>
    <phoneticPr fontId="3" type="noConversion"/>
  </si>
  <si>
    <t>문의작성</t>
    <phoneticPr fontId="3" type="noConversion"/>
  </si>
  <si>
    <t>답변달기</t>
    <phoneticPr fontId="3" type="noConversion"/>
  </si>
  <si>
    <t>모두</t>
    <phoneticPr fontId="3" type="noConversion"/>
  </si>
  <si>
    <t>good/do_save.do</t>
    <phoneticPr fontId="3" type="noConversion"/>
  </si>
  <si>
    <t>PNUM</t>
    <phoneticPr fontId="3" type="noConversion"/>
  </si>
  <si>
    <t>상품번호</t>
    <phoneticPr fontId="3" type="noConversion"/>
  </si>
  <si>
    <t>별점 리스트</t>
    <phoneticPr fontId="3" type="noConversion"/>
  </si>
  <si>
    <t>review/do.save.do</t>
    <phoneticPr fontId="3" type="noConversion"/>
  </si>
  <si>
    <t>리뷰 작성</t>
    <phoneticPr fontId="3" type="noConversion"/>
  </si>
  <si>
    <t>comments/do_save.do</t>
    <phoneticPr fontId="3" type="noConversion"/>
  </si>
  <si>
    <t>TNUM=10,REFNUM=PNUM,CONTENTS,REGID=RID</t>
    <phoneticPr fontId="3" type="noConversion"/>
  </si>
  <si>
    <t>ONUM,PAYCNT,REGID=RID</t>
    <phoneticPr fontId="3" type="noConversion"/>
  </si>
  <si>
    <t>PNUM, REGID=RID</t>
    <phoneticPr fontId="3" type="noConversion"/>
  </si>
  <si>
    <t>PNUM,SCORE,CONTENTS,REGID=RID</t>
    <phoneticPr fontId="3" type="noConversion"/>
  </si>
  <si>
    <t>TNUM=10,REFNUM=PNUM,CONTENTS,HCNUM,REGID=RID</t>
    <phoneticPr fontId="3" type="noConversion"/>
  </si>
  <si>
    <t>옵션 선택</t>
    <phoneticPr fontId="3" type="noConversion"/>
  </si>
  <si>
    <t>OPT/do_retrieve.do</t>
    <phoneticPr fontId="3" type="noConversion"/>
  </si>
  <si>
    <t>옵션번호</t>
    <phoneticPr fontId="3" type="noConversion"/>
  </si>
  <si>
    <t>선택된 옵션 번호</t>
    <phoneticPr fontId="3" type="noConversion"/>
  </si>
  <si>
    <t>선택된 수량</t>
    <phoneticPr fontId="3" type="noConversion"/>
  </si>
  <si>
    <t>해당 상품번호</t>
    <phoneticPr fontId="3" type="noConversion"/>
  </si>
  <si>
    <t>리뷰 조회</t>
    <phoneticPr fontId="3" type="noConversion"/>
  </si>
  <si>
    <t>문의 조회</t>
    <phoneticPr fontId="3" type="noConversion"/>
  </si>
  <si>
    <t>review/do_retrieve.do</t>
    <phoneticPr fontId="3" type="noConversion"/>
  </si>
  <si>
    <t>comments/do_retrieve.do</t>
    <phoneticPr fontId="3" type="noConversion"/>
  </si>
  <si>
    <t>TNUM=10,REFNUM=PNUM</t>
    <phoneticPr fontId="3" type="noConversion"/>
  </si>
  <si>
    <t>평균 리뷰 조회</t>
    <phoneticPr fontId="3" type="noConversion"/>
  </si>
  <si>
    <t>별점별 평점 조회</t>
    <phoneticPr fontId="3" type="noConversion"/>
  </si>
  <si>
    <t>review/do_average.do</t>
    <phoneticPr fontId="3" type="noConversion"/>
  </si>
  <si>
    <t>review/do_selectbystar.do</t>
    <phoneticPr fontId="3" type="noConversion"/>
  </si>
  <si>
    <t>사진 넘겨주며 보여주기</t>
    <phoneticPr fontId="3" type="noConversion"/>
  </si>
  <si>
    <t>image/do_retrieve.do</t>
    <phoneticPr fontId="3" type="noConversion"/>
  </si>
  <si>
    <t>REFNUM = PNUM</t>
    <phoneticPr fontId="3" type="noConversion"/>
  </si>
  <si>
    <t>등록</t>
    <phoneticPr fontId="3" type="noConversion"/>
  </si>
  <si>
    <t>관리자</t>
    <phoneticPr fontId="3" type="noConversion"/>
  </si>
  <si>
    <t>상품명</t>
    <phoneticPr fontId="3" type="noConversion"/>
  </si>
  <si>
    <t>기본가격</t>
    <phoneticPr fontId="3" type="noConversion"/>
  </si>
  <si>
    <t>상세정보</t>
    <phoneticPr fontId="3" type="noConversion"/>
  </si>
  <si>
    <t>할인율</t>
    <phoneticPr fontId="3" type="noConversion"/>
  </si>
  <si>
    <t>배송비</t>
    <phoneticPr fontId="3" type="noConversion"/>
  </si>
  <si>
    <t>카테고리</t>
    <phoneticPr fontId="3" type="noConversion"/>
  </si>
  <si>
    <t>카테고리</t>
    <phoneticPr fontId="3" type="noConversion"/>
  </si>
  <si>
    <t>옵션선택</t>
    <phoneticPr fontId="3" type="noConversion"/>
  </si>
  <si>
    <t>수량 증감</t>
    <phoneticPr fontId="3" type="noConversion"/>
  </si>
  <si>
    <t>사진조회</t>
    <phoneticPr fontId="3" type="noConversion"/>
  </si>
  <si>
    <t>리뷰조회</t>
    <phoneticPr fontId="3" type="noConversion"/>
  </si>
  <si>
    <t>평균리뷰조회</t>
    <phoneticPr fontId="3" type="noConversion"/>
  </si>
  <si>
    <t>별점별평점조회</t>
    <phoneticPr fontId="3" type="noConversion"/>
  </si>
  <si>
    <t>별점리스트</t>
    <phoneticPr fontId="3" type="noConversion"/>
  </si>
  <si>
    <t>문의조회</t>
    <phoneticPr fontId="3" type="noConversion"/>
  </si>
  <si>
    <t>답변</t>
    <phoneticPr fontId="3" type="noConversion"/>
  </si>
  <si>
    <t>사진추가</t>
    <phoneticPr fontId="3" type="noConversion"/>
  </si>
  <si>
    <t>옵션추가</t>
    <phoneticPr fontId="3" type="noConversion"/>
  </si>
  <si>
    <t>옵션추가 페이지로 이동</t>
    <phoneticPr fontId="3" type="noConversion"/>
  </si>
  <si>
    <t>주문 페이지로 이동</t>
    <phoneticPr fontId="3" type="noConversion"/>
  </si>
  <si>
    <t>입력받음</t>
    <phoneticPr fontId="3" type="noConversion"/>
  </si>
  <si>
    <t>옵션</t>
    <phoneticPr fontId="3" type="noConversion"/>
  </si>
  <si>
    <t>opt/do_save.do</t>
    <phoneticPr fontId="3" type="noConversion"/>
  </si>
  <si>
    <t>입력받음(사진/글, 이미지리스트)</t>
    <phoneticPr fontId="3" type="noConversion"/>
  </si>
  <si>
    <t>입력받음(옵션리스트,이미지리스트)</t>
    <phoneticPr fontId="3" type="noConversion"/>
  </si>
  <si>
    <t>옵션리스트를 리스트형태로 출력</t>
    <phoneticPr fontId="3" type="noConversion"/>
  </si>
  <si>
    <t>제품사진</t>
    <phoneticPr fontId="3" type="noConversion"/>
  </si>
  <si>
    <t>옵션리스트의 이미지리스트를 슬라이드형태로 보여줌</t>
    <phoneticPr fontId="3" type="noConversion"/>
  </si>
  <si>
    <t xml:space="preserve">&lt;&lt;  </t>
    <phoneticPr fontId="3" type="noConversion"/>
  </si>
  <si>
    <t xml:space="preserve">  &gt;&gt;</t>
    <phoneticPr fontId="3" type="noConversion"/>
  </si>
  <si>
    <t>제품사진은 슬라이드로 출력</t>
    <phoneticPr fontId="3" type="noConversion"/>
  </si>
  <si>
    <t>옵션선택은 리스트로 선택</t>
    <phoneticPr fontId="3" type="noConversion"/>
  </si>
  <si>
    <t>탭</t>
    <phoneticPr fontId="3" type="noConversion"/>
  </si>
  <si>
    <t>탭 기능 구현</t>
    <phoneticPr fontId="3" type="noConversion"/>
  </si>
  <si>
    <t xml:space="preserve">글,이미지 입력(이미지 태그로 출력), </t>
    <phoneticPr fontId="3" type="noConversion"/>
  </si>
  <si>
    <t>사진추가</t>
    <phoneticPr fontId="3" type="noConversion"/>
  </si>
  <si>
    <t>상세정보에 이미지 추가</t>
    <phoneticPr fontId="3" type="noConversion"/>
  </si>
  <si>
    <t>LIST&lt;IMAGE&gt;</t>
    <phoneticPr fontId="3" type="noConversion"/>
  </si>
  <si>
    <t>PNUM, LIST&lt;IMAGE&gt;, LIST&lt;OPT&gt;</t>
    <phoneticPr fontId="3" type="noConversion"/>
  </si>
  <si>
    <t>등록</t>
    <phoneticPr fontId="3" type="noConversion"/>
  </si>
  <si>
    <t>이미지추가</t>
    <phoneticPr fontId="3" type="noConversion"/>
  </si>
  <si>
    <t>옵션명</t>
    <phoneticPr fontId="3" type="noConversion"/>
  </si>
  <si>
    <t>옵션가격</t>
    <phoneticPr fontId="3" type="noConversion"/>
  </si>
  <si>
    <t>파람값</t>
    <phoneticPr fontId="3" type="noConversion"/>
  </si>
  <si>
    <t>옵션이미지추가</t>
    <phoneticPr fontId="3" type="noConversion"/>
  </si>
  <si>
    <t>옵션입력추가</t>
    <phoneticPr fontId="3" type="noConversion"/>
  </si>
  <si>
    <t>옵션등록</t>
    <phoneticPr fontId="3" type="noConversion"/>
  </si>
  <si>
    <t>LIST&lt;IMAGE&gt;, LIST&lt;OPT&gt; 전달</t>
    <phoneticPr fontId="3" type="noConversion"/>
  </si>
  <si>
    <t>IMAGE 생성</t>
    <phoneticPr fontId="3" type="noConversion"/>
  </si>
  <si>
    <t>REFNUM,ORG_FILE_NM,SAVE_FILE_NM,FILE_SIZE,EXT_NM</t>
  </si>
  <si>
    <t>IMAGE(REFNUM,ORG_FILE_NM,SAVE_FILE_NM,FILE_SIZE,EXT_NM), OPT(ONAME,OPRICE,PNUM,INUM)</t>
    <phoneticPr fontId="3" type="noConversion"/>
  </si>
  <si>
    <t>옵션 입력칸 추가</t>
    <phoneticPr fontId="3" type="noConversion"/>
  </si>
  <si>
    <t>이미지</t>
    <phoneticPr fontId="3" type="noConversion"/>
  </si>
  <si>
    <t>이미지 추가</t>
    <phoneticPr fontId="3" type="noConversion"/>
  </si>
  <si>
    <t>N</t>
    <phoneticPr fontId="3" type="noConversion"/>
  </si>
  <si>
    <t>product_option</t>
    <phoneticPr fontId="3" type="noConversion"/>
  </si>
  <si>
    <t>이미지</t>
    <phoneticPr fontId="3" type="noConversion"/>
  </si>
  <si>
    <t>ImageController</t>
  </si>
  <si>
    <t>ImageService</t>
  </si>
  <si>
    <t>ImageServiceImpl</t>
  </si>
  <si>
    <t>ImageDaoImpl</t>
  </si>
  <si>
    <t>Image</t>
  </si>
  <si>
    <t>코드</t>
    <phoneticPr fontId="3" type="noConversion"/>
  </si>
  <si>
    <t>Code</t>
    <phoneticPr fontId="3" type="noConversion"/>
  </si>
  <si>
    <t>CodeService</t>
    <phoneticPr fontId="3" type="noConversion"/>
  </si>
  <si>
    <t>CodeServiceImpl</t>
  </si>
  <si>
    <t>CodeDaoImpl</t>
  </si>
  <si>
    <t>FileVO</t>
    <phoneticPr fontId="3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</si>
</sst>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3D2FF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7" fillId="0" borderId="0" applyFont="0" applyFill="0" applyBorder="0" applyAlignment="0" applyProtection="0"/>
    <xf numFmtId="179" fontId="35" fillId="0" borderId="0"/>
    <xf numFmtId="178" fontId="17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/>
    <xf numFmtId="183" fontId="35" fillId="0" borderId="0"/>
    <xf numFmtId="184" fontId="2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1" fontId="35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0" fontId="26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 applyAlignment="1">
      <alignment horizontal="center"/>
    </xf>
    <xf numFmtId="0" fontId="13" fillId="0" borderId="7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4" applyNumberFormat="1" applyFont="1" applyFill="1" applyBorder="1" applyAlignment="1">
      <alignment horizontal="center" vertical="center"/>
    </xf>
    <xf numFmtId="0" fontId="18" fillId="0" borderId="0" xfId="34" applyFont="1">
      <alignment vertical="center"/>
    </xf>
    <xf numFmtId="0" fontId="18" fillId="0" borderId="0" xfId="34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4" applyFont="1">
      <alignment vertical="center"/>
    </xf>
    <xf numFmtId="0" fontId="13" fillId="0" borderId="3" xfId="34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4" applyNumberFormat="1" applyFont="1" applyFill="1" applyBorder="1" applyAlignment="1">
      <alignment horizontal="centerContinuous" vertical="center"/>
    </xf>
    <xf numFmtId="0" fontId="14" fillId="2" borderId="7" xfId="34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3" fillId="0" borderId="6" xfId="0" applyNumberFormat="1" applyFont="1" applyBorder="1" applyAlignment="1">
      <alignment vertical="center"/>
    </xf>
    <xf numFmtId="0" fontId="22" fillId="0" borderId="19" xfId="0" applyNumberFormat="1" applyFont="1" applyFill="1" applyBorder="1" applyAlignment="1">
      <alignment vertical="center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4" applyFont="1" applyBorder="1" applyAlignment="1">
      <alignment horizontal="center" vertical="center"/>
    </xf>
    <xf numFmtId="0" fontId="13" fillId="0" borderId="22" xfId="34" applyFont="1" applyBorder="1">
      <alignment vertical="center"/>
    </xf>
    <xf numFmtId="0" fontId="13" fillId="0" borderId="33" xfId="34" applyFont="1" applyBorder="1">
      <alignment vertical="center"/>
    </xf>
    <xf numFmtId="0" fontId="13" fillId="0" borderId="24" xfId="34" applyFont="1" applyBorder="1">
      <alignment vertical="center"/>
    </xf>
    <xf numFmtId="0" fontId="13" fillId="0" borderId="3" xfId="34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4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5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14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5" applyNumberFormat="1" applyFill="1" applyBorder="1" applyAlignment="1" applyProtection="1">
      <alignment vertical="center"/>
    </xf>
    <xf numFmtId="0" fontId="4" fillId="0" borderId="8" xfId="35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40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5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30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3" fontId="25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2" fillId="0" borderId="3" xfId="0" applyNumberFormat="1" applyFont="1" applyBorder="1"/>
    <xf numFmtId="0" fontId="42" fillId="15" borderId="3" xfId="0" applyNumberFormat="1" applyFont="1" applyFill="1" applyBorder="1"/>
    <xf numFmtId="0" fontId="14" fillId="7" borderId="47" xfId="0" applyNumberFormat="1" applyFont="1" applyFill="1" applyBorder="1" applyAlignment="1">
      <alignment horizontal="center" vertical="center"/>
    </xf>
    <xf numFmtId="0" fontId="13" fillId="0" borderId="33" xfId="0" applyNumberFormat="1" applyFont="1" applyFill="1" applyBorder="1"/>
    <xf numFmtId="0" fontId="13" fillId="0" borderId="26" xfId="0" applyNumberFormat="1" applyFont="1" applyFill="1" applyBorder="1"/>
    <xf numFmtId="0" fontId="13" fillId="0" borderId="21" xfId="0" applyNumberFormat="1" applyFont="1" applyFill="1" applyBorder="1"/>
    <xf numFmtId="0" fontId="13" fillId="0" borderId="24" xfId="0" applyNumberFormat="1" applyFont="1" applyFill="1" applyBorder="1"/>
    <xf numFmtId="0" fontId="13" fillId="0" borderId="22" xfId="0" applyNumberFormat="1" applyFont="1" applyFill="1" applyBorder="1" applyAlignment="1">
      <alignment horizontal="center" vertical="center"/>
    </xf>
    <xf numFmtId="0" fontId="14" fillId="0" borderId="24" xfId="0" applyNumberFormat="1" applyFont="1" applyFill="1" applyBorder="1"/>
    <xf numFmtId="0" fontId="25" fillId="0" borderId="24" xfId="0" applyFont="1" applyFill="1" applyBorder="1" applyAlignment="1">
      <alignment horizontal="center" vertical="center" wrapText="1" readingOrder="1"/>
    </xf>
    <xf numFmtId="0" fontId="25" fillId="0" borderId="24" xfId="0" applyFont="1" applyFill="1" applyBorder="1" applyAlignment="1">
      <alignment vertical="center" readingOrder="1"/>
    </xf>
    <xf numFmtId="14" fontId="25" fillId="0" borderId="24" xfId="0" applyNumberFormat="1" applyFont="1" applyFill="1" applyBorder="1" applyAlignment="1">
      <alignment horizontal="center" vertical="center" readingOrder="1"/>
    </xf>
    <xf numFmtId="0" fontId="13" fillId="0" borderId="25" xfId="0" applyNumberFormat="1" applyFont="1" applyFill="1" applyBorder="1"/>
    <xf numFmtId="0" fontId="13" fillId="0" borderId="20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/>
    <xf numFmtId="0" fontId="13" fillId="0" borderId="6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43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14" fontId="13" fillId="6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16" borderId="0" xfId="0" applyNumberFormat="1" applyFont="1" applyFill="1" applyBorder="1" applyAlignment="1">
      <alignment vertical="center"/>
    </xf>
    <xf numFmtId="0" fontId="13" fillId="16" borderId="19" xfId="0" applyNumberFormat="1" applyFont="1" applyFill="1" applyBorder="1" applyAlignment="1">
      <alignment vertical="center"/>
    </xf>
    <xf numFmtId="0" fontId="22" fillId="16" borderId="17" xfId="0" applyNumberFormat="1" applyFont="1" applyFill="1" applyBorder="1" applyAlignment="1">
      <alignment vertical="center"/>
    </xf>
    <xf numFmtId="0" fontId="13" fillId="16" borderId="2" xfId="0" applyNumberFormat="1" applyFont="1" applyFill="1" applyBorder="1" applyAlignment="1">
      <alignment vertical="center"/>
    </xf>
    <xf numFmtId="0" fontId="13" fillId="16" borderId="36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vertical="center"/>
    </xf>
    <xf numFmtId="0" fontId="13" fillId="16" borderId="3" xfId="0" quotePrefix="1" applyNumberFormat="1" applyFont="1" applyFill="1" applyBorder="1" applyAlignment="1">
      <alignment horizontal="right" vertical="center"/>
    </xf>
    <xf numFmtId="0" fontId="19" fillId="16" borderId="7" xfId="0" applyNumberFormat="1" applyFont="1" applyFill="1" applyBorder="1" applyAlignment="1">
      <alignment vertical="center"/>
    </xf>
    <xf numFmtId="0" fontId="22" fillId="16" borderId="3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horizontal="center" vertical="center"/>
    </xf>
    <xf numFmtId="0" fontId="13" fillId="16" borderId="19" xfId="0" applyNumberFormat="1" applyFont="1" applyFill="1" applyBorder="1" applyAlignment="1">
      <alignment horizontal="center" vertical="center"/>
    </xf>
    <xf numFmtId="0" fontId="13" fillId="16" borderId="3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9" fillId="16" borderId="7" xfId="0" applyFont="1" applyFill="1" applyBorder="1" applyAlignment="1">
      <alignment vertical="center"/>
    </xf>
    <xf numFmtId="14" fontId="13" fillId="16" borderId="2" xfId="0" applyNumberFormat="1" applyFont="1" applyFill="1" applyBorder="1" applyAlignment="1">
      <alignment horizontal="center" vertical="center"/>
    </xf>
    <xf numFmtId="0" fontId="1" fillId="0" borderId="24" xfId="36" applyBorder="1">
      <alignment vertical="center"/>
    </xf>
    <xf numFmtId="0" fontId="1" fillId="0" borderId="0" xfId="36" applyBorder="1">
      <alignment vertical="center"/>
    </xf>
    <xf numFmtId="0" fontId="1" fillId="0" borderId="22" xfId="36" applyBorder="1">
      <alignment vertical="center"/>
    </xf>
    <xf numFmtId="0" fontId="1" fillId="0" borderId="25" xfId="36" applyBorder="1">
      <alignment vertical="center"/>
    </xf>
    <xf numFmtId="0" fontId="1" fillId="0" borderId="23" xfId="36" applyBorder="1">
      <alignment vertical="center"/>
    </xf>
    <xf numFmtId="0" fontId="1" fillId="0" borderId="20" xfId="36" applyBorder="1">
      <alignment vertical="center"/>
    </xf>
    <xf numFmtId="0" fontId="1" fillId="0" borderId="0" xfId="36" applyFill="1" applyBorder="1">
      <alignment vertical="center"/>
    </xf>
    <xf numFmtId="0" fontId="46" fillId="0" borderId="0" xfId="37" applyFont="1" applyBorder="1" applyAlignment="1" applyProtection="1">
      <alignment vertical="center"/>
    </xf>
    <xf numFmtId="0" fontId="47" fillId="0" borderId="0" xfId="36" applyFont="1" applyBorder="1">
      <alignment vertical="center"/>
    </xf>
    <xf numFmtId="0" fontId="47" fillId="0" borderId="33" xfId="36" applyFont="1" applyBorder="1">
      <alignment vertical="center"/>
    </xf>
    <xf numFmtId="0" fontId="47" fillId="0" borderId="21" xfId="36" applyFont="1" applyBorder="1">
      <alignment vertical="center"/>
    </xf>
    <xf numFmtId="0" fontId="47" fillId="0" borderId="24" xfId="36" applyFont="1" applyBorder="1">
      <alignment vertical="center"/>
    </xf>
    <xf numFmtId="0" fontId="47" fillId="0" borderId="22" xfId="36" applyFont="1" applyBorder="1">
      <alignment vertical="center"/>
    </xf>
    <xf numFmtId="0" fontId="47" fillId="0" borderId="26" xfId="36" applyFont="1" applyBorder="1">
      <alignment vertical="center"/>
    </xf>
    <xf numFmtId="0" fontId="44" fillId="0" borderId="26" xfId="36" applyFont="1" applyBorder="1" applyAlignment="1">
      <alignment vertical="center"/>
    </xf>
    <xf numFmtId="0" fontId="44" fillId="0" borderId="0" xfId="36" applyFont="1" applyBorder="1" applyAlignment="1">
      <alignment vertical="center"/>
    </xf>
    <xf numFmtId="0" fontId="48" fillId="0" borderId="0" xfId="36" applyFont="1" applyBorder="1">
      <alignment vertical="center"/>
    </xf>
    <xf numFmtId="0" fontId="7" fillId="0" borderId="0" xfId="37" applyFont="1" applyBorder="1" applyAlignment="1" applyProtection="1">
      <alignment vertical="center"/>
    </xf>
    <xf numFmtId="0" fontId="1" fillId="0" borderId="0" xfId="36" applyBorder="1" applyAlignment="1">
      <alignment horizontal="center" vertical="center"/>
    </xf>
    <xf numFmtId="0" fontId="49" fillId="0" borderId="0" xfId="36" applyFont="1" applyBorder="1" applyAlignment="1">
      <alignment vertical="center"/>
    </xf>
    <xf numFmtId="0" fontId="4" fillId="16" borderId="3" xfId="35" applyNumberFormat="1" applyFill="1" applyBorder="1" applyAlignment="1" applyProtection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0" fontId="43" fillId="0" borderId="0" xfId="0" applyFont="1" applyBorder="1"/>
    <xf numFmtId="0" fontId="13" fillId="0" borderId="0" xfId="0" applyNumberFormat="1" applyFont="1" applyBorder="1" applyAlignment="1">
      <alignment horizontal="center" vertical="center"/>
    </xf>
    <xf numFmtId="0" fontId="47" fillId="0" borderId="37" xfId="36" applyFont="1" applyBorder="1">
      <alignment vertical="center"/>
    </xf>
    <xf numFmtId="0" fontId="1" fillId="0" borderId="4" xfId="36" applyBorder="1">
      <alignment vertical="center"/>
    </xf>
    <xf numFmtId="0" fontId="9" fillId="0" borderId="0" xfId="37" applyFont="1" applyBorder="1" applyAlignment="1" applyProtection="1">
      <alignment vertical="center"/>
    </xf>
    <xf numFmtId="0" fontId="50" fillId="0" borderId="0" xfId="36" applyFont="1" applyBorder="1">
      <alignment vertical="center"/>
    </xf>
    <xf numFmtId="0" fontId="44" fillId="0" borderId="0" xfId="36" applyFont="1" applyBorder="1">
      <alignment vertical="center"/>
    </xf>
    <xf numFmtId="0" fontId="48" fillId="0" borderId="49" xfId="36" applyFont="1" applyBorder="1">
      <alignment vertical="center"/>
    </xf>
    <xf numFmtId="0" fontId="48" fillId="0" borderId="1" xfId="36" applyFont="1" applyBorder="1">
      <alignment vertical="center"/>
    </xf>
    <xf numFmtId="0" fontId="47" fillId="0" borderId="1" xfId="36" applyFont="1" applyBorder="1">
      <alignment vertical="center"/>
    </xf>
    <xf numFmtId="0" fontId="13" fillId="0" borderId="1" xfId="0" applyNumberFormat="1" applyFont="1" applyBorder="1"/>
    <xf numFmtId="0" fontId="13" fillId="0" borderId="50" xfId="0" applyNumberFormat="1" applyFont="1" applyBorder="1"/>
    <xf numFmtId="0" fontId="48" fillId="0" borderId="32" xfId="36" applyFont="1" applyBorder="1">
      <alignment vertical="center"/>
    </xf>
    <xf numFmtId="0" fontId="48" fillId="0" borderId="37" xfId="36" applyFont="1" applyBorder="1">
      <alignment vertical="center"/>
    </xf>
    <xf numFmtId="0" fontId="48" fillId="0" borderId="28" xfId="36" applyFont="1" applyBorder="1">
      <alignment vertical="center"/>
    </xf>
    <xf numFmtId="0" fontId="48" fillId="0" borderId="30" xfId="36" applyFont="1" applyBorder="1">
      <alignment vertical="center"/>
    </xf>
    <xf numFmtId="0" fontId="48" fillId="0" borderId="4" xfId="36" applyFont="1" applyBorder="1">
      <alignment vertical="center"/>
    </xf>
    <xf numFmtId="0" fontId="13" fillId="0" borderId="49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horizontal="left" vertical="center"/>
    </xf>
    <xf numFmtId="0" fontId="13" fillId="17" borderId="48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/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30" xfId="0" applyNumberFormat="1" applyFont="1" applyBorder="1"/>
    <xf numFmtId="0" fontId="14" fillId="7" borderId="51" xfId="0" applyNumberFormat="1" applyFont="1" applyFill="1" applyBorder="1" applyAlignment="1">
      <alignment horizontal="center" vertical="center"/>
    </xf>
    <xf numFmtId="0" fontId="13" fillId="0" borderId="52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28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right"/>
    </xf>
    <xf numFmtId="0" fontId="14" fillId="0" borderId="24" xfId="0" applyNumberFormat="1" applyFont="1" applyFill="1" applyBorder="1" applyAlignment="1">
      <alignment vertical="center"/>
    </xf>
    <xf numFmtId="0" fontId="5" fillId="14" borderId="43" xfId="35" quotePrefix="1" applyNumberFormat="1" applyFont="1" applyFill="1" applyBorder="1" applyAlignment="1" applyProtection="1">
      <alignment horizontal="left" vertical="justify" textRotation="90"/>
    </xf>
    <xf numFmtId="0" fontId="5" fillId="14" borderId="44" xfId="35" applyNumberFormat="1" applyFont="1" applyFill="1" applyBorder="1" applyAlignment="1" applyProtection="1">
      <alignment horizontal="left" vertical="justify" textRotation="90"/>
    </xf>
    <xf numFmtId="0" fontId="5" fillId="14" borderId="45" xfId="35" applyNumberFormat="1" applyFont="1" applyFill="1" applyBorder="1" applyAlignment="1" applyProtection="1">
      <alignment horizontal="left" vertical="justify" textRotation="90"/>
    </xf>
    <xf numFmtId="0" fontId="41" fillId="14" borderId="43" xfId="35" quotePrefix="1" applyNumberFormat="1" applyFont="1" applyFill="1" applyBorder="1" applyAlignment="1" applyProtection="1">
      <alignment horizontal="left" vertical="justify" textRotation="90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left" vertical="center" wrapText="1"/>
    </xf>
    <xf numFmtId="0" fontId="13" fillId="0" borderId="18" xfId="0" applyNumberFormat="1" applyFont="1" applyBorder="1" applyAlignment="1">
      <alignment horizontal="left" vertical="center"/>
    </xf>
    <xf numFmtId="0" fontId="13" fillId="0" borderId="53" xfId="0" applyNumberFormat="1" applyFont="1" applyBorder="1" applyAlignment="1">
      <alignment horizontal="left" vertical="center"/>
    </xf>
    <xf numFmtId="0" fontId="13" fillId="0" borderId="54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18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55" xfId="0" applyNumberFormat="1" applyFont="1" applyBorder="1" applyAlignment="1">
      <alignment horizontal="center" vertical="center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0" xfId="0" applyNumberFormat="1" applyFont="1" applyBorder="1" applyAlignment="1">
      <alignment vertical="center" wrapText="1"/>
    </xf>
    <xf numFmtId="0" fontId="13" fillId="0" borderId="0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horizontal="center" vertical="center"/>
    </xf>
    <xf numFmtId="0" fontId="1" fillId="0" borderId="0" xfId="36" applyBorder="1" applyAlignment="1">
      <alignment horizontal="center" vertical="center"/>
    </xf>
  </cellXfs>
  <cellStyles count="38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표준 4" xfId="36"/>
    <cellStyle name="표준_02.IFRS 투입인력계획 및 관리" xfId="34"/>
    <cellStyle name="하이퍼링크" xfId="35" builtinId="8"/>
    <cellStyle name="하이퍼링크 2" xfId="37"/>
  </cellStyles>
  <dxfs count="9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53D2FF"/>
      <color rgb="FF35C5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9525</xdr:colOff>
      <xdr:row>13</xdr:row>
      <xdr:rowOff>1</xdr:rowOff>
    </xdr:from>
    <xdr:to>
      <xdr:col>6</xdr:col>
      <xdr:colOff>219075</xdr:colOff>
      <xdr:row>14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5019675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6</xdr:col>
      <xdr:colOff>552450</xdr:colOff>
      <xdr:row>13</xdr:row>
      <xdr:rowOff>1</xdr:rowOff>
    </xdr:from>
    <xdr:to>
      <xdr:col>7</xdr:col>
      <xdr:colOff>0</xdr:colOff>
      <xdr:row>14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562600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5</xdr:col>
      <xdr:colOff>828674</xdr:colOff>
      <xdr:row>16</xdr:row>
      <xdr:rowOff>85725</xdr:rowOff>
    </xdr:from>
    <xdr:to>
      <xdr:col>7</xdr:col>
      <xdr:colOff>298949</xdr:colOff>
      <xdr:row>18</xdr:row>
      <xdr:rowOff>64725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4991099" y="326707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7</xdr:col>
      <xdr:colOff>419101</xdr:colOff>
      <xdr:row>16</xdr:row>
      <xdr:rowOff>85725</xdr:rowOff>
    </xdr:from>
    <xdr:to>
      <xdr:col>8</xdr:col>
      <xdr:colOff>59437</xdr:colOff>
      <xdr:row>18</xdr:row>
      <xdr:rowOff>64725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191251" y="3267075"/>
          <a:ext cx="402336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35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31</xdr:row>
      <xdr:rowOff>66675</xdr:rowOff>
    </xdr:from>
    <xdr:to>
      <xdr:col>3</xdr:col>
      <xdr:colOff>762000</xdr:colOff>
      <xdr:row>33</xdr:row>
      <xdr:rowOff>152400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6105525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57150</xdr:rowOff>
    </xdr:from>
    <xdr:to>
      <xdr:col>5</xdr:col>
      <xdr:colOff>523875</xdr:colOff>
      <xdr:row>35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6477000"/>
          <a:ext cx="1476375" cy="37147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35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638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9</xdr:col>
      <xdr:colOff>847724</xdr:colOff>
      <xdr:row>16</xdr:row>
      <xdr:rowOff>38100</xdr:rowOff>
    </xdr:from>
    <xdr:to>
      <xdr:col>12</xdr:col>
      <xdr:colOff>228599</xdr:colOff>
      <xdr:row>17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8124824" y="3219450"/>
          <a:ext cx="22764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123825</xdr:rowOff>
    </xdr:from>
    <xdr:to>
      <xdr:col>12</xdr:col>
      <xdr:colOff>476249</xdr:colOff>
      <xdr:row>21</xdr:row>
      <xdr:rowOff>47625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381125"/>
          <a:ext cx="3133725" cy="28003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35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22098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38100</xdr:rowOff>
    </xdr:from>
    <xdr:to>
      <xdr:col>7</xdr:col>
      <xdr:colOff>726075</xdr:colOff>
      <xdr:row>10</xdr:row>
      <xdr:rowOff>161925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8859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558165</xdr:colOff>
      <xdr:row>14</xdr:row>
      <xdr:rowOff>104775</xdr:rowOff>
    </xdr:from>
    <xdr:to>
      <xdr:col>7</xdr:col>
      <xdr:colOff>583200</xdr:colOff>
      <xdr:row>16</xdr:row>
      <xdr:rowOff>38100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568315" y="29051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739140</xdr:colOff>
      <xdr:row>14</xdr:row>
      <xdr:rowOff>114300</xdr:rowOff>
    </xdr:from>
    <xdr:to>
      <xdr:col>9</xdr:col>
      <xdr:colOff>21225</xdr:colOff>
      <xdr:row>16</xdr:row>
      <xdr:rowOff>47625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11290" y="29146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739140</xdr:colOff>
      <xdr:row>25</xdr:row>
      <xdr:rowOff>9525</xdr:rowOff>
    </xdr:from>
    <xdr:to>
      <xdr:col>6</xdr:col>
      <xdr:colOff>573675</xdr:colOff>
      <xdr:row>26</xdr:row>
      <xdr:rowOff>133350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49053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</a:p>
      </xdr:txBody>
    </xdr:sp>
    <xdr:clientData/>
  </xdr:twoCellAnchor>
  <xdr:twoCellAnchor>
    <xdr:from>
      <xdr:col>10</xdr:col>
      <xdr:colOff>391350</xdr:colOff>
      <xdr:row>10</xdr:row>
      <xdr:rowOff>180976</xdr:rowOff>
    </xdr:from>
    <xdr:to>
      <xdr:col>12</xdr:col>
      <xdr:colOff>219075</xdr:colOff>
      <xdr:row>12</xdr:row>
      <xdr:rowOff>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8516175" y="2219326"/>
          <a:ext cx="1875600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6</xdr:col>
      <xdr:colOff>739140</xdr:colOff>
      <xdr:row>11</xdr:row>
      <xdr:rowOff>95250</xdr:rowOff>
    </xdr:from>
    <xdr:to>
      <xdr:col>8</xdr:col>
      <xdr:colOff>2175</xdr:colOff>
      <xdr:row>13</xdr:row>
      <xdr:rowOff>28575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49290" y="23241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685800</xdr:colOff>
      <xdr:row>18</xdr:row>
      <xdr:rowOff>85726</xdr:rowOff>
    </xdr:from>
    <xdr:to>
      <xdr:col>12</xdr:col>
      <xdr:colOff>238125</xdr:colOff>
      <xdr:row>19</xdr:row>
      <xdr:rowOff>152400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9696450" y="3648076"/>
          <a:ext cx="714375" cy="25717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12</xdr:col>
      <xdr:colOff>148590</xdr:colOff>
      <xdr:row>16</xdr:row>
      <xdr:rowOff>142875</xdr:rowOff>
    </xdr:from>
    <xdr:to>
      <xdr:col>13</xdr:col>
      <xdr:colOff>68850</xdr:colOff>
      <xdr:row>18</xdr:row>
      <xdr:rowOff>76200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21290" y="3324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13</a:t>
          </a:r>
        </a:p>
      </xdr:txBody>
    </xdr:sp>
    <xdr:clientData/>
  </xdr:twoCellAnchor>
  <xdr:twoCellAnchor>
    <xdr:from>
      <xdr:col>1</xdr:col>
      <xdr:colOff>228600</xdr:colOff>
      <xdr:row>22</xdr:row>
      <xdr:rowOff>0</xdr:rowOff>
    </xdr:from>
    <xdr:to>
      <xdr:col>1</xdr:col>
      <xdr:colOff>923925</xdr:colOff>
      <xdr:row>22</xdr:row>
      <xdr:rowOff>161925</xdr:rowOff>
    </xdr:to>
    <xdr:sp macro="" textlink="">
      <xdr:nvSpPr>
        <xdr:cNvPr id="30" name="TextBox 29"/>
        <xdr:cNvSpPr txBox="1"/>
      </xdr:nvSpPr>
      <xdr:spPr>
        <a:xfrm>
          <a:off x="381000" y="4324350"/>
          <a:ext cx="69532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900">
              <a:latin typeface="돋움" pitchFamily="50" charset="-127"/>
              <a:ea typeface="돋움" pitchFamily="50" charset="-127"/>
            </a:rPr>
            <a:t>상품정보</a:t>
          </a:r>
        </a:p>
      </xdr:txBody>
    </xdr:sp>
    <xdr:clientData/>
  </xdr:twoCellAnchor>
  <xdr:twoCellAnchor editAs="oneCell">
    <xdr:from>
      <xdr:col>4</xdr:col>
      <xdr:colOff>85725</xdr:colOff>
      <xdr:row>21</xdr:row>
      <xdr:rowOff>180976</xdr:rowOff>
    </xdr:from>
    <xdr:to>
      <xdr:col>5</xdr:col>
      <xdr:colOff>600075</xdr:colOff>
      <xdr:row>25</xdr:row>
      <xdr:rowOff>168284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55356" r="6252"/>
        <a:stretch>
          <a:fillRect/>
        </a:stretch>
      </xdr:blipFill>
      <xdr:spPr bwMode="auto">
        <a:xfrm>
          <a:off x="3286125" y="4314826"/>
          <a:ext cx="1476375" cy="7493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152401</xdr:colOff>
      <xdr:row>22</xdr:row>
      <xdr:rowOff>104775</xdr:rowOff>
    </xdr:from>
    <xdr:to>
      <xdr:col>4</xdr:col>
      <xdr:colOff>361951</xdr:colOff>
      <xdr:row>26</xdr:row>
      <xdr:rowOff>104775</xdr:rowOff>
    </xdr:to>
    <xdr:sp macro="" textlink="">
      <xdr:nvSpPr>
        <xdr:cNvPr id="34" name="TextBox 33"/>
        <xdr:cNvSpPr txBox="1"/>
      </xdr:nvSpPr>
      <xdr:spPr>
        <a:xfrm>
          <a:off x="2476501" y="442912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700"/>
            <a:t>전체</a:t>
          </a:r>
          <a:endParaRPr lang="en-US" altLang="ko-KR" sz="700"/>
        </a:p>
        <a:p>
          <a:pPr algn="ctr"/>
          <a:r>
            <a:rPr lang="en-US" altLang="ko-KR" sz="900" b="1"/>
            <a:t>4.4</a:t>
          </a:r>
        </a:p>
        <a:p>
          <a:pPr algn="ctr"/>
          <a:r>
            <a:rPr lang="en-US" altLang="ko-KR" sz="700"/>
            <a:t>(</a:t>
          </a:r>
          <a:r>
            <a:rPr lang="ko-KR" altLang="en-US" sz="700"/>
            <a:t>총 </a:t>
          </a:r>
          <a:r>
            <a:rPr lang="en-US" altLang="ko-KR" sz="700"/>
            <a:t>340 </a:t>
          </a:r>
          <a:r>
            <a:rPr lang="ko-KR" altLang="en-US" sz="700"/>
            <a:t>리뷰</a:t>
          </a:r>
          <a:r>
            <a:rPr lang="en-US" altLang="ko-KR" sz="700"/>
            <a:t>)</a:t>
          </a:r>
          <a:endParaRPr lang="ko-KR" altLang="en-US" sz="700"/>
        </a:p>
      </xdr:txBody>
    </xdr:sp>
    <xdr:clientData/>
  </xdr:twoCellAnchor>
  <xdr:twoCellAnchor>
    <xdr:from>
      <xdr:col>2</xdr:col>
      <xdr:colOff>609601</xdr:colOff>
      <xdr:row>25</xdr:row>
      <xdr:rowOff>123825</xdr:rowOff>
    </xdr:from>
    <xdr:to>
      <xdr:col>4</xdr:col>
      <xdr:colOff>1</xdr:colOff>
      <xdr:row>29</xdr:row>
      <xdr:rowOff>123825</xdr:rowOff>
    </xdr:to>
    <xdr:sp macro="" textlink="">
      <xdr:nvSpPr>
        <xdr:cNvPr id="36" name="TextBox 35"/>
        <xdr:cNvSpPr txBox="1"/>
      </xdr:nvSpPr>
      <xdr:spPr>
        <a:xfrm>
          <a:off x="2114551" y="501967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리뷰작성</a:t>
          </a:r>
          <a:endParaRPr lang="en-US" altLang="ko-KR" sz="900" b="1"/>
        </a:p>
        <a:p>
          <a:pPr algn="r"/>
          <a:r>
            <a:rPr lang="ko-KR" altLang="en-US" sz="900"/>
            <a:t>평점</a:t>
          </a:r>
          <a:endParaRPr lang="en-US" altLang="ko-KR" sz="900"/>
        </a:p>
        <a:p>
          <a:pPr algn="r"/>
          <a:r>
            <a:rPr lang="ko-KR" altLang="en-US" sz="900"/>
            <a:t>리뷰</a:t>
          </a:r>
        </a:p>
      </xdr:txBody>
    </xdr:sp>
    <xdr:clientData/>
  </xdr:twoCellAnchor>
  <xdr:twoCellAnchor>
    <xdr:from>
      <xdr:col>3</xdr:col>
      <xdr:colOff>876298</xdr:colOff>
      <xdr:row>29</xdr:row>
      <xdr:rowOff>47625</xdr:rowOff>
    </xdr:from>
    <xdr:to>
      <xdr:col>5</xdr:col>
      <xdr:colOff>847724</xdr:colOff>
      <xdr:row>30</xdr:row>
      <xdr:rowOff>85725</xdr:rowOff>
    </xdr:to>
    <xdr:sp macro="" textlink="">
      <xdr:nvSpPr>
        <xdr:cNvPr id="37" name="직사각형 36">
          <a:extLst>
            <a:ext uri="{FF2B5EF4-FFF2-40B4-BE49-F238E27FC236}"/>
          </a:extLst>
        </xdr:cNvPr>
        <xdr:cNvSpPr/>
      </xdr:nvSpPr>
      <xdr:spPr bwMode="auto">
        <a:xfrm>
          <a:off x="3200398" y="5705475"/>
          <a:ext cx="1809751" cy="2286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리뷰 작성</a:t>
          </a:r>
        </a:p>
      </xdr:txBody>
    </xdr:sp>
    <xdr:clientData/>
  </xdr:twoCellAnchor>
  <xdr:twoCellAnchor>
    <xdr:from>
      <xdr:col>5</xdr:col>
      <xdr:colOff>739140</xdr:colOff>
      <xdr:row>27</xdr:row>
      <xdr:rowOff>123825</xdr:rowOff>
    </xdr:from>
    <xdr:to>
      <xdr:col>6</xdr:col>
      <xdr:colOff>573675</xdr:colOff>
      <xdr:row>29</xdr:row>
      <xdr:rowOff>57150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54006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10</a:t>
          </a:r>
        </a:p>
      </xdr:txBody>
    </xdr:sp>
    <xdr:clientData/>
  </xdr:twoCellAnchor>
  <xdr:twoCellAnchor>
    <xdr:from>
      <xdr:col>9</xdr:col>
      <xdr:colOff>161926</xdr:colOff>
      <xdr:row>8</xdr:row>
      <xdr:rowOff>76200</xdr:rowOff>
    </xdr:from>
    <xdr:to>
      <xdr:col>10</xdr:col>
      <xdr:colOff>400051</xdr:colOff>
      <xdr:row>12</xdr:row>
      <xdr:rowOff>76200</xdr:rowOff>
    </xdr:to>
    <xdr:sp macro="" textlink="">
      <xdr:nvSpPr>
        <xdr:cNvPr id="39" name="TextBox 38"/>
        <xdr:cNvSpPr txBox="1"/>
      </xdr:nvSpPr>
      <xdr:spPr>
        <a:xfrm>
          <a:off x="7439026" y="1733550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문의작성</a:t>
          </a:r>
          <a:endParaRPr lang="en-US" altLang="ko-KR" sz="900"/>
        </a:p>
        <a:p>
          <a:pPr algn="r"/>
          <a:r>
            <a:rPr lang="ko-KR" altLang="en-US" sz="900"/>
            <a:t>문의</a:t>
          </a:r>
        </a:p>
      </xdr:txBody>
    </xdr:sp>
    <xdr:clientData/>
  </xdr:twoCellAnchor>
  <xdr:twoCellAnchor>
    <xdr:from>
      <xdr:col>10</xdr:col>
      <xdr:colOff>390524</xdr:colOff>
      <xdr:row>9</xdr:row>
      <xdr:rowOff>142875</xdr:rowOff>
    </xdr:from>
    <xdr:to>
      <xdr:col>12</xdr:col>
      <xdr:colOff>219075</xdr:colOff>
      <xdr:row>10</xdr:row>
      <xdr:rowOff>123825</xdr:rowOff>
    </xdr:to>
    <xdr:sp macro="" textlink="">
      <xdr:nvSpPr>
        <xdr:cNvPr id="40" name="직사각형 39">
          <a:extLst>
            <a:ext uri="{FF2B5EF4-FFF2-40B4-BE49-F238E27FC236}"/>
          </a:extLst>
        </xdr:cNvPr>
        <xdr:cNvSpPr/>
      </xdr:nvSpPr>
      <xdr:spPr bwMode="auto">
        <a:xfrm>
          <a:off x="8515349" y="1990725"/>
          <a:ext cx="1876426" cy="1714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114301</xdr:colOff>
      <xdr:row>21</xdr:row>
      <xdr:rowOff>76200</xdr:rowOff>
    </xdr:from>
    <xdr:to>
      <xdr:col>3</xdr:col>
      <xdr:colOff>771525</xdr:colOff>
      <xdr:row>22</xdr:row>
      <xdr:rowOff>123825</xdr:rowOff>
    </xdr:to>
    <xdr:sp macro="" textlink="">
      <xdr:nvSpPr>
        <xdr:cNvPr id="41" name="TextBox 40"/>
        <xdr:cNvSpPr txBox="1"/>
      </xdr:nvSpPr>
      <xdr:spPr>
        <a:xfrm>
          <a:off x="2438401" y="4210050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리뷰</a:t>
          </a:r>
        </a:p>
      </xdr:txBody>
    </xdr:sp>
    <xdr:clientData/>
  </xdr:twoCellAnchor>
  <xdr:twoCellAnchor>
    <xdr:from>
      <xdr:col>9</xdr:col>
      <xdr:colOff>133351</xdr:colOff>
      <xdr:row>6</xdr:row>
      <xdr:rowOff>142875</xdr:rowOff>
    </xdr:from>
    <xdr:to>
      <xdr:col>9</xdr:col>
      <xdr:colOff>790575</xdr:colOff>
      <xdr:row>7</xdr:row>
      <xdr:rowOff>171450</xdr:rowOff>
    </xdr:to>
    <xdr:sp macro="" textlink="">
      <xdr:nvSpPr>
        <xdr:cNvPr id="46" name="TextBox 45"/>
        <xdr:cNvSpPr txBox="1"/>
      </xdr:nvSpPr>
      <xdr:spPr>
        <a:xfrm>
          <a:off x="7410451" y="1400175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문의</a:t>
          </a:r>
        </a:p>
      </xdr:txBody>
    </xdr:sp>
    <xdr:clientData/>
  </xdr:twoCellAnchor>
  <xdr:twoCellAnchor>
    <xdr:from>
      <xdr:col>12</xdr:col>
      <xdr:colOff>129540</xdr:colOff>
      <xdr:row>9</xdr:row>
      <xdr:rowOff>57150</xdr:rowOff>
    </xdr:from>
    <xdr:to>
      <xdr:col>13</xdr:col>
      <xdr:colOff>49800</xdr:colOff>
      <xdr:row>10</xdr:row>
      <xdr:rowOff>180975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0224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12</a:t>
          </a:r>
        </a:p>
      </xdr:txBody>
    </xdr:sp>
    <xdr:clientData/>
  </xdr:twoCellAnchor>
  <xdr:twoCellAnchor>
    <xdr:from>
      <xdr:col>5</xdr:col>
      <xdr:colOff>828674</xdr:colOff>
      <xdr:row>18</xdr:row>
      <xdr:rowOff>142875</xdr:rowOff>
    </xdr:from>
    <xdr:to>
      <xdr:col>7</xdr:col>
      <xdr:colOff>298949</xdr:colOff>
      <xdr:row>20</xdr:row>
      <xdr:rowOff>121875</xdr:rowOff>
    </xdr:to>
    <xdr:sp macro="" textlink="">
      <xdr:nvSpPr>
        <xdr:cNvPr id="48" name="직사각형 47">
          <a:extLst>
            <a:ext uri="{FF2B5EF4-FFF2-40B4-BE49-F238E27FC236}"/>
          </a:extLst>
        </xdr:cNvPr>
        <xdr:cNvSpPr/>
      </xdr:nvSpPr>
      <xdr:spPr bwMode="auto">
        <a:xfrm>
          <a:off x="499109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상품수정</a:t>
          </a:r>
        </a:p>
      </xdr:txBody>
    </xdr:sp>
    <xdr:clientData/>
  </xdr:twoCellAnchor>
  <xdr:twoCellAnchor>
    <xdr:from>
      <xdr:col>7</xdr:col>
      <xdr:colOff>380999</xdr:colOff>
      <xdr:row>18</xdr:row>
      <xdr:rowOff>142875</xdr:rowOff>
    </xdr:from>
    <xdr:to>
      <xdr:col>8</xdr:col>
      <xdr:colOff>698999</xdr:colOff>
      <xdr:row>20</xdr:row>
      <xdr:rowOff>121875</xdr:rowOff>
    </xdr:to>
    <xdr:sp macro="" textlink="">
      <xdr:nvSpPr>
        <xdr:cNvPr id="49" name="직사각형 48">
          <a:extLst>
            <a:ext uri="{FF2B5EF4-FFF2-40B4-BE49-F238E27FC236}"/>
          </a:extLst>
        </xdr:cNvPr>
        <xdr:cNvSpPr/>
      </xdr:nvSpPr>
      <xdr:spPr bwMode="auto">
        <a:xfrm>
          <a:off x="615314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상품삭제</a:t>
          </a:r>
        </a:p>
      </xdr:txBody>
    </xdr:sp>
    <xdr:clientData/>
  </xdr:twoCellAnchor>
  <xdr:twoCellAnchor>
    <xdr:from>
      <xdr:col>3</xdr:col>
      <xdr:colOff>567690</xdr:colOff>
      <xdr:row>18</xdr:row>
      <xdr:rowOff>85725</xdr:rowOff>
    </xdr:from>
    <xdr:to>
      <xdr:col>4</xdr:col>
      <xdr:colOff>373650</xdr:colOff>
      <xdr:row>20</xdr:row>
      <xdr:rowOff>19050</xdr:rowOff>
    </xdr:to>
    <xdr:sp macro="" textlink="">
      <xdr:nvSpPr>
        <xdr:cNvPr id="5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891790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</a:p>
      </xdr:txBody>
    </xdr:sp>
    <xdr:clientData/>
  </xdr:twoCellAnchor>
  <xdr:twoCellAnchor>
    <xdr:from>
      <xdr:col>4</xdr:col>
      <xdr:colOff>634365</xdr:colOff>
      <xdr:row>18</xdr:row>
      <xdr:rowOff>85725</xdr:rowOff>
    </xdr:from>
    <xdr:to>
      <xdr:col>5</xdr:col>
      <xdr:colOff>354600</xdr:colOff>
      <xdr:row>20</xdr:row>
      <xdr:rowOff>19050</xdr:rowOff>
    </xdr:to>
    <xdr:sp macro="" textlink="">
      <xdr:nvSpPr>
        <xdr:cNvPr id="5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834765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11</a:t>
          </a:r>
        </a:p>
      </xdr:txBody>
    </xdr:sp>
    <xdr:clientData/>
  </xdr:twoCellAnchor>
  <xdr:twoCellAnchor>
    <xdr:from>
      <xdr:col>5</xdr:col>
      <xdr:colOff>481965</xdr:colOff>
      <xdr:row>21</xdr:row>
      <xdr:rowOff>47625</xdr:rowOff>
    </xdr:from>
    <xdr:to>
      <xdr:col>6</xdr:col>
      <xdr:colOff>316500</xdr:colOff>
      <xdr:row>22</xdr:row>
      <xdr:rowOff>171450</xdr:rowOff>
    </xdr:to>
    <xdr:sp macro="" textlink="">
      <xdr:nvSpPr>
        <xdr:cNvPr id="7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44390" y="41814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</a:p>
      </xdr:txBody>
    </xdr:sp>
    <xdr:clientData/>
  </xdr:twoCellAnchor>
  <xdr:twoCellAnchor>
    <xdr:from>
      <xdr:col>2</xdr:col>
      <xdr:colOff>558165</xdr:colOff>
      <xdr:row>22</xdr:row>
      <xdr:rowOff>85725</xdr:rowOff>
    </xdr:from>
    <xdr:to>
      <xdr:col>3</xdr:col>
      <xdr:colOff>421275</xdr:colOff>
      <xdr:row>24</xdr:row>
      <xdr:rowOff>19050</xdr:rowOff>
    </xdr:to>
    <xdr:sp macro="" textlink="">
      <xdr:nvSpPr>
        <xdr:cNvPr id="7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 flipH="1">
          <a:off x="20631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10</xdr:col>
      <xdr:colOff>542925</xdr:colOff>
      <xdr:row>13</xdr:row>
      <xdr:rowOff>19050</xdr:rowOff>
    </xdr:from>
    <xdr:to>
      <xdr:col>11</xdr:col>
      <xdr:colOff>304800</xdr:colOff>
      <xdr:row>16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0" y="2647950"/>
          <a:ext cx="647700" cy="609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190500</xdr:colOff>
      <xdr:row>13</xdr:row>
      <xdr:rowOff>28576</xdr:rowOff>
    </xdr:from>
    <xdr:to>
      <xdr:col>10</xdr:col>
      <xdr:colOff>457200</xdr:colOff>
      <xdr:row>16</xdr:row>
      <xdr:rowOff>33076</xdr:rowOff>
    </xdr:to>
    <xdr:sp macro="" textlink="">
      <xdr:nvSpPr>
        <xdr:cNvPr id="6" name="갈매기형 수장 5"/>
        <xdr:cNvSpPr/>
      </xdr:nvSpPr>
      <xdr:spPr bwMode="auto">
        <a:xfrm flipH="1">
          <a:off x="8315325" y="2657476"/>
          <a:ext cx="266700" cy="57600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609599</xdr:colOff>
      <xdr:row>27</xdr:row>
      <xdr:rowOff>180975</xdr:rowOff>
    </xdr:from>
    <xdr:to>
      <xdr:col>10</xdr:col>
      <xdr:colOff>19049</xdr:colOff>
      <xdr:row>31</xdr:row>
      <xdr:rowOff>209550</xdr:rowOff>
    </xdr:to>
    <xdr:grpSp>
      <xdr:nvGrpSpPr>
        <xdr:cNvPr id="16" name="그룹 15"/>
        <xdr:cNvGrpSpPr/>
      </xdr:nvGrpSpPr>
      <xdr:grpSpPr>
        <a:xfrm>
          <a:off x="7886699" y="5476875"/>
          <a:ext cx="257175" cy="876300"/>
          <a:chOff x="8743950" y="4914900"/>
          <a:chExt cx="266700" cy="762000"/>
        </a:xfrm>
      </xdr:grpSpPr>
      <xdr:sp macro="" textlink="">
        <xdr:nvSpPr>
          <xdr:cNvPr id="7" name="직사각형 6"/>
          <xdr:cNvSpPr/>
        </xdr:nvSpPr>
        <xdr:spPr bwMode="auto">
          <a:xfrm>
            <a:off x="8743950" y="5105399"/>
            <a:ext cx="266700" cy="3960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8743950" y="54864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809625</xdr:colOff>
      <xdr:row>33</xdr:row>
      <xdr:rowOff>38100</xdr:rowOff>
    </xdr:from>
    <xdr:to>
      <xdr:col>5</xdr:col>
      <xdr:colOff>438150</xdr:colOff>
      <xdr:row>35</xdr:row>
      <xdr:rowOff>152400</xdr:rowOff>
    </xdr:to>
    <xdr:sp macro="" textlink="">
      <xdr:nvSpPr>
        <xdr:cNvPr id="14" name="직사각형 13"/>
        <xdr:cNvSpPr/>
      </xdr:nvSpPr>
      <xdr:spPr bwMode="auto">
        <a:xfrm>
          <a:off x="3133725" y="6591300"/>
          <a:ext cx="146685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85725</xdr:colOff>
      <xdr:row>33</xdr:row>
      <xdr:rowOff>38100</xdr:rowOff>
    </xdr:from>
    <xdr:to>
      <xdr:col>8</xdr:col>
      <xdr:colOff>47625</xdr:colOff>
      <xdr:row>35</xdr:row>
      <xdr:rowOff>152400</xdr:rowOff>
    </xdr:to>
    <xdr:sp macro="" textlink="">
      <xdr:nvSpPr>
        <xdr:cNvPr id="15" name="직사각형 14"/>
        <xdr:cNvSpPr/>
      </xdr:nvSpPr>
      <xdr:spPr bwMode="auto">
        <a:xfrm>
          <a:off x="5095875" y="6591300"/>
          <a:ext cx="148590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9</xdr:col>
      <xdr:colOff>619125</xdr:colOff>
      <xdr:row>12</xdr:row>
      <xdr:rowOff>180975</xdr:rowOff>
    </xdr:from>
    <xdr:to>
      <xdr:col>10</xdr:col>
      <xdr:colOff>0</xdr:colOff>
      <xdr:row>18</xdr:row>
      <xdr:rowOff>171450</xdr:rowOff>
    </xdr:to>
    <xdr:grpSp>
      <xdr:nvGrpSpPr>
        <xdr:cNvPr id="17" name="그룹 16"/>
        <xdr:cNvGrpSpPr/>
      </xdr:nvGrpSpPr>
      <xdr:grpSpPr>
        <a:xfrm>
          <a:off x="7896225" y="2619375"/>
          <a:ext cx="228600" cy="1133475"/>
          <a:chOff x="8743950" y="4914900"/>
          <a:chExt cx="266700" cy="1133475"/>
        </a:xfrm>
      </xdr:grpSpPr>
      <xdr:sp macro="" textlink="">
        <xdr:nvSpPr>
          <xdr:cNvPr id="18" name="직사각형 17"/>
          <xdr:cNvSpPr/>
        </xdr:nvSpPr>
        <xdr:spPr bwMode="auto">
          <a:xfrm>
            <a:off x="8743950" y="5105398"/>
            <a:ext cx="266700" cy="762001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9" name="직사각형 18"/>
          <xdr:cNvSpPr/>
        </xdr:nvSpPr>
        <xdr:spPr bwMode="auto">
          <a:xfrm>
            <a:off x="8743950" y="5857875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20" name="직사각형 19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10</xdr:col>
      <xdr:colOff>228600</xdr:colOff>
      <xdr:row>28</xdr:row>
      <xdr:rowOff>38101</xdr:rowOff>
    </xdr:from>
    <xdr:to>
      <xdr:col>10</xdr:col>
      <xdr:colOff>495300</xdr:colOff>
      <xdr:row>31</xdr:row>
      <xdr:rowOff>99751</xdr:rowOff>
    </xdr:to>
    <xdr:sp macro="" textlink="">
      <xdr:nvSpPr>
        <xdr:cNvPr id="21" name="갈매기형 수장 20"/>
        <xdr:cNvSpPr/>
      </xdr:nvSpPr>
      <xdr:spPr bwMode="auto">
        <a:xfrm flipH="1">
          <a:off x="8353425" y="5524501"/>
          <a:ext cx="266700" cy="63315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542925</xdr:colOff>
      <xdr:row>28</xdr:row>
      <xdr:rowOff>19050</xdr:rowOff>
    </xdr:from>
    <xdr:to>
      <xdr:col>11</xdr:col>
      <xdr:colOff>233100</xdr:colOff>
      <xdr:row>31</xdr:row>
      <xdr:rowOff>80700</xdr:rowOff>
    </xdr:to>
    <xdr:sp macro="" textlink="">
      <xdr:nvSpPr>
        <xdr:cNvPr id="22" name="타원 21"/>
        <xdr:cNvSpPr/>
      </xdr:nvSpPr>
      <xdr:spPr bwMode="auto">
        <a:xfrm>
          <a:off x="8667750" y="5505450"/>
          <a:ext cx="576000" cy="633150"/>
        </a:xfrm>
        <a:prstGeom prst="ellipse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8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11</xdr:col>
      <xdr:colOff>100965</xdr:colOff>
      <xdr:row>11</xdr:row>
      <xdr:rowOff>133350</xdr:rowOff>
    </xdr:from>
    <xdr:to>
      <xdr:col>11</xdr:col>
      <xdr:colOff>888000</xdr:colOff>
      <xdr:row>13</xdr:row>
      <xdr:rowOff>66675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11615" y="23812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81915</xdr:colOff>
      <xdr:row>26</xdr:row>
      <xdr:rowOff>123825</xdr:rowOff>
    </xdr:from>
    <xdr:to>
      <xdr:col>11</xdr:col>
      <xdr:colOff>868950</xdr:colOff>
      <xdr:row>28</xdr:row>
      <xdr:rowOff>57150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092565" y="5229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405765</xdr:colOff>
      <xdr:row>11</xdr:row>
      <xdr:rowOff>104775</xdr:rowOff>
    </xdr:from>
    <xdr:to>
      <xdr:col>10</xdr:col>
      <xdr:colOff>345075</xdr:colOff>
      <xdr:row>13</xdr:row>
      <xdr:rowOff>38100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682865" y="23526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504825</xdr:colOff>
      <xdr:row>31</xdr:row>
      <xdr:rowOff>57150</xdr:rowOff>
    </xdr:to>
    <xdr:sp macro="" textlink="">
      <xdr:nvSpPr>
        <xdr:cNvPr id="31" name="직사각형 30"/>
        <xdr:cNvSpPr/>
      </xdr:nvSpPr>
      <xdr:spPr bwMode="auto">
        <a:xfrm>
          <a:off x="3200400" y="5657850"/>
          <a:ext cx="146685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152400</xdr:colOff>
      <xdr:row>29</xdr:row>
      <xdr:rowOff>0</xdr:rowOff>
    </xdr:from>
    <xdr:to>
      <xdr:col>8</xdr:col>
      <xdr:colOff>114300</xdr:colOff>
      <xdr:row>31</xdr:row>
      <xdr:rowOff>57150</xdr:rowOff>
    </xdr:to>
    <xdr:sp macro="" textlink="">
      <xdr:nvSpPr>
        <xdr:cNvPr id="32" name="직사각형 31"/>
        <xdr:cNvSpPr/>
      </xdr:nvSpPr>
      <xdr:spPr bwMode="auto">
        <a:xfrm>
          <a:off x="5162550" y="5657850"/>
          <a:ext cx="148590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2</xdr:col>
      <xdr:colOff>809625</xdr:colOff>
      <xdr:row>15</xdr:row>
      <xdr:rowOff>0</xdr:rowOff>
    </xdr:from>
    <xdr:to>
      <xdr:col>9</xdr:col>
      <xdr:colOff>0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2314575" y="2990850"/>
          <a:ext cx="4962525" cy="438150"/>
        </a:xfrm>
        <a:prstGeom prst="rect">
          <a:avLst/>
        </a:prstGeom>
        <a:solidFill>
          <a:srgbClr val="53D2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4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2</xdr:col>
      <xdr:colOff>600075</xdr:colOff>
      <xdr:row>8</xdr:row>
      <xdr:rowOff>38100</xdr:rowOff>
    </xdr:from>
    <xdr:to>
      <xdr:col>9</xdr:col>
      <xdr:colOff>381000</xdr:colOff>
      <xdr:row>32</xdr:row>
      <xdr:rowOff>180975</xdr:rowOff>
    </xdr:to>
    <xdr:sp macro="" textlink="">
      <xdr:nvSpPr>
        <xdr:cNvPr id="34" name="직사각형 33"/>
        <xdr:cNvSpPr/>
      </xdr:nvSpPr>
      <xdr:spPr bwMode="auto">
        <a:xfrm>
          <a:off x="2105025" y="1695450"/>
          <a:ext cx="5553075" cy="47148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624840</xdr:colOff>
      <xdr:row>10</xdr:row>
      <xdr:rowOff>85725</xdr:rowOff>
    </xdr:from>
    <xdr:to>
      <xdr:col>9</xdr:col>
      <xdr:colOff>668925</xdr:colOff>
      <xdr:row>12</xdr:row>
      <xdr:rowOff>19050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1240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624840</xdr:colOff>
      <xdr:row>14</xdr:row>
      <xdr:rowOff>28575</xdr:rowOff>
    </xdr:from>
    <xdr:to>
      <xdr:col>9</xdr:col>
      <xdr:colOff>668925</xdr:colOff>
      <xdr:row>15</xdr:row>
      <xdr:rowOff>152400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8289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882015</xdr:colOff>
      <xdr:row>27</xdr:row>
      <xdr:rowOff>57150</xdr:rowOff>
    </xdr:from>
    <xdr:to>
      <xdr:col>5</xdr:col>
      <xdr:colOff>707025</xdr:colOff>
      <xdr:row>28</xdr:row>
      <xdr:rowOff>180975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82415" y="5334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activeCell="H41" sqref="H41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46"/>
      <c r="B2" s="3" t="s">
        <v>11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46"/>
      <c r="B3" s="5"/>
      <c r="C3" s="5"/>
      <c r="D3" s="5"/>
      <c r="E3" s="5"/>
    </row>
    <row r="4" spans="1:14" s="6" customFormat="1" ht="15" customHeight="1">
      <c r="A4" s="346"/>
      <c r="B4" s="7"/>
      <c r="C4" s="7"/>
      <c r="D4" s="7"/>
      <c r="E4" s="7"/>
    </row>
    <row r="5" spans="1:14" s="10" customFormat="1" ht="15" customHeight="1" thickBot="1">
      <c r="A5" s="347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10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9</v>
      </c>
      <c r="C7" s="21" t="s">
        <v>35</v>
      </c>
      <c r="D7" s="41" t="s">
        <v>48</v>
      </c>
      <c r="E7" s="14">
        <v>17</v>
      </c>
      <c r="F7" s="36" t="s">
        <v>36</v>
      </c>
      <c r="G7" s="14" t="s">
        <v>29</v>
      </c>
      <c r="H7" s="116" t="s">
        <v>222</v>
      </c>
      <c r="I7" s="109"/>
      <c r="J7" s="115"/>
      <c r="K7" s="109" t="s">
        <v>12</v>
      </c>
      <c r="L7" s="64"/>
      <c r="M7" s="64" t="str">
        <f ca="1">IF(TRIM(I7)="","",IF(TRIM(L7)="",IF(I7+1&gt;NOW(),"진행중","지연"),IF(I7&gt;=L7,"완료(정상)","완료(지연)")))</f>
        <v/>
      </c>
      <c r="N7" s="30" t="s">
        <v>45</v>
      </c>
    </row>
    <row r="8" spans="1:14" ht="15" customHeight="1">
      <c r="B8" s="27"/>
      <c r="C8" s="22"/>
      <c r="D8" s="19"/>
      <c r="E8" s="14">
        <v>18</v>
      </c>
      <c r="F8" s="163" t="s">
        <v>31</v>
      </c>
      <c r="G8" s="14" t="s">
        <v>29</v>
      </c>
      <c r="H8" s="22"/>
      <c r="I8" s="109"/>
      <c r="J8" s="115"/>
      <c r="K8" s="109" t="s">
        <v>12</v>
      </c>
      <c r="L8" s="64"/>
      <c r="M8" s="64" t="str">
        <f ca="1">IF(TRIM(I8)="","",IF(TRIM(L8)="",IF(I8+1&gt;NOW(),"진행중","지연"),IF(I8&gt;=L8,"완료(정상)","완료(지연)")))</f>
        <v/>
      </c>
      <c r="N8" s="30" t="s">
        <v>46</v>
      </c>
    </row>
    <row r="9" spans="1:14" ht="15" customHeight="1">
      <c r="B9" s="27"/>
      <c r="C9" s="22"/>
      <c r="D9" s="42" t="s">
        <v>49</v>
      </c>
      <c r="E9" s="14">
        <v>19</v>
      </c>
      <c r="F9" s="36" t="s">
        <v>8</v>
      </c>
      <c r="G9" s="14" t="s">
        <v>29</v>
      </c>
      <c r="H9" s="22"/>
      <c r="I9" s="109"/>
      <c r="J9" s="115"/>
      <c r="K9" s="109" t="s">
        <v>12</v>
      </c>
      <c r="L9" s="64"/>
      <c r="M9" s="64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40"/>
      <c r="E10" s="14">
        <v>20</v>
      </c>
      <c r="F10" s="36" t="s">
        <v>33</v>
      </c>
      <c r="G10" s="14" t="s">
        <v>29</v>
      </c>
      <c r="H10" s="22"/>
      <c r="I10" s="109"/>
      <c r="J10" s="115"/>
      <c r="K10" s="109" t="s">
        <v>12</v>
      </c>
      <c r="L10" s="64"/>
      <c r="M10" s="64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27" t="s">
        <v>7</v>
      </c>
      <c r="E11" s="20">
        <v>23</v>
      </c>
      <c r="F11" s="164" t="s">
        <v>32</v>
      </c>
      <c r="G11" s="20" t="s">
        <v>29</v>
      </c>
      <c r="H11" s="130"/>
      <c r="I11" s="128"/>
      <c r="J11" s="129"/>
      <c r="K11" s="128" t="s">
        <v>12</v>
      </c>
      <c r="L11" s="108"/>
      <c r="M11" s="108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3" type="noConversion"/>
  <conditionalFormatting sqref="M7:M11">
    <cfRule type="cellIs" dxfId="8" priority="1" stopIfTrue="1" operator="equal">
      <formula>"미진행"</formula>
    </cfRule>
    <cfRule type="cellIs" dxfId="7" priority="2" stopIfTrue="1" operator="equal">
      <formula>"지연"</formula>
    </cfRule>
    <cfRule type="cellIs" dxfId="6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83"/>
  <sheetViews>
    <sheetView showGridLines="0" view="pageBreakPreview" topLeftCell="A4" zoomScaleSheetLayoutView="100" workbookViewId="0">
      <selection activeCell="V56" sqref="V56"/>
    </sheetView>
  </sheetViews>
  <sheetFormatPr defaultRowHeight="15" customHeight="1"/>
  <cols>
    <col min="1" max="1" width="1.77734375" style="67" customWidth="1"/>
    <col min="2" max="2" width="0" style="68" hidden="1" customWidth="1"/>
    <col min="3" max="3" width="0.21875" style="68" customWidth="1"/>
    <col min="4" max="4" width="4.5546875" style="69" customWidth="1"/>
    <col min="5" max="5" width="4.21875" style="69" customWidth="1"/>
    <col min="6" max="6" width="22.33203125" style="69" customWidth="1"/>
    <col min="7" max="7" width="4.21875" style="69" hidden="1" customWidth="1"/>
    <col min="8" max="8" width="15" style="69" hidden="1" customWidth="1"/>
    <col min="9" max="9" width="4.21875" style="69" hidden="1" customWidth="1"/>
    <col min="10" max="10" width="22.77734375" style="69" hidden="1" customWidth="1"/>
    <col min="11" max="11" width="4.21875" style="69" hidden="1" customWidth="1"/>
    <col min="12" max="12" width="15.21875" style="69" customWidth="1"/>
    <col min="13" max="14" width="5.33203125" style="69" customWidth="1"/>
    <col min="15" max="15" width="7.109375" style="69" customWidth="1"/>
    <col min="16" max="16" width="18.21875" style="69" customWidth="1"/>
    <col min="17" max="17" width="17.44140625" style="69" customWidth="1"/>
    <col min="18" max="18" width="19.77734375" style="69" customWidth="1"/>
    <col min="19" max="19" width="15.21875" style="69" customWidth="1"/>
    <col min="20" max="20" width="7.109375" style="69" customWidth="1"/>
    <col min="21" max="21" width="8.88671875" style="68"/>
    <col min="22" max="22" width="11.109375" style="68" bestFit="1" customWidth="1"/>
    <col min="23" max="23" width="10.21875" style="68" bestFit="1" customWidth="1"/>
    <col min="24" max="41" width="8.88671875" style="68"/>
    <col min="42" max="45" width="0" style="68" hidden="1" customWidth="1"/>
    <col min="46" max="46" width="1.77734375" style="70" customWidth="1"/>
    <col min="47" max="16384" width="8.88671875" style="70"/>
  </cols>
  <sheetData>
    <row r="1" spans="1:45" s="2" customFormat="1" ht="15" customHeight="1">
      <c r="A1" s="348" t="s">
        <v>156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46"/>
      <c r="B2" s="3" t="s">
        <v>157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46"/>
      <c r="B3" s="5"/>
      <c r="C3" s="5"/>
      <c r="D3" s="5"/>
      <c r="E3" s="5"/>
    </row>
    <row r="4" spans="1:45" s="6" customFormat="1" ht="15" customHeight="1">
      <c r="A4" s="346"/>
      <c r="B4" s="7" t="s">
        <v>158</v>
      </c>
      <c r="C4" s="7"/>
      <c r="D4" s="7"/>
      <c r="E4" s="7"/>
    </row>
    <row r="5" spans="1:45" s="10" customFormat="1" ht="15" customHeight="1" thickBot="1">
      <c r="A5" s="347"/>
      <c r="B5" s="8"/>
      <c r="C5" s="8"/>
      <c r="D5" s="8"/>
      <c r="E5" s="8"/>
      <c r="F5" s="9"/>
      <c r="G5" s="9"/>
      <c r="H5" s="9"/>
      <c r="I5" s="9"/>
      <c r="O5" s="193" t="s">
        <v>223</v>
      </c>
      <c r="P5" s="192" t="s">
        <v>282</v>
      </c>
      <c r="Q5" s="192" t="s">
        <v>224</v>
      </c>
      <c r="R5" s="192" t="s">
        <v>283</v>
      </c>
    </row>
    <row r="6" spans="1:45" s="13" customFormat="1" ht="15" customHeight="1">
      <c r="A6" s="11"/>
      <c r="B6" s="43" t="s">
        <v>159</v>
      </c>
      <c r="C6" s="55"/>
      <c r="D6" s="44" t="s">
        <v>160</v>
      </c>
      <c r="E6" s="55"/>
      <c r="F6" s="44" t="s">
        <v>161</v>
      </c>
      <c r="G6" s="44"/>
      <c r="H6" s="44"/>
      <c r="I6" s="44"/>
      <c r="J6" s="44"/>
      <c r="K6" s="55"/>
      <c r="L6" s="44" t="s">
        <v>162</v>
      </c>
      <c r="M6" s="45"/>
      <c r="N6" s="45"/>
      <c r="O6" s="45"/>
      <c r="P6" s="182"/>
      <c r="Q6" s="185"/>
      <c r="R6" s="185"/>
      <c r="S6" s="44"/>
      <c r="T6" s="44"/>
      <c r="U6" s="44"/>
      <c r="V6" s="44"/>
      <c r="W6" s="44"/>
      <c r="X6" s="44"/>
      <c r="Y6" s="55"/>
      <c r="Z6" s="44" t="s">
        <v>163</v>
      </c>
      <c r="AA6" s="44"/>
      <c r="AB6" s="44"/>
      <c r="AC6" s="44"/>
      <c r="AD6" s="44"/>
      <c r="AE6" s="44"/>
      <c r="AF6" s="44"/>
      <c r="AG6" s="55"/>
      <c r="AH6" s="44" t="s">
        <v>164</v>
      </c>
      <c r="AI6" s="44"/>
      <c r="AJ6" s="44"/>
      <c r="AK6" s="44"/>
      <c r="AL6" s="44"/>
      <c r="AM6" s="44"/>
      <c r="AN6" s="44"/>
      <c r="AO6" s="55"/>
      <c r="AP6" s="44" t="s">
        <v>165</v>
      </c>
      <c r="AQ6" s="44"/>
      <c r="AR6" s="44"/>
      <c r="AS6" s="45"/>
    </row>
    <row r="7" spans="1:45" s="13" customFormat="1" ht="15" customHeight="1">
      <c r="A7" s="11"/>
      <c r="B7" s="54" t="s">
        <v>166</v>
      </c>
      <c r="C7" s="53" t="s">
        <v>167</v>
      </c>
      <c r="D7" s="57" t="s">
        <v>166</v>
      </c>
      <c r="E7" s="53" t="s">
        <v>167</v>
      </c>
      <c r="F7" s="33" t="s">
        <v>168</v>
      </c>
      <c r="G7" s="33" t="s">
        <v>166</v>
      </c>
      <c r="H7" s="33" t="s">
        <v>169</v>
      </c>
      <c r="I7" s="33" t="s">
        <v>166</v>
      </c>
      <c r="J7" s="59" t="s">
        <v>170</v>
      </c>
      <c r="K7" s="53" t="s">
        <v>166</v>
      </c>
      <c r="L7" s="33" t="s">
        <v>171</v>
      </c>
      <c r="M7" s="33" t="s">
        <v>172</v>
      </c>
      <c r="N7" s="33" t="s">
        <v>173</v>
      </c>
      <c r="O7" s="33" t="s">
        <v>174</v>
      </c>
      <c r="P7" s="33" t="s">
        <v>285</v>
      </c>
      <c r="Q7" s="33" t="s">
        <v>281</v>
      </c>
      <c r="R7" s="33" t="s">
        <v>284</v>
      </c>
      <c r="S7" s="33" t="s">
        <v>221</v>
      </c>
      <c r="T7" s="59" t="s">
        <v>175</v>
      </c>
      <c r="U7" s="54" t="s">
        <v>176</v>
      </c>
      <c r="V7" s="12" t="s">
        <v>177</v>
      </c>
      <c r="W7" s="12" t="s">
        <v>178</v>
      </c>
      <c r="X7" s="54" t="s">
        <v>179</v>
      </c>
      <c r="Y7" s="53" t="s">
        <v>198</v>
      </c>
      <c r="Z7" s="33" t="s">
        <v>180</v>
      </c>
      <c r="AA7" s="53" t="s">
        <v>181</v>
      </c>
      <c r="AB7" s="33" t="s">
        <v>182</v>
      </c>
      <c r="AC7" s="53" t="s">
        <v>183</v>
      </c>
      <c r="AD7" s="33" t="s">
        <v>184</v>
      </c>
      <c r="AE7" s="53" t="s">
        <v>185</v>
      </c>
      <c r="AF7" s="33" t="s">
        <v>186</v>
      </c>
      <c r="AG7" s="53" t="s">
        <v>187</v>
      </c>
      <c r="AH7" s="174" t="s">
        <v>188</v>
      </c>
      <c r="AI7" s="53" t="s">
        <v>189</v>
      </c>
      <c r="AJ7" s="190" t="s">
        <v>190</v>
      </c>
      <c r="AK7" s="190" t="s">
        <v>191</v>
      </c>
      <c r="AL7" s="190" t="s">
        <v>192</v>
      </c>
      <c r="AM7" s="189" t="s">
        <v>193</v>
      </c>
      <c r="AN7" s="33" t="s">
        <v>194</v>
      </c>
      <c r="AO7" s="53" t="s">
        <v>187</v>
      </c>
      <c r="AP7" s="33" t="s">
        <v>195</v>
      </c>
      <c r="AQ7" s="12" t="s">
        <v>196</v>
      </c>
      <c r="AR7" s="12" t="s">
        <v>197</v>
      </c>
      <c r="AS7" s="12" t="s">
        <v>198</v>
      </c>
    </row>
    <row r="8" spans="1:45" s="66" customFormat="1" ht="15" customHeight="1">
      <c r="A8" s="32"/>
      <c r="B8" s="35"/>
      <c r="C8" s="56"/>
      <c r="D8" s="58"/>
      <c r="E8" s="56"/>
      <c r="F8" s="144" t="s">
        <v>407</v>
      </c>
      <c r="G8" s="14"/>
      <c r="H8" s="14"/>
      <c r="I8" s="165"/>
      <c r="J8" s="166"/>
      <c r="K8" s="167"/>
      <c r="L8" s="171" t="s">
        <v>407</v>
      </c>
      <c r="M8" s="18"/>
      <c r="N8" s="52"/>
      <c r="O8" s="14" t="s">
        <v>225</v>
      </c>
      <c r="P8" s="14" t="s">
        <v>408</v>
      </c>
      <c r="Q8" s="35" t="s">
        <v>409</v>
      </c>
      <c r="R8" s="35" t="s">
        <v>412</v>
      </c>
      <c r="S8" s="82" t="str">
        <f>IF(TRIM(L8)="","",L8)</f>
        <v>게시판</v>
      </c>
      <c r="T8" s="60"/>
      <c r="U8" s="63" t="s">
        <v>286</v>
      </c>
      <c r="V8" s="64"/>
      <c r="W8" s="64" t="s">
        <v>287</v>
      </c>
      <c r="X8" s="64" t="s">
        <v>287</v>
      </c>
      <c r="Y8" s="65" t="s">
        <v>287</v>
      </c>
      <c r="Z8" s="145">
        <v>43707</v>
      </c>
      <c r="AA8" s="145">
        <v>43767</v>
      </c>
      <c r="AB8" s="145"/>
      <c r="AC8" s="145"/>
      <c r="AD8" s="145"/>
      <c r="AE8" s="145"/>
      <c r="AF8" s="187"/>
      <c r="AG8" s="186"/>
      <c r="AH8" s="188"/>
      <c r="AI8" s="188"/>
      <c r="AJ8" s="188"/>
      <c r="AK8" s="188"/>
      <c r="AL8" s="188"/>
      <c r="AM8" s="78"/>
      <c r="AN8" s="146"/>
      <c r="AO8" s="79"/>
      <c r="AP8" s="62"/>
      <c r="AQ8" s="62"/>
      <c r="AR8" s="62"/>
      <c r="AS8" s="62"/>
    </row>
    <row r="9" spans="1:45" s="66" customFormat="1" ht="15" customHeight="1">
      <c r="A9" s="32"/>
      <c r="B9" s="35"/>
      <c r="C9" s="56"/>
      <c r="D9" s="58"/>
      <c r="E9" s="56"/>
      <c r="F9" s="144" t="s">
        <v>407</v>
      </c>
      <c r="G9" s="14"/>
      <c r="H9" s="14"/>
      <c r="I9" s="165"/>
      <c r="J9" s="166"/>
      <c r="K9" s="167"/>
      <c r="L9" s="171" t="s">
        <v>407</v>
      </c>
      <c r="M9" s="18"/>
      <c r="N9" s="52"/>
      <c r="O9" s="14" t="s">
        <v>225</v>
      </c>
      <c r="P9" s="14"/>
      <c r="Q9" s="35" t="s">
        <v>410</v>
      </c>
      <c r="R9" s="35" t="s">
        <v>413</v>
      </c>
      <c r="S9" s="82" t="s">
        <v>407</v>
      </c>
      <c r="T9" s="60"/>
      <c r="U9" s="63" t="s">
        <v>286</v>
      </c>
      <c r="V9" s="64"/>
      <c r="W9" s="64" t="s">
        <v>287</v>
      </c>
      <c r="X9" s="64" t="s">
        <v>287</v>
      </c>
      <c r="Y9" s="65" t="s">
        <v>287</v>
      </c>
      <c r="Z9" s="145">
        <v>43707</v>
      </c>
      <c r="AA9" s="145">
        <v>43767</v>
      </c>
      <c r="AB9" s="145"/>
      <c r="AC9" s="145"/>
      <c r="AD9" s="145"/>
      <c r="AE9" s="145"/>
      <c r="AF9" s="187"/>
      <c r="AG9" s="186"/>
      <c r="AH9" s="188"/>
      <c r="AI9" s="188"/>
      <c r="AJ9" s="188"/>
      <c r="AK9" s="188"/>
      <c r="AL9" s="188"/>
      <c r="AM9" s="78"/>
      <c r="AN9" s="146"/>
      <c r="AO9" s="79"/>
      <c r="AP9" s="62"/>
      <c r="AQ9" s="62"/>
      <c r="AR9" s="62"/>
      <c r="AS9" s="62"/>
    </row>
    <row r="10" spans="1:45" s="66" customFormat="1" ht="15" customHeight="1">
      <c r="A10" s="32"/>
      <c r="B10" s="35"/>
      <c r="C10" s="56"/>
      <c r="D10" s="58"/>
      <c r="E10" s="56"/>
      <c r="F10" s="144" t="s">
        <v>407</v>
      </c>
      <c r="G10" s="14"/>
      <c r="H10" s="14"/>
      <c r="I10" s="165"/>
      <c r="J10" s="166"/>
      <c r="K10" s="167"/>
      <c r="L10" s="171" t="s">
        <v>407</v>
      </c>
      <c r="M10" s="18"/>
      <c r="N10" s="52"/>
      <c r="O10" s="14" t="s">
        <v>225</v>
      </c>
      <c r="P10" s="14"/>
      <c r="Q10" s="35" t="s">
        <v>411</v>
      </c>
      <c r="R10" s="35"/>
      <c r="S10" s="82" t="str">
        <f>IF(TRIM(L10)="","",L10)</f>
        <v>게시판</v>
      </c>
      <c r="T10" s="60"/>
      <c r="U10" s="63" t="s">
        <v>286</v>
      </c>
      <c r="V10" s="64"/>
      <c r="W10" s="64" t="s">
        <v>287</v>
      </c>
      <c r="X10" s="64" t="s">
        <v>287</v>
      </c>
      <c r="Y10" s="65" t="s">
        <v>287</v>
      </c>
      <c r="Z10" s="145">
        <v>43707</v>
      </c>
      <c r="AA10" s="145">
        <v>43767</v>
      </c>
      <c r="AB10" s="145"/>
      <c r="AC10" s="145"/>
      <c r="AD10" s="145"/>
      <c r="AE10" s="145"/>
      <c r="AF10" s="187"/>
      <c r="AG10" s="186"/>
      <c r="AH10" s="188"/>
      <c r="AI10" s="188"/>
      <c r="AJ10" s="188"/>
      <c r="AK10" s="188"/>
      <c r="AL10" s="188"/>
      <c r="AM10" s="161"/>
      <c r="AN10" s="146"/>
      <c r="AO10" s="79"/>
      <c r="AP10" s="62"/>
      <c r="AQ10" s="62"/>
      <c r="AR10" s="62"/>
      <c r="AS10" s="62"/>
    </row>
    <row r="11" spans="1:45" s="66" customFormat="1" ht="15" customHeight="1">
      <c r="A11" s="32"/>
      <c r="B11" s="35"/>
      <c r="C11" s="56"/>
      <c r="D11" s="58"/>
      <c r="E11" s="56"/>
      <c r="F11" s="144" t="s">
        <v>291</v>
      </c>
      <c r="G11" s="14"/>
      <c r="H11" s="14"/>
      <c r="I11" s="165"/>
      <c r="J11" s="166"/>
      <c r="K11" s="167"/>
      <c r="L11" s="171" t="s">
        <v>291</v>
      </c>
      <c r="M11" s="18"/>
      <c r="N11" s="52"/>
      <c r="O11" s="14" t="s">
        <v>292</v>
      </c>
      <c r="P11" s="14" t="s">
        <v>293</v>
      </c>
      <c r="Q11" s="35" t="s">
        <v>294</v>
      </c>
      <c r="R11" s="35" t="s">
        <v>295</v>
      </c>
      <c r="S11" s="82" t="str">
        <f t="shared" ref="S11:S37" si="0">IF(TRIM(L11)="","",L11)</f>
        <v>장바구니</v>
      </c>
      <c r="T11" s="60"/>
      <c r="U11" s="63" t="s">
        <v>286</v>
      </c>
      <c r="V11" s="64"/>
      <c r="W11" s="64" t="s">
        <v>306</v>
      </c>
      <c r="X11" s="64" t="s">
        <v>306</v>
      </c>
      <c r="Y11" s="65" t="s">
        <v>306</v>
      </c>
      <c r="Z11" s="145">
        <v>43707</v>
      </c>
      <c r="AA11" s="145">
        <v>43767</v>
      </c>
      <c r="AB11" s="145"/>
      <c r="AC11" s="145"/>
      <c r="AD11" s="145"/>
      <c r="AE11" s="145"/>
      <c r="AF11" s="187"/>
      <c r="AG11" s="186"/>
      <c r="AH11" s="188"/>
      <c r="AI11" s="188"/>
      <c r="AJ11" s="188"/>
      <c r="AK11" s="188"/>
      <c r="AL11" s="188"/>
      <c r="AM11" s="78"/>
      <c r="AN11" s="146"/>
      <c r="AO11" s="79"/>
      <c r="AP11" s="62"/>
      <c r="AQ11" s="62"/>
      <c r="AR11" s="62"/>
      <c r="AS11" s="62"/>
    </row>
    <row r="12" spans="1:45" s="66" customFormat="1" ht="15" customHeight="1">
      <c r="A12" s="32"/>
      <c r="B12" s="35"/>
      <c r="C12" s="56"/>
      <c r="D12" s="58"/>
      <c r="E12" s="56"/>
      <c r="F12" s="144" t="s">
        <v>291</v>
      </c>
      <c r="G12" s="14"/>
      <c r="H12" s="14"/>
      <c r="I12" s="165"/>
      <c r="J12" s="166"/>
      <c r="K12" s="167"/>
      <c r="L12" s="171" t="s">
        <v>291</v>
      </c>
      <c r="M12" s="18"/>
      <c r="N12" s="52"/>
      <c r="O12" s="14" t="s">
        <v>292</v>
      </c>
      <c r="P12" s="14"/>
      <c r="Q12" s="35" t="s">
        <v>296</v>
      </c>
      <c r="R12" s="35" t="s">
        <v>297</v>
      </c>
      <c r="S12" s="82" t="str">
        <f t="shared" si="0"/>
        <v>장바구니</v>
      </c>
      <c r="T12" s="60"/>
      <c r="U12" s="63" t="s">
        <v>286</v>
      </c>
      <c r="V12" s="64"/>
      <c r="W12" s="64" t="s">
        <v>306</v>
      </c>
      <c r="X12" s="64" t="s">
        <v>306</v>
      </c>
      <c r="Y12" s="64" t="s">
        <v>306</v>
      </c>
      <c r="Z12" s="145">
        <v>43707</v>
      </c>
      <c r="AA12" s="145">
        <v>43767</v>
      </c>
      <c r="AB12" s="145"/>
      <c r="AC12" s="145"/>
      <c r="AD12" s="145"/>
      <c r="AE12" s="145"/>
      <c r="AF12" s="187"/>
      <c r="AG12" s="186"/>
      <c r="AH12" s="188"/>
      <c r="AI12" s="188"/>
      <c r="AJ12" s="188"/>
      <c r="AK12" s="188"/>
      <c r="AL12" s="188"/>
      <c r="AM12" s="78"/>
      <c r="AN12" s="146"/>
      <c r="AO12" s="79"/>
      <c r="AP12" s="62"/>
      <c r="AQ12" s="62"/>
      <c r="AR12" s="62"/>
      <c r="AS12" s="62"/>
    </row>
    <row r="13" spans="1:45" s="66" customFormat="1" ht="15" customHeight="1">
      <c r="A13" s="32"/>
      <c r="B13" s="35"/>
      <c r="C13" s="56"/>
      <c r="D13" s="58"/>
      <c r="E13" s="56"/>
      <c r="F13" s="144" t="s">
        <v>291</v>
      </c>
      <c r="G13" s="14"/>
      <c r="H13" s="14"/>
      <c r="I13" s="165"/>
      <c r="J13" s="166"/>
      <c r="K13" s="167"/>
      <c r="L13" s="171" t="s">
        <v>291</v>
      </c>
      <c r="M13" s="18"/>
      <c r="N13" s="52"/>
      <c r="O13" s="14" t="s">
        <v>292</v>
      </c>
      <c r="P13" s="14"/>
      <c r="Q13" s="35" t="s">
        <v>298</v>
      </c>
      <c r="R13" s="35"/>
      <c r="S13" s="82" t="str">
        <f t="shared" si="0"/>
        <v>장바구니</v>
      </c>
      <c r="T13" s="60"/>
      <c r="U13" s="63" t="s">
        <v>286</v>
      </c>
      <c r="V13" s="64"/>
      <c r="W13" s="64" t="s">
        <v>306</v>
      </c>
      <c r="X13" s="64" t="s">
        <v>306</v>
      </c>
      <c r="Y13" s="64" t="s">
        <v>306</v>
      </c>
      <c r="Z13" s="145">
        <v>43707</v>
      </c>
      <c r="AA13" s="145">
        <v>43767</v>
      </c>
      <c r="AB13" s="145"/>
      <c r="AC13" s="145"/>
      <c r="AD13" s="145"/>
      <c r="AE13" s="145"/>
      <c r="AF13" s="187"/>
      <c r="AG13" s="186"/>
      <c r="AH13" s="188"/>
      <c r="AI13" s="188"/>
      <c r="AJ13" s="188"/>
      <c r="AK13" s="188"/>
      <c r="AL13" s="188"/>
      <c r="AM13" s="78"/>
      <c r="AN13" s="146"/>
      <c r="AO13" s="79"/>
      <c r="AP13" s="62"/>
      <c r="AQ13" s="62"/>
      <c r="AR13" s="62"/>
      <c r="AS13" s="62"/>
    </row>
    <row r="14" spans="1:45" s="66" customFormat="1" ht="15" customHeight="1">
      <c r="A14" s="32"/>
      <c r="B14" s="35"/>
      <c r="C14" s="56"/>
      <c r="D14" s="58"/>
      <c r="E14" s="56"/>
      <c r="F14" s="144" t="s">
        <v>299</v>
      </c>
      <c r="G14" s="14"/>
      <c r="H14" s="18"/>
      <c r="I14" s="165"/>
      <c r="J14" s="166"/>
      <c r="K14" s="167"/>
      <c r="L14" s="171" t="s">
        <v>299</v>
      </c>
      <c r="M14" s="18"/>
      <c r="N14" s="52"/>
      <c r="O14" s="14" t="s">
        <v>292</v>
      </c>
      <c r="P14" s="14" t="s">
        <v>300</v>
      </c>
      <c r="Q14" s="14" t="s">
        <v>301</v>
      </c>
      <c r="R14" s="35" t="s">
        <v>302</v>
      </c>
      <c r="S14" s="82" t="str">
        <f t="shared" si="0"/>
        <v>결제</v>
      </c>
      <c r="T14" s="60"/>
      <c r="U14" s="63" t="s">
        <v>286</v>
      </c>
      <c r="V14" s="64"/>
      <c r="W14" s="64" t="s">
        <v>306</v>
      </c>
      <c r="X14" s="64" t="s">
        <v>306</v>
      </c>
      <c r="Y14" s="64" t="s">
        <v>306</v>
      </c>
      <c r="Z14" s="145">
        <v>43707</v>
      </c>
      <c r="AA14" s="145">
        <v>43767</v>
      </c>
      <c r="AB14" s="145"/>
      <c r="AC14" s="145"/>
      <c r="AD14" s="145"/>
      <c r="AE14" s="145"/>
      <c r="AF14" s="187"/>
      <c r="AG14" s="186"/>
      <c r="AH14" s="188"/>
      <c r="AI14" s="188"/>
      <c r="AJ14" s="188"/>
      <c r="AK14" s="188"/>
      <c r="AL14" s="188"/>
      <c r="AM14" s="78"/>
      <c r="AN14" s="146"/>
      <c r="AO14" s="79"/>
      <c r="AP14" s="62"/>
      <c r="AQ14" s="62"/>
      <c r="AR14" s="62"/>
      <c r="AS14" s="62"/>
    </row>
    <row r="15" spans="1:45" s="66" customFormat="1" ht="15" customHeight="1">
      <c r="A15" s="32"/>
      <c r="B15" s="35"/>
      <c r="C15" s="56"/>
      <c r="D15" s="58"/>
      <c r="E15" s="56"/>
      <c r="F15" s="144" t="s">
        <v>299</v>
      </c>
      <c r="G15" s="14"/>
      <c r="H15" s="18"/>
      <c r="I15" s="165"/>
      <c r="J15" s="166"/>
      <c r="K15" s="167"/>
      <c r="L15" s="171" t="s">
        <v>299</v>
      </c>
      <c r="M15" s="18"/>
      <c r="N15" s="52"/>
      <c r="O15" s="14" t="s">
        <v>292</v>
      </c>
      <c r="P15" s="14"/>
      <c r="Q15" s="14" t="s">
        <v>303</v>
      </c>
      <c r="R15" s="35" t="s">
        <v>304</v>
      </c>
      <c r="S15" s="82" t="str">
        <f t="shared" si="0"/>
        <v>결제</v>
      </c>
      <c r="T15" s="60"/>
      <c r="U15" s="63" t="s">
        <v>286</v>
      </c>
      <c r="V15" s="64"/>
      <c r="W15" s="64" t="s">
        <v>306</v>
      </c>
      <c r="X15" s="64" t="s">
        <v>306</v>
      </c>
      <c r="Y15" s="64" t="s">
        <v>306</v>
      </c>
      <c r="Z15" s="145">
        <v>43707</v>
      </c>
      <c r="AA15" s="145">
        <v>43767</v>
      </c>
      <c r="AB15" s="145"/>
      <c r="AC15" s="145"/>
      <c r="AD15" s="145"/>
      <c r="AE15" s="145"/>
      <c r="AF15" s="187"/>
      <c r="AG15" s="186"/>
      <c r="AH15" s="188"/>
      <c r="AI15" s="188"/>
      <c r="AJ15" s="188"/>
      <c r="AK15" s="188"/>
      <c r="AL15" s="188"/>
      <c r="AM15" s="78"/>
      <c r="AN15" s="146"/>
      <c r="AO15" s="79"/>
      <c r="AP15" s="62"/>
      <c r="AQ15" s="62"/>
      <c r="AR15" s="62"/>
      <c r="AS15" s="62"/>
    </row>
    <row r="16" spans="1:45" s="66" customFormat="1" ht="15" customHeight="1">
      <c r="A16" s="32"/>
      <c r="B16" s="35"/>
      <c r="C16" s="56"/>
      <c r="D16" s="58"/>
      <c r="E16" s="56"/>
      <c r="F16" s="144" t="s">
        <v>299</v>
      </c>
      <c r="G16" s="14"/>
      <c r="H16" s="18"/>
      <c r="I16" s="165"/>
      <c r="J16" s="166"/>
      <c r="K16" s="167"/>
      <c r="L16" s="171" t="s">
        <v>299</v>
      </c>
      <c r="M16" s="18"/>
      <c r="N16" s="52"/>
      <c r="O16" s="14" t="s">
        <v>292</v>
      </c>
      <c r="P16" s="14"/>
      <c r="Q16" s="14" t="s">
        <v>305</v>
      </c>
      <c r="R16" s="35"/>
      <c r="S16" s="82" t="str">
        <f t="shared" si="0"/>
        <v>결제</v>
      </c>
      <c r="T16" s="60"/>
      <c r="U16" s="63" t="s">
        <v>286</v>
      </c>
      <c r="V16" s="64"/>
      <c r="W16" s="64" t="s">
        <v>306</v>
      </c>
      <c r="X16" s="64" t="s">
        <v>306</v>
      </c>
      <c r="Y16" s="64" t="s">
        <v>306</v>
      </c>
      <c r="Z16" s="145">
        <v>43707</v>
      </c>
      <c r="AA16" s="145">
        <v>43767</v>
      </c>
      <c r="AB16" s="145"/>
      <c r="AC16" s="145"/>
      <c r="AD16" s="145"/>
      <c r="AE16" s="145"/>
      <c r="AF16" s="187"/>
      <c r="AG16" s="186"/>
      <c r="AH16" s="188"/>
      <c r="AI16" s="188"/>
      <c r="AJ16" s="188"/>
      <c r="AK16" s="188"/>
      <c r="AL16" s="188"/>
      <c r="AM16" s="78"/>
      <c r="AN16" s="146"/>
      <c r="AO16" s="79"/>
      <c r="AP16" s="62"/>
      <c r="AQ16" s="62"/>
      <c r="AR16" s="62"/>
      <c r="AS16" s="62"/>
    </row>
    <row r="17" spans="1:45" s="66" customFormat="1" ht="15" customHeight="1">
      <c r="A17" s="32"/>
      <c r="B17" s="35"/>
      <c r="C17" s="56"/>
      <c r="D17" s="58"/>
      <c r="E17" s="56"/>
      <c r="F17" s="144" t="s">
        <v>309</v>
      </c>
      <c r="G17" s="14"/>
      <c r="H17" s="18"/>
      <c r="I17" s="165"/>
      <c r="J17" s="166"/>
      <c r="K17" s="167"/>
      <c r="L17" s="171" t="s">
        <v>310</v>
      </c>
      <c r="M17" s="18"/>
      <c r="N17" s="52"/>
      <c r="O17" s="14" t="s">
        <v>225</v>
      </c>
      <c r="P17" s="14" t="s">
        <v>311</v>
      </c>
      <c r="Q17" s="35" t="s">
        <v>312</v>
      </c>
      <c r="R17" s="35" t="s">
        <v>315</v>
      </c>
      <c r="S17" s="82" t="str">
        <f t="shared" si="0"/>
        <v>내정보</v>
      </c>
      <c r="T17" s="60"/>
      <c r="U17" s="63" t="s">
        <v>286</v>
      </c>
      <c r="V17" s="64"/>
      <c r="W17" s="64" t="s">
        <v>317</v>
      </c>
      <c r="X17" s="64" t="s">
        <v>317</v>
      </c>
      <c r="Y17" s="64" t="s">
        <v>317</v>
      </c>
      <c r="Z17" s="145">
        <v>43707</v>
      </c>
      <c r="AA17" s="145">
        <v>43767</v>
      </c>
      <c r="AB17" s="145"/>
      <c r="AC17" s="145"/>
      <c r="AD17" s="145"/>
      <c r="AE17" s="145"/>
      <c r="AF17" s="187"/>
      <c r="AG17" s="186"/>
      <c r="AH17" s="188"/>
      <c r="AI17" s="188"/>
      <c r="AJ17" s="188"/>
      <c r="AK17" s="188"/>
      <c r="AL17" s="188"/>
      <c r="AM17" s="78"/>
      <c r="AN17" s="146"/>
      <c r="AO17" s="79"/>
      <c r="AP17" s="62"/>
      <c r="AQ17" s="62"/>
      <c r="AR17" s="62"/>
      <c r="AS17" s="62"/>
    </row>
    <row r="18" spans="1:45" s="66" customFormat="1" ht="15" customHeight="1">
      <c r="A18" s="32"/>
      <c r="B18" s="35"/>
      <c r="C18" s="56"/>
      <c r="D18" s="58"/>
      <c r="E18" s="56"/>
      <c r="F18" s="144" t="s">
        <v>309</v>
      </c>
      <c r="G18" s="14"/>
      <c r="H18" s="18"/>
      <c r="I18" s="165"/>
      <c r="J18" s="166"/>
      <c r="K18" s="167"/>
      <c r="L18" s="171" t="s">
        <v>310</v>
      </c>
      <c r="M18" s="18"/>
      <c r="N18" s="52"/>
      <c r="O18" s="14" t="s">
        <v>225</v>
      </c>
      <c r="P18" s="14"/>
      <c r="Q18" s="35" t="s">
        <v>313</v>
      </c>
      <c r="R18" s="35" t="s">
        <v>316</v>
      </c>
      <c r="S18" s="82" t="str">
        <f t="shared" si="0"/>
        <v>내정보</v>
      </c>
      <c r="T18" s="60"/>
      <c r="U18" s="63" t="s">
        <v>286</v>
      </c>
      <c r="V18" s="64"/>
      <c r="W18" s="64" t="s">
        <v>317</v>
      </c>
      <c r="X18" s="64" t="s">
        <v>317</v>
      </c>
      <c r="Y18" s="64" t="s">
        <v>317</v>
      </c>
      <c r="Z18" s="145">
        <v>43707</v>
      </c>
      <c r="AA18" s="145">
        <v>43767</v>
      </c>
      <c r="AB18" s="145"/>
      <c r="AC18" s="145"/>
      <c r="AD18" s="145"/>
      <c r="AE18" s="145"/>
      <c r="AF18" s="187"/>
      <c r="AG18" s="186"/>
      <c r="AH18" s="188"/>
      <c r="AI18" s="188"/>
      <c r="AJ18" s="188"/>
      <c r="AK18" s="188"/>
      <c r="AL18" s="188"/>
      <c r="AM18" s="78"/>
      <c r="AN18" s="146"/>
      <c r="AO18" s="79"/>
      <c r="AP18" s="62"/>
      <c r="AQ18" s="62"/>
      <c r="AR18" s="62"/>
      <c r="AS18" s="62"/>
    </row>
    <row r="19" spans="1:45" s="66" customFormat="1" ht="15" customHeight="1">
      <c r="A19" s="32"/>
      <c r="B19" s="35"/>
      <c r="C19" s="56"/>
      <c r="D19" s="58"/>
      <c r="E19" s="56"/>
      <c r="F19" s="144" t="s">
        <v>309</v>
      </c>
      <c r="G19" s="14"/>
      <c r="H19" s="18"/>
      <c r="I19" s="165"/>
      <c r="J19" s="166"/>
      <c r="K19" s="167"/>
      <c r="L19" s="171" t="s">
        <v>310</v>
      </c>
      <c r="M19" s="18"/>
      <c r="N19" s="52"/>
      <c r="O19" s="14" t="s">
        <v>225</v>
      </c>
      <c r="P19" s="14"/>
      <c r="Q19" s="35" t="s">
        <v>314</v>
      </c>
      <c r="R19" s="35"/>
      <c r="S19" s="82" t="str">
        <f t="shared" si="0"/>
        <v>내정보</v>
      </c>
      <c r="T19" s="60"/>
      <c r="U19" s="63" t="s">
        <v>286</v>
      </c>
      <c r="V19" s="64"/>
      <c r="W19" s="64" t="s">
        <v>317</v>
      </c>
      <c r="X19" s="64" t="s">
        <v>317</v>
      </c>
      <c r="Y19" s="64" t="s">
        <v>317</v>
      </c>
      <c r="Z19" s="145">
        <v>43707</v>
      </c>
      <c r="AA19" s="145">
        <v>43767</v>
      </c>
      <c r="AB19" s="145"/>
      <c r="AC19" s="145"/>
      <c r="AD19" s="145"/>
      <c r="AE19" s="145"/>
      <c r="AF19" s="187"/>
      <c r="AG19" s="186"/>
      <c r="AH19" s="188"/>
      <c r="AI19" s="188"/>
      <c r="AJ19" s="188"/>
      <c r="AK19" s="188"/>
      <c r="AL19" s="188"/>
      <c r="AM19" s="78"/>
      <c r="AN19" s="146"/>
      <c r="AO19" s="79"/>
      <c r="AP19" s="62"/>
      <c r="AQ19" s="62"/>
      <c r="AR19" s="62"/>
      <c r="AS19" s="62"/>
    </row>
    <row r="20" spans="1:45" s="270" customFormat="1" ht="15" customHeight="1">
      <c r="A20" s="250"/>
      <c r="B20" s="251"/>
      <c r="C20" s="252"/>
      <c r="D20" s="253"/>
      <c r="E20" s="252"/>
      <c r="F20" s="254" t="s">
        <v>553</v>
      </c>
      <c r="G20" s="255"/>
      <c r="H20" s="256"/>
      <c r="I20" s="257"/>
      <c r="J20" s="255"/>
      <c r="K20" s="257"/>
      <c r="L20" s="258" t="s">
        <v>553</v>
      </c>
      <c r="M20" s="256"/>
      <c r="N20" s="259"/>
      <c r="O20" s="255" t="s">
        <v>324</v>
      </c>
      <c r="P20" s="255" t="s">
        <v>554</v>
      </c>
      <c r="Q20" s="251" t="s">
        <v>555</v>
      </c>
      <c r="R20" s="251" t="s">
        <v>556</v>
      </c>
      <c r="S20" s="260" t="s">
        <v>553</v>
      </c>
      <c r="T20" s="261"/>
      <c r="U20" s="262" t="s">
        <v>329</v>
      </c>
      <c r="V20" s="262"/>
      <c r="W20" s="262" t="s">
        <v>329</v>
      </c>
      <c r="X20" s="262" t="s">
        <v>329</v>
      </c>
      <c r="Y20" s="262" t="s">
        <v>329</v>
      </c>
      <c r="Z20" s="264">
        <v>43707</v>
      </c>
      <c r="AA20" s="264">
        <v>43767</v>
      </c>
      <c r="AB20" s="264"/>
      <c r="AC20" s="264"/>
      <c r="AD20" s="264"/>
      <c r="AE20" s="264"/>
      <c r="AF20" s="265"/>
      <c r="AG20" s="266"/>
      <c r="AH20" s="265"/>
      <c r="AI20" s="265"/>
      <c r="AJ20" s="265"/>
      <c r="AK20" s="265"/>
      <c r="AL20" s="265"/>
      <c r="AM20" s="267"/>
      <c r="AN20" s="264"/>
      <c r="AO20" s="268"/>
      <c r="AP20" s="269"/>
      <c r="AQ20" s="269"/>
      <c r="AR20" s="269"/>
      <c r="AS20" s="269"/>
    </row>
    <row r="21" spans="1:45" s="270" customFormat="1" ht="15" customHeight="1">
      <c r="A21" s="250"/>
      <c r="B21" s="251"/>
      <c r="C21" s="252"/>
      <c r="D21" s="253"/>
      <c r="E21" s="252"/>
      <c r="F21" s="254" t="s">
        <v>553</v>
      </c>
      <c r="G21" s="255"/>
      <c r="H21" s="256"/>
      <c r="I21" s="257"/>
      <c r="J21" s="255"/>
      <c r="K21" s="257"/>
      <c r="L21" s="258" t="s">
        <v>553</v>
      </c>
      <c r="M21" s="256"/>
      <c r="N21" s="259"/>
      <c r="O21" s="255" t="s">
        <v>324</v>
      </c>
      <c r="P21" s="255"/>
      <c r="Q21" s="251" t="s">
        <v>558</v>
      </c>
      <c r="R21" s="251" t="s">
        <v>557</v>
      </c>
      <c r="S21" s="260" t="s">
        <v>553</v>
      </c>
      <c r="T21" s="261"/>
      <c r="U21" s="262" t="s">
        <v>329</v>
      </c>
      <c r="V21" s="262"/>
      <c r="W21" s="262" t="s">
        <v>329</v>
      </c>
      <c r="X21" s="262" t="s">
        <v>329</v>
      </c>
      <c r="Y21" s="262" t="s">
        <v>329</v>
      </c>
      <c r="Z21" s="264">
        <v>43707</v>
      </c>
      <c r="AA21" s="264">
        <v>43767</v>
      </c>
      <c r="AB21" s="264"/>
      <c r="AC21" s="264"/>
      <c r="AD21" s="264"/>
      <c r="AE21" s="264"/>
      <c r="AF21" s="265"/>
      <c r="AG21" s="266"/>
      <c r="AH21" s="265"/>
      <c r="AI21" s="265"/>
      <c r="AJ21" s="265"/>
      <c r="AK21" s="265"/>
      <c r="AL21" s="265"/>
      <c r="AM21" s="267"/>
      <c r="AN21" s="264"/>
      <c r="AO21" s="268"/>
      <c r="AP21" s="269"/>
      <c r="AQ21" s="269"/>
      <c r="AR21" s="269"/>
      <c r="AS21" s="269"/>
    </row>
    <row r="22" spans="1:45" s="270" customFormat="1" ht="15" customHeight="1">
      <c r="A22" s="250"/>
      <c r="B22" s="251"/>
      <c r="C22" s="252"/>
      <c r="D22" s="253"/>
      <c r="E22" s="252"/>
      <c r="F22" s="254" t="s">
        <v>553</v>
      </c>
      <c r="G22" s="255"/>
      <c r="H22" s="256"/>
      <c r="I22" s="257"/>
      <c r="J22" s="255"/>
      <c r="K22" s="257"/>
      <c r="L22" s="258" t="s">
        <v>553</v>
      </c>
      <c r="M22" s="256"/>
      <c r="N22" s="259"/>
      <c r="O22" s="255" t="s">
        <v>324</v>
      </c>
      <c r="P22" s="255"/>
      <c r="R22" s="251"/>
      <c r="S22" s="260" t="s">
        <v>553</v>
      </c>
      <c r="T22" s="261"/>
      <c r="U22" s="262" t="s">
        <v>329</v>
      </c>
      <c r="V22" s="262"/>
      <c r="W22" s="262" t="s">
        <v>329</v>
      </c>
      <c r="X22" s="262" t="s">
        <v>329</v>
      </c>
      <c r="Y22" s="262" t="s">
        <v>329</v>
      </c>
      <c r="Z22" s="264">
        <v>43707</v>
      </c>
      <c r="AA22" s="264">
        <v>43767</v>
      </c>
      <c r="AB22" s="264"/>
      <c r="AC22" s="264"/>
      <c r="AD22" s="264"/>
      <c r="AE22" s="264"/>
      <c r="AF22" s="265"/>
      <c r="AG22" s="266"/>
      <c r="AH22" s="265"/>
      <c r="AI22" s="265"/>
      <c r="AJ22" s="265"/>
      <c r="AK22" s="265"/>
      <c r="AL22" s="265"/>
      <c r="AM22" s="267"/>
      <c r="AN22" s="264"/>
      <c r="AO22" s="268"/>
      <c r="AP22" s="269"/>
      <c r="AQ22" s="269"/>
      <c r="AR22" s="269"/>
      <c r="AS22" s="269"/>
    </row>
    <row r="23" spans="1:45" s="270" customFormat="1" ht="15" customHeight="1">
      <c r="A23" s="250"/>
      <c r="B23" s="251"/>
      <c r="C23" s="252"/>
      <c r="D23" s="253"/>
      <c r="E23" s="252"/>
      <c r="F23" s="254" t="s">
        <v>323</v>
      </c>
      <c r="G23" s="255"/>
      <c r="H23" s="256"/>
      <c r="I23" s="257"/>
      <c r="J23" s="255"/>
      <c r="K23" s="257"/>
      <c r="L23" s="258" t="s">
        <v>323</v>
      </c>
      <c r="M23" s="256"/>
      <c r="N23" s="259"/>
      <c r="O23" s="255" t="s">
        <v>324</v>
      </c>
      <c r="P23" s="255" t="s">
        <v>325</v>
      </c>
      <c r="Q23" s="35" t="s">
        <v>327</v>
      </c>
      <c r="R23" s="251" t="s">
        <v>328</v>
      </c>
      <c r="S23" s="260" t="str">
        <f t="shared" si="0"/>
        <v>상품</v>
      </c>
      <c r="T23" s="261"/>
      <c r="U23" s="262" t="s">
        <v>329</v>
      </c>
      <c r="V23" s="262"/>
      <c r="W23" s="262" t="s">
        <v>329</v>
      </c>
      <c r="X23" s="262" t="s">
        <v>329</v>
      </c>
      <c r="Y23" s="262" t="s">
        <v>329</v>
      </c>
      <c r="Z23" s="264">
        <v>43707</v>
      </c>
      <c r="AA23" s="264">
        <v>43767</v>
      </c>
      <c r="AB23" s="264"/>
      <c r="AC23" s="264"/>
      <c r="AD23" s="264"/>
      <c r="AE23" s="264"/>
      <c r="AF23" s="265"/>
      <c r="AG23" s="266"/>
      <c r="AH23" s="265"/>
      <c r="AI23" s="265"/>
      <c r="AJ23" s="265"/>
      <c r="AK23" s="265"/>
      <c r="AL23" s="265"/>
      <c r="AM23" s="267"/>
      <c r="AN23" s="264"/>
      <c r="AO23" s="268"/>
      <c r="AP23" s="269"/>
      <c r="AQ23" s="269"/>
      <c r="AR23" s="269"/>
      <c r="AS23" s="269"/>
    </row>
    <row r="24" spans="1:45" s="270" customFormat="1" ht="15" customHeight="1">
      <c r="A24" s="250"/>
      <c r="B24" s="251"/>
      <c r="C24" s="252"/>
      <c r="D24" s="253"/>
      <c r="E24" s="252"/>
      <c r="F24" s="254" t="s">
        <v>323</v>
      </c>
      <c r="G24" s="255"/>
      <c r="H24" s="256"/>
      <c r="I24" s="257"/>
      <c r="J24" s="255"/>
      <c r="K24" s="257"/>
      <c r="L24" s="258" t="s">
        <v>323</v>
      </c>
      <c r="M24" s="256"/>
      <c r="N24" s="259"/>
      <c r="O24" s="255" t="s">
        <v>324</v>
      </c>
      <c r="P24" s="255"/>
      <c r="Q24" s="35" t="s">
        <v>326</v>
      </c>
      <c r="R24" s="251" t="s">
        <v>330</v>
      </c>
      <c r="S24" s="260" t="str">
        <f t="shared" si="0"/>
        <v>상품</v>
      </c>
      <c r="T24" s="261"/>
      <c r="U24" s="262" t="s">
        <v>329</v>
      </c>
      <c r="V24" s="262"/>
      <c r="W24" s="262" t="s">
        <v>329</v>
      </c>
      <c r="X24" s="262" t="s">
        <v>329</v>
      </c>
      <c r="Y24" s="262" t="s">
        <v>329</v>
      </c>
      <c r="Z24" s="264">
        <v>43707</v>
      </c>
      <c r="AA24" s="264">
        <v>43767</v>
      </c>
      <c r="AB24" s="264"/>
      <c r="AC24" s="264"/>
      <c r="AD24" s="264"/>
      <c r="AE24" s="264"/>
      <c r="AF24" s="265"/>
      <c r="AG24" s="266"/>
      <c r="AH24" s="265"/>
      <c r="AI24" s="265"/>
      <c r="AJ24" s="265"/>
      <c r="AK24" s="265"/>
      <c r="AL24" s="265"/>
      <c r="AM24" s="267"/>
      <c r="AN24" s="264"/>
      <c r="AO24" s="268"/>
      <c r="AP24" s="269"/>
      <c r="AQ24" s="269"/>
      <c r="AR24" s="269"/>
      <c r="AS24" s="269"/>
    </row>
    <row r="25" spans="1:45" s="270" customFormat="1" ht="15" customHeight="1">
      <c r="A25" s="250"/>
      <c r="B25" s="251"/>
      <c r="C25" s="252"/>
      <c r="D25" s="253"/>
      <c r="E25" s="252"/>
      <c r="F25" s="254" t="s">
        <v>323</v>
      </c>
      <c r="G25" s="255"/>
      <c r="H25" s="256"/>
      <c r="I25" s="257"/>
      <c r="J25" s="255"/>
      <c r="K25" s="257"/>
      <c r="L25" s="258" t="s">
        <v>442</v>
      </c>
      <c r="M25" s="256"/>
      <c r="N25" s="259"/>
      <c r="O25" s="255" t="s">
        <v>324</v>
      </c>
      <c r="P25" s="255" t="s">
        <v>444</v>
      </c>
      <c r="Q25" s="251" t="s">
        <v>445</v>
      </c>
      <c r="R25" s="251" t="s">
        <v>446</v>
      </c>
      <c r="S25" s="260" t="str">
        <f t="shared" si="0"/>
        <v>리뷰</v>
      </c>
      <c r="T25" s="261"/>
      <c r="U25" s="262" t="s">
        <v>286</v>
      </c>
      <c r="V25" s="262"/>
      <c r="W25" s="262" t="s">
        <v>286</v>
      </c>
      <c r="X25" s="262" t="s">
        <v>286</v>
      </c>
      <c r="Y25" s="262" t="s">
        <v>286</v>
      </c>
      <c r="Z25" s="264">
        <v>43707</v>
      </c>
      <c r="AA25" s="264">
        <v>43767</v>
      </c>
      <c r="AB25" s="264"/>
      <c r="AC25" s="264"/>
      <c r="AD25" s="264"/>
      <c r="AE25" s="264"/>
      <c r="AF25" s="265"/>
      <c r="AG25" s="266"/>
      <c r="AH25" s="265"/>
      <c r="AI25" s="265"/>
      <c r="AJ25" s="265"/>
      <c r="AK25" s="265"/>
      <c r="AL25" s="265"/>
      <c r="AM25" s="267"/>
      <c r="AN25" s="264"/>
      <c r="AO25" s="268"/>
      <c r="AP25" s="269"/>
      <c r="AQ25" s="269"/>
      <c r="AR25" s="269"/>
      <c r="AS25" s="269"/>
    </row>
    <row r="26" spans="1:45" s="270" customFormat="1" ht="15" customHeight="1">
      <c r="A26" s="250"/>
      <c r="B26" s="251"/>
      <c r="C26" s="252"/>
      <c r="D26" s="253"/>
      <c r="E26" s="252"/>
      <c r="F26" s="254" t="s">
        <v>323</v>
      </c>
      <c r="G26" s="255"/>
      <c r="H26" s="256"/>
      <c r="I26" s="257"/>
      <c r="J26" s="255"/>
      <c r="K26" s="257"/>
      <c r="L26" s="258" t="s">
        <v>442</v>
      </c>
      <c r="M26" s="256"/>
      <c r="N26" s="259"/>
      <c r="O26" s="255" t="s">
        <v>324</v>
      </c>
      <c r="P26" s="255"/>
      <c r="Q26" s="251" t="s">
        <v>448</v>
      </c>
      <c r="R26" s="251" t="s">
        <v>447</v>
      </c>
      <c r="S26" s="260" t="str">
        <f t="shared" si="0"/>
        <v>리뷰</v>
      </c>
      <c r="T26" s="261"/>
      <c r="U26" s="262" t="s">
        <v>286</v>
      </c>
      <c r="V26" s="262"/>
      <c r="W26" s="262" t="s">
        <v>286</v>
      </c>
      <c r="X26" s="262" t="s">
        <v>286</v>
      </c>
      <c r="Y26" s="262" t="s">
        <v>286</v>
      </c>
      <c r="Z26" s="264">
        <v>43707</v>
      </c>
      <c r="AA26" s="264">
        <v>43767</v>
      </c>
      <c r="AB26" s="264"/>
      <c r="AC26" s="264"/>
      <c r="AD26" s="264"/>
      <c r="AE26" s="264"/>
      <c r="AF26" s="265"/>
      <c r="AG26" s="266"/>
      <c r="AH26" s="265"/>
      <c r="AI26" s="265"/>
      <c r="AJ26" s="265"/>
      <c r="AK26" s="265"/>
      <c r="AL26" s="265"/>
      <c r="AM26" s="267"/>
      <c r="AN26" s="264"/>
      <c r="AO26" s="268"/>
      <c r="AP26" s="269"/>
      <c r="AQ26" s="269"/>
      <c r="AR26" s="269"/>
      <c r="AS26" s="269"/>
    </row>
    <row r="27" spans="1:45" s="270" customFormat="1" ht="15" customHeight="1">
      <c r="A27" s="250"/>
      <c r="B27" s="251"/>
      <c r="C27" s="252"/>
      <c r="D27" s="253"/>
      <c r="E27" s="252"/>
      <c r="F27" s="254" t="s">
        <v>323</v>
      </c>
      <c r="G27" s="255"/>
      <c r="H27" s="256"/>
      <c r="I27" s="257"/>
      <c r="J27" s="255"/>
      <c r="K27" s="257"/>
      <c r="L27" s="258" t="s">
        <v>443</v>
      </c>
      <c r="M27" s="256"/>
      <c r="N27" s="259"/>
      <c r="O27" s="255" t="s">
        <v>324</v>
      </c>
      <c r="P27" s="255" t="s">
        <v>449</v>
      </c>
      <c r="Q27" s="251" t="s">
        <v>450</v>
      </c>
      <c r="R27" s="251" t="s">
        <v>451</v>
      </c>
      <c r="S27" s="260" t="str">
        <f t="shared" ref="S27:S28" si="1">IF(TRIM(L27)="","",L27)</f>
        <v>옵션</v>
      </c>
      <c r="T27" s="261"/>
      <c r="U27" s="262" t="s">
        <v>286</v>
      </c>
      <c r="V27" s="262"/>
      <c r="W27" s="262" t="s">
        <v>286</v>
      </c>
      <c r="X27" s="262" t="s">
        <v>286</v>
      </c>
      <c r="Y27" s="262" t="s">
        <v>286</v>
      </c>
      <c r="Z27" s="264">
        <v>43707</v>
      </c>
      <c r="AA27" s="264">
        <v>43767</v>
      </c>
      <c r="AB27" s="264"/>
      <c r="AC27" s="264"/>
      <c r="AD27" s="264"/>
      <c r="AE27" s="264"/>
      <c r="AF27" s="265"/>
      <c r="AG27" s="266"/>
      <c r="AH27" s="265"/>
      <c r="AI27" s="265"/>
      <c r="AJ27" s="265"/>
      <c r="AK27" s="265"/>
      <c r="AL27" s="265"/>
      <c r="AM27" s="267"/>
      <c r="AN27" s="264"/>
      <c r="AO27" s="268"/>
      <c r="AP27" s="269"/>
      <c r="AQ27" s="269"/>
      <c r="AR27" s="269"/>
      <c r="AS27" s="269"/>
    </row>
    <row r="28" spans="1:45" s="270" customFormat="1" ht="15" customHeight="1">
      <c r="A28" s="250"/>
      <c r="B28" s="251"/>
      <c r="C28" s="252"/>
      <c r="D28" s="253"/>
      <c r="E28" s="252"/>
      <c r="F28" s="254" t="s">
        <v>323</v>
      </c>
      <c r="G28" s="255"/>
      <c r="H28" s="256"/>
      <c r="I28" s="257"/>
      <c r="J28" s="255"/>
      <c r="K28" s="257"/>
      <c r="L28" s="258" t="s">
        <v>443</v>
      </c>
      <c r="M28" s="256"/>
      <c r="N28" s="259"/>
      <c r="O28" s="255" t="s">
        <v>324</v>
      </c>
      <c r="P28" s="255"/>
      <c r="Q28" s="251" t="s">
        <v>453</v>
      </c>
      <c r="R28" s="251" t="s">
        <v>452</v>
      </c>
      <c r="S28" s="260" t="str">
        <f t="shared" si="1"/>
        <v>옵션</v>
      </c>
      <c r="T28" s="261"/>
      <c r="U28" s="262" t="s">
        <v>286</v>
      </c>
      <c r="V28" s="262"/>
      <c r="W28" s="262" t="s">
        <v>286</v>
      </c>
      <c r="X28" s="262" t="s">
        <v>286</v>
      </c>
      <c r="Y28" s="262" t="s">
        <v>286</v>
      </c>
      <c r="Z28" s="264">
        <v>43707</v>
      </c>
      <c r="AA28" s="264">
        <v>43767</v>
      </c>
      <c r="AB28" s="264"/>
      <c r="AC28" s="264"/>
      <c r="AD28" s="264"/>
      <c r="AE28" s="264"/>
      <c r="AF28" s="265"/>
      <c r="AG28" s="266"/>
      <c r="AH28" s="265"/>
      <c r="AI28" s="265"/>
      <c r="AJ28" s="265"/>
      <c r="AK28" s="265"/>
      <c r="AL28" s="265"/>
      <c r="AM28" s="267"/>
      <c r="AN28" s="264"/>
      <c r="AO28" s="268"/>
      <c r="AP28" s="269"/>
      <c r="AQ28" s="269"/>
      <c r="AR28" s="269"/>
      <c r="AS28" s="269"/>
    </row>
    <row r="29" spans="1:45" s="66" customFormat="1" ht="15" customHeight="1">
      <c r="A29" s="32"/>
      <c r="B29" s="35"/>
      <c r="C29" s="56"/>
      <c r="D29" s="58"/>
      <c r="E29" s="56"/>
      <c r="F29" s="144" t="s">
        <v>428</v>
      </c>
      <c r="G29" s="14"/>
      <c r="H29" s="18"/>
      <c r="I29" s="167"/>
      <c r="J29" s="14"/>
      <c r="K29" s="167"/>
      <c r="L29" s="171" t="s">
        <v>429</v>
      </c>
      <c r="M29" s="18"/>
      <c r="N29" s="52"/>
      <c r="O29" s="14" t="s">
        <v>225</v>
      </c>
      <c r="P29" s="14" t="s">
        <v>427</v>
      </c>
      <c r="Q29" s="35" t="s">
        <v>564</v>
      </c>
      <c r="R29" s="35"/>
      <c r="S29" s="82" t="str">
        <f>IF(TRIM(L29)="","",L29)</f>
        <v>파일</v>
      </c>
      <c r="T29" s="60"/>
      <c r="U29" s="63" t="s">
        <v>286</v>
      </c>
      <c r="V29" s="64"/>
      <c r="W29" s="63" t="s">
        <v>286</v>
      </c>
      <c r="X29" s="63" t="s">
        <v>286</v>
      </c>
      <c r="Y29" s="63" t="s">
        <v>286</v>
      </c>
      <c r="Z29" s="145">
        <v>43707</v>
      </c>
      <c r="AA29" s="145">
        <v>43767</v>
      </c>
      <c r="AB29" s="145"/>
      <c r="AC29" s="145"/>
      <c r="AD29" s="145"/>
      <c r="AE29" s="145"/>
      <c r="AF29" s="187"/>
      <c r="AG29" s="186"/>
      <c r="AH29" s="187"/>
      <c r="AI29" s="187"/>
      <c r="AJ29" s="187"/>
      <c r="AK29" s="187"/>
      <c r="AL29" s="187"/>
      <c r="AM29" s="61"/>
      <c r="AN29" s="145"/>
      <c r="AO29" s="228"/>
      <c r="AP29" s="62"/>
      <c r="AQ29" s="62"/>
      <c r="AR29" s="62"/>
      <c r="AS29" s="62"/>
    </row>
    <row r="30" spans="1:45" s="66" customFormat="1" ht="15" customHeight="1">
      <c r="A30" s="32"/>
      <c r="B30" s="35"/>
      <c r="C30" s="56"/>
      <c r="D30" s="58"/>
      <c r="E30" s="56"/>
      <c r="F30" s="144" t="s">
        <v>100</v>
      </c>
      <c r="G30" s="14"/>
      <c r="H30" s="18"/>
      <c r="I30" s="167"/>
      <c r="J30" s="14"/>
      <c r="K30" s="167"/>
      <c r="L30" s="171" t="s">
        <v>337</v>
      </c>
      <c r="M30" s="18"/>
      <c r="N30" s="52"/>
      <c r="O30" s="14" t="s">
        <v>324</v>
      </c>
      <c r="P30" s="14"/>
      <c r="Q30" s="35" t="s">
        <v>331</v>
      </c>
      <c r="R30" s="35"/>
      <c r="S30" s="82" t="str">
        <f t="shared" si="0"/>
        <v>엑셀다운</v>
      </c>
      <c r="T30" s="60"/>
      <c r="U30" s="63" t="s">
        <v>329</v>
      </c>
      <c r="V30" s="64"/>
      <c r="W30" s="63" t="s">
        <v>329</v>
      </c>
      <c r="X30" s="63" t="s">
        <v>329</v>
      </c>
      <c r="Y30" s="63" t="s">
        <v>329</v>
      </c>
      <c r="Z30" s="145">
        <v>43707</v>
      </c>
      <c r="AA30" s="145">
        <v>43767</v>
      </c>
      <c r="AB30" s="145"/>
      <c r="AC30" s="145"/>
      <c r="AD30" s="145"/>
      <c r="AE30" s="145"/>
      <c r="AF30" s="187"/>
      <c r="AG30" s="186"/>
      <c r="AH30" s="187"/>
      <c r="AI30" s="187"/>
      <c r="AJ30" s="187"/>
      <c r="AK30" s="187"/>
      <c r="AL30" s="187"/>
      <c r="AM30" s="61"/>
      <c r="AN30" s="145"/>
      <c r="AO30" s="228"/>
      <c r="AP30" s="62"/>
      <c r="AQ30" s="62"/>
      <c r="AR30" s="62"/>
      <c r="AS30" s="62"/>
    </row>
    <row r="31" spans="1:45" s="66" customFormat="1" ht="15" customHeight="1">
      <c r="A31" s="32"/>
      <c r="B31" s="35"/>
      <c r="C31" s="56"/>
      <c r="D31" s="58"/>
      <c r="E31" s="56"/>
      <c r="F31" s="144" t="s">
        <v>100</v>
      </c>
      <c r="G31" s="14"/>
      <c r="H31" s="18"/>
      <c r="I31" s="167"/>
      <c r="J31" s="14"/>
      <c r="K31" s="167"/>
      <c r="L31" s="171" t="s">
        <v>559</v>
      </c>
      <c r="M31" s="18"/>
      <c r="N31" s="52"/>
      <c r="O31" s="14" t="s">
        <v>324</v>
      </c>
      <c r="P31" s="14"/>
      <c r="Q31" s="35" t="s">
        <v>561</v>
      </c>
      <c r="R31" s="35" t="s">
        <v>562</v>
      </c>
      <c r="S31" s="82" t="str">
        <f t="shared" si="0"/>
        <v>코드</v>
      </c>
      <c r="T31" s="60"/>
      <c r="U31" s="63" t="s">
        <v>329</v>
      </c>
      <c r="V31" s="64"/>
      <c r="W31" s="63" t="s">
        <v>329</v>
      </c>
      <c r="X31" s="63" t="s">
        <v>329</v>
      </c>
      <c r="Y31" s="63" t="s">
        <v>329</v>
      </c>
      <c r="Z31" s="145">
        <v>43707</v>
      </c>
      <c r="AA31" s="145">
        <v>43767</v>
      </c>
      <c r="AB31" s="145"/>
      <c r="AC31" s="145"/>
      <c r="AD31" s="145"/>
      <c r="AE31" s="145"/>
      <c r="AF31" s="187"/>
      <c r="AG31" s="186"/>
      <c r="AH31" s="187"/>
      <c r="AI31" s="187"/>
      <c r="AJ31" s="187"/>
      <c r="AK31" s="187"/>
      <c r="AL31" s="187"/>
      <c r="AM31" s="61"/>
      <c r="AN31" s="145"/>
      <c r="AO31" s="228"/>
      <c r="AP31" s="62"/>
      <c r="AQ31" s="62"/>
      <c r="AR31" s="62"/>
      <c r="AS31" s="62"/>
    </row>
    <row r="32" spans="1:45" s="66" customFormat="1" ht="15" customHeight="1">
      <c r="A32" s="32"/>
      <c r="B32" s="35"/>
      <c r="C32" s="56"/>
      <c r="D32" s="58"/>
      <c r="E32" s="56"/>
      <c r="F32" s="144" t="s">
        <v>100</v>
      </c>
      <c r="G32" s="14"/>
      <c r="H32" s="18"/>
      <c r="I32" s="167"/>
      <c r="J32" s="14"/>
      <c r="K32" s="167"/>
      <c r="L32" s="171" t="s">
        <v>559</v>
      </c>
      <c r="M32" s="18"/>
      <c r="N32" s="52"/>
      <c r="O32" s="14" t="s">
        <v>324</v>
      </c>
      <c r="P32" s="14"/>
      <c r="Q32" s="35" t="s">
        <v>560</v>
      </c>
      <c r="R32" s="35" t="s">
        <v>563</v>
      </c>
      <c r="S32" s="82" t="str">
        <f t="shared" ref="S32" si="2">IF(TRIM(L32)="","",L32)</f>
        <v>코드</v>
      </c>
      <c r="T32" s="60"/>
      <c r="U32" s="63" t="s">
        <v>329</v>
      </c>
      <c r="V32" s="64"/>
      <c r="W32" s="63" t="s">
        <v>329</v>
      </c>
      <c r="X32" s="63" t="s">
        <v>329</v>
      </c>
      <c r="Y32" s="63" t="s">
        <v>329</v>
      </c>
      <c r="Z32" s="145">
        <v>43707</v>
      </c>
      <c r="AA32" s="145">
        <v>43767</v>
      </c>
      <c r="AB32" s="145"/>
      <c r="AC32" s="145"/>
      <c r="AD32" s="145"/>
      <c r="AE32" s="145"/>
      <c r="AF32" s="187"/>
      <c r="AG32" s="186"/>
      <c r="AH32" s="187"/>
      <c r="AI32" s="187"/>
      <c r="AJ32" s="187"/>
      <c r="AK32" s="187"/>
      <c r="AL32" s="187"/>
      <c r="AM32" s="61"/>
      <c r="AN32" s="145"/>
      <c r="AO32" s="228"/>
      <c r="AP32" s="62"/>
      <c r="AQ32" s="62"/>
      <c r="AR32" s="62"/>
      <c r="AS32" s="62"/>
    </row>
    <row r="33" spans="1:45" s="66" customFormat="1" ht="15" customHeight="1">
      <c r="A33" s="32"/>
      <c r="B33" s="35"/>
      <c r="C33" s="56"/>
      <c r="D33" s="58"/>
      <c r="E33" s="56"/>
      <c r="F33" s="144" t="s">
        <v>100</v>
      </c>
      <c r="G33" s="14"/>
      <c r="H33" s="18"/>
      <c r="I33" s="167"/>
      <c r="J33" s="14"/>
      <c r="K33" s="167"/>
      <c r="L33" s="171" t="s">
        <v>338</v>
      </c>
      <c r="M33" s="18"/>
      <c r="N33" s="52"/>
      <c r="O33" s="14" t="s">
        <v>324</v>
      </c>
      <c r="P33" s="14"/>
      <c r="Q33" s="35" t="s">
        <v>332</v>
      </c>
      <c r="R33" s="35"/>
      <c r="S33" s="82" t="str">
        <f t="shared" si="0"/>
        <v>공통유틸</v>
      </c>
      <c r="T33" s="60"/>
      <c r="U33" s="63" t="s">
        <v>329</v>
      </c>
      <c r="V33" s="64"/>
      <c r="W33" s="63" t="s">
        <v>329</v>
      </c>
      <c r="X33" s="63" t="s">
        <v>329</v>
      </c>
      <c r="Y33" s="63" t="s">
        <v>329</v>
      </c>
      <c r="Z33" s="145">
        <v>43707</v>
      </c>
      <c r="AA33" s="145">
        <v>43767</v>
      </c>
      <c r="AB33" s="145"/>
      <c r="AC33" s="145"/>
      <c r="AD33" s="145"/>
      <c r="AE33" s="145"/>
      <c r="AF33" s="187"/>
      <c r="AG33" s="186"/>
      <c r="AH33" s="187"/>
      <c r="AI33" s="187"/>
      <c r="AJ33" s="187"/>
      <c r="AK33" s="187"/>
      <c r="AL33" s="187"/>
      <c r="AM33" s="61"/>
      <c r="AN33" s="145"/>
      <c r="AO33" s="228"/>
      <c r="AP33" s="62"/>
      <c r="AQ33" s="62"/>
      <c r="AR33" s="62"/>
      <c r="AS33" s="62"/>
    </row>
    <row r="34" spans="1:45" s="66" customFormat="1" ht="15" customHeight="1">
      <c r="A34" s="32"/>
      <c r="B34" s="35"/>
      <c r="C34" s="56"/>
      <c r="D34" s="58"/>
      <c r="E34" s="56"/>
      <c r="F34" s="144" t="s">
        <v>100</v>
      </c>
      <c r="G34" s="14"/>
      <c r="H34" s="18"/>
      <c r="I34" s="167"/>
      <c r="J34" s="14"/>
      <c r="K34" s="167"/>
      <c r="L34" s="171" t="s">
        <v>339</v>
      </c>
      <c r="M34" s="18"/>
      <c r="N34" s="52"/>
      <c r="O34" s="14" t="s">
        <v>324</v>
      </c>
      <c r="P34" s="14"/>
      <c r="Q34" s="35" t="s">
        <v>333</v>
      </c>
      <c r="R34" s="35"/>
      <c r="S34" s="82" t="str">
        <f t="shared" si="0"/>
        <v>공통VO</v>
      </c>
      <c r="T34" s="60"/>
      <c r="U34" s="63" t="s">
        <v>329</v>
      </c>
      <c r="V34" s="64"/>
      <c r="W34" s="63" t="s">
        <v>329</v>
      </c>
      <c r="X34" s="63" t="s">
        <v>329</v>
      </c>
      <c r="Y34" s="63" t="s">
        <v>329</v>
      </c>
      <c r="Z34" s="145">
        <v>43707</v>
      </c>
      <c r="AA34" s="145">
        <v>43767</v>
      </c>
      <c r="AB34" s="145"/>
      <c r="AC34" s="145"/>
      <c r="AD34" s="145"/>
      <c r="AE34" s="145"/>
      <c r="AF34" s="187"/>
      <c r="AG34" s="186"/>
      <c r="AH34" s="187"/>
      <c r="AI34" s="187"/>
      <c r="AJ34" s="187"/>
      <c r="AK34" s="187"/>
      <c r="AL34" s="187"/>
      <c r="AM34" s="61"/>
      <c r="AN34" s="145"/>
      <c r="AO34" s="228"/>
      <c r="AP34" s="62"/>
      <c r="AQ34" s="62"/>
      <c r="AR34" s="62"/>
      <c r="AS34" s="62"/>
    </row>
    <row r="35" spans="1:45" s="66" customFormat="1" ht="15" customHeight="1">
      <c r="A35" s="32"/>
      <c r="B35" s="35"/>
      <c r="C35" s="56"/>
      <c r="D35" s="58"/>
      <c r="E35" s="56"/>
      <c r="F35" s="144" t="s">
        <v>100</v>
      </c>
      <c r="G35" s="14"/>
      <c r="H35" s="18"/>
      <c r="I35" s="167"/>
      <c r="J35" s="14"/>
      <c r="K35" s="167"/>
      <c r="L35" s="171" t="s">
        <v>340</v>
      </c>
      <c r="M35" s="18"/>
      <c r="N35" s="52"/>
      <c r="O35" s="14" t="s">
        <v>324</v>
      </c>
      <c r="P35" s="14"/>
      <c r="Q35" s="35" t="s">
        <v>334</v>
      </c>
      <c r="R35" s="35"/>
      <c r="S35" s="82" t="str">
        <f t="shared" si="0"/>
        <v>공통메소드</v>
      </c>
      <c r="T35" s="60"/>
      <c r="U35" s="63" t="s">
        <v>329</v>
      </c>
      <c r="V35" s="64"/>
      <c r="W35" s="63" t="s">
        <v>329</v>
      </c>
      <c r="X35" s="63" t="s">
        <v>329</v>
      </c>
      <c r="Y35" s="63" t="s">
        <v>329</v>
      </c>
      <c r="Z35" s="145">
        <v>43707</v>
      </c>
      <c r="AA35" s="145">
        <v>43767</v>
      </c>
      <c r="AB35" s="145"/>
      <c r="AC35" s="145"/>
      <c r="AD35" s="145"/>
      <c r="AE35" s="145"/>
      <c r="AF35" s="187"/>
      <c r="AG35" s="186"/>
      <c r="AH35" s="187"/>
      <c r="AI35" s="187"/>
      <c r="AJ35" s="187"/>
      <c r="AK35" s="187"/>
      <c r="AL35" s="187"/>
      <c r="AM35" s="61"/>
      <c r="AN35" s="145"/>
      <c r="AO35" s="228"/>
      <c r="AP35" s="62"/>
      <c r="AQ35" s="62"/>
      <c r="AR35" s="62"/>
      <c r="AS35" s="62"/>
    </row>
    <row r="36" spans="1:45" s="66" customFormat="1" ht="15" customHeight="1">
      <c r="A36" s="32"/>
      <c r="B36" s="35"/>
      <c r="C36" s="56"/>
      <c r="D36" s="58"/>
      <c r="E36" s="56"/>
      <c r="F36" s="144" t="s">
        <v>100</v>
      </c>
      <c r="G36" s="14"/>
      <c r="H36" s="18"/>
      <c r="I36" s="167"/>
      <c r="J36" s="14"/>
      <c r="K36" s="167"/>
      <c r="L36" s="171" t="s">
        <v>341</v>
      </c>
      <c r="M36" s="18"/>
      <c r="N36" s="52"/>
      <c r="O36" s="14" t="s">
        <v>324</v>
      </c>
      <c r="P36" s="14"/>
      <c r="Q36" s="35" t="s">
        <v>335</v>
      </c>
      <c r="R36" s="35"/>
      <c r="S36" s="82" t="str">
        <f t="shared" si="0"/>
        <v>메세지</v>
      </c>
      <c r="T36" s="60"/>
      <c r="U36" s="63" t="s">
        <v>329</v>
      </c>
      <c r="V36" s="64"/>
      <c r="W36" s="63" t="s">
        <v>329</v>
      </c>
      <c r="X36" s="63" t="s">
        <v>329</v>
      </c>
      <c r="Y36" s="63" t="s">
        <v>329</v>
      </c>
      <c r="Z36" s="145">
        <v>43707</v>
      </c>
      <c r="AA36" s="145">
        <v>43767</v>
      </c>
      <c r="AB36" s="145"/>
      <c r="AC36" s="145"/>
      <c r="AD36" s="145"/>
      <c r="AE36" s="145"/>
      <c r="AF36" s="187"/>
      <c r="AG36" s="186"/>
      <c r="AH36" s="187"/>
      <c r="AI36" s="187"/>
      <c r="AJ36" s="187"/>
      <c r="AK36" s="187"/>
      <c r="AL36" s="187"/>
      <c r="AM36" s="61"/>
      <c r="AN36" s="145"/>
      <c r="AO36" s="228"/>
      <c r="AP36" s="62"/>
      <c r="AQ36" s="62"/>
      <c r="AR36" s="62"/>
      <c r="AS36" s="62"/>
    </row>
    <row r="37" spans="1:45" s="66" customFormat="1" ht="15" customHeight="1">
      <c r="A37" s="32"/>
      <c r="B37" s="35"/>
      <c r="C37" s="56"/>
      <c r="D37" s="58"/>
      <c r="E37" s="56"/>
      <c r="F37" s="144" t="s">
        <v>100</v>
      </c>
      <c r="G37" s="14"/>
      <c r="H37" s="18"/>
      <c r="I37" s="167"/>
      <c r="J37" s="14"/>
      <c r="K37" s="167"/>
      <c r="L37" s="171" t="s">
        <v>342</v>
      </c>
      <c r="M37" s="18"/>
      <c r="N37" s="52"/>
      <c r="O37" s="14" t="s">
        <v>324</v>
      </c>
      <c r="P37" s="14"/>
      <c r="Q37" s="35" t="s">
        <v>336</v>
      </c>
      <c r="R37" s="35"/>
      <c r="S37" s="82" t="str">
        <f t="shared" si="0"/>
        <v>다운로드</v>
      </c>
      <c r="T37" s="60"/>
      <c r="U37" s="63" t="s">
        <v>329</v>
      </c>
      <c r="V37" s="64"/>
      <c r="W37" s="63" t="s">
        <v>329</v>
      </c>
      <c r="X37" s="63" t="s">
        <v>329</v>
      </c>
      <c r="Y37" s="63" t="s">
        <v>329</v>
      </c>
      <c r="Z37" s="145">
        <v>43707</v>
      </c>
      <c r="AA37" s="145">
        <v>43767</v>
      </c>
      <c r="AB37" s="145"/>
      <c r="AC37" s="145"/>
      <c r="AD37" s="145"/>
      <c r="AE37" s="145"/>
      <c r="AF37" s="187"/>
      <c r="AG37" s="186"/>
      <c r="AH37" s="187"/>
      <c r="AI37" s="187"/>
      <c r="AJ37" s="187"/>
      <c r="AK37" s="187"/>
      <c r="AL37" s="187"/>
      <c r="AM37" s="61"/>
      <c r="AN37" s="145"/>
      <c r="AO37" s="228"/>
      <c r="AP37" s="62"/>
      <c r="AQ37" s="62"/>
      <c r="AR37" s="62"/>
      <c r="AS37" s="62"/>
    </row>
    <row r="38" spans="1:45" s="66" customFormat="1" ht="15" customHeight="1">
      <c r="A38" s="32"/>
      <c r="B38" s="35"/>
      <c r="C38" s="56"/>
      <c r="D38" s="58"/>
      <c r="E38" s="56"/>
      <c r="F38" s="144" t="s">
        <v>388</v>
      </c>
      <c r="G38" s="14"/>
      <c r="H38" s="18"/>
      <c r="I38" s="165"/>
      <c r="J38" s="166"/>
      <c r="K38" s="167"/>
      <c r="L38" s="229" t="s">
        <v>389</v>
      </c>
      <c r="M38" s="18"/>
      <c r="N38" s="52"/>
      <c r="O38" s="14" t="s">
        <v>324</v>
      </c>
      <c r="P38" s="14" t="s">
        <v>362</v>
      </c>
      <c r="Q38" s="14" t="s">
        <v>363</v>
      </c>
      <c r="R38" s="35" t="s">
        <v>364</v>
      </c>
      <c r="S38" s="82" t="s">
        <v>365</v>
      </c>
      <c r="T38" s="60"/>
      <c r="U38" s="63" t="s">
        <v>366</v>
      </c>
      <c r="V38" s="64"/>
      <c r="W38" s="64" t="s">
        <v>367</v>
      </c>
      <c r="X38" s="64" t="s">
        <v>367</v>
      </c>
      <c r="Y38" s="63" t="s">
        <v>367</v>
      </c>
      <c r="Z38" s="145">
        <v>43707</v>
      </c>
      <c r="AA38" s="145">
        <v>43767</v>
      </c>
      <c r="AB38" s="145"/>
      <c r="AC38" s="145"/>
      <c r="AD38" s="145"/>
      <c r="AE38" s="145"/>
      <c r="AF38" s="187"/>
      <c r="AG38" s="186"/>
      <c r="AH38" s="188"/>
      <c r="AI38" s="188"/>
      <c r="AJ38" s="188"/>
      <c r="AK38" s="188"/>
      <c r="AL38" s="188"/>
      <c r="AM38" s="78"/>
      <c r="AN38" s="146"/>
      <c r="AO38" s="79"/>
      <c r="AP38" s="62"/>
      <c r="AQ38" s="62"/>
      <c r="AR38" s="62"/>
      <c r="AS38" s="62"/>
    </row>
    <row r="39" spans="1:45" s="66" customFormat="1" ht="15" customHeight="1">
      <c r="A39" s="32"/>
      <c r="B39" s="35"/>
      <c r="C39" s="56"/>
      <c r="D39" s="58"/>
      <c r="E39" s="56"/>
      <c r="F39" s="144" t="s">
        <v>388</v>
      </c>
      <c r="G39" s="14"/>
      <c r="H39" s="18"/>
      <c r="I39" s="165"/>
      <c r="J39" s="166"/>
      <c r="K39" s="167"/>
      <c r="L39" s="229" t="s">
        <v>389</v>
      </c>
      <c r="M39" s="18"/>
      <c r="N39" s="52"/>
      <c r="O39" s="14" t="s">
        <v>324</v>
      </c>
      <c r="P39" s="14"/>
      <c r="Q39" s="35" t="s">
        <v>368</v>
      </c>
      <c r="R39" s="35" t="s">
        <v>369</v>
      </c>
      <c r="S39" s="82"/>
      <c r="T39" s="60"/>
      <c r="U39" s="63" t="s">
        <v>366</v>
      </c>
      <c r="V39" s="64"/>
      <c r="W39" s="64" t="s">
        <v>367</v>
      </c>
      <c r="X39" s="64" t="s">
        <v>367</v>
      </c>
      <c r="Y39" s="63" t="s">
        <v>367</v>
      </c>
      <c r="Z39" s="145">
        <v>43707</v>
      </c>
      <c r="AA39" s="145">
        <v>43767</v>
      </c>
      <c r="AB39" s="145"/>
      <c r="AC39" s="145"/>
      <c r="AD39" s="145"/>
      <c r="AE39" s="145"/>
      <c r="AF39" s="187"/>
      <c r="AG39" s="186"/>
      <c r="AH39" s="188"/>
      <c r="AI39" s="188"/>
      <c r="AJ39" s="188"/>
      <c r="AK39" s="188"/>
      <c r="AL39" s="188"/>
      <c r="AM39" s="78"/>
      <c r="AN39" s="146"/>
      <c r="AO39" s="79"/>
      <c r="AP39" s="62"/>
      <c r="AQ39" s="62"/>
      <c r="AR39" s="62"/>
      <c r="AS39" s="62"/>
    </row>
    <row r="40" spans="1:45" s="66" customFormat="1" ht="15" customHeight="1">
      <c r="A40" s="32"/>
      <c r="B40" s="35"/>
      <c r="C40" s="56"/>
      <c r="D40" s="58"/>
      <c r="E40" s="56"/>
      <c r="F40" s="144" t="s">
        <v>388</v>
      </c>
      <c r="G40" s="14"/>
      <c r="H40" s="18"/>
      <c r="I40" s="165"/>
      <c r="J40" s="166"/>
      <c r="K40" s="167"/>
      <c r="L40" s="229" t="s">
        <v>389</v>
      </c>
      <c r="M40" s="18"/>
      <c r="N40" s="52"/>
      <c r="O40" s="14" t="s">
        <v>324</v>
      </c>
      <c r="P40" s="14"/>
      <c r="Q40" s="35" t="s">
        <v>370</v>
      </c>
      <c r="R40" s="35"/>
      <c r="S40" s="82"/>
      <c r="T40" s="60"/>
      <c r="U40" s="63" t="s">
        <v>366</v>
      </c>
      <c r="V40" s="64"/>
      <c r="W40" s="64" t="s">
        <v>367</v>
      </c>
      <c r="X40" s="64" t="s">
        <v>367</v>
      </c>
      <c r="Y40" s="63" t="s">
        <v>367</v>
      </c>
      <c r="Z40" s="145">
        <v>43707</v>
      </c>
      <c r="AA40" s="145">
        <v>43767</v>
      </c>
      <c r="AB40" s="145"/>
      <c r="AC40" s="145"/>
      <c r="AD40" s="145"/>
      <c r="AE40" s="145"/>
      <c r="AF40" s="187"/>
      <c r="AG40" s="186"/>
      <c r="AH40" s="188"/>
      <c r="AI40" s="188"/>
      <c r="AJ40" s="188"/>
      <c r="AK40" s="188"/>
      <c r="AL40" s="188"/>
      <c r="AM40" s="78"/>
      <c r="AN40" s="146"/>
      <c r="AO40" s="79"/>
      <c r="AP40" s="62"/>
      <c r="AQ40" s="62"/>
      <c r="AR40" s="62"/>
      <c r="AS40" s="62"/>
    </row>
    <row r="41" spans="1:45" s="66" customFormat="1" ht="15" customHeight="1">
      <c r="A41" s="32"/>
      <c r="B41" s="35"/>
      <c r="C41" s="56"/>
      <c r="D41" s="58"/>
      <c r="E41" s="56"/>
      <c r="F41" s="144" t="s">
        <v>388</v>
      </c>
      <c r="G41" s="14"/>
      <c r="H41" s="18"/>
      <c r="I41" s="165"/>
      <c r="J41" s="166"/>
      <c r="K41" s="167"/>
      <c r="L41" s="171" t="s">
        <v>371</v>
      </c>
      <c r="M41" s="18"/>
      <c r="N41" s="52"/>
      <c r="O41" s="14" t="s">
        <v>324</v>
      </c>
      <c r="P41" s="14" t="s">
        <v>372</v>
      </c>
      <c r="Q41" s="35" t="s">
        <v>373</v>
      </c>
      <c r="R41" s="35" t="s">
        <v>374</v>
      </c>
      <c r="S41" s="82" t="s">
        <v>371</v>
      </c>
      <c r="T41" s="60"/>
      <c r="U41" s="63" t="s">
        <v>366</v>
      </c>
      <c r="V41" s="64"/>
      <c r="W41" s="64" t="s">
        <v>367</v>
      </c>
      <c r="X41" s="64" t="s">
        <v>367</v>
      </c>
      <c r="Y41" s="63" t="s">
        <v>367</v>
      </c>
      <c r="Z41" s="145">
        <v>43707</v>
      </c>
      <c r="AA41" s="145">
        <v>43767</v>
      </c>
      <c r="AB41" s="145"/>
      <c r="AC41" s="145"/>
      <c r="AD41" s="145"/>
      <c r="AE41" s="145"/>
      <c r="AF41" s="187"/>
      <c r="AG41" s="186"/>
      <c r="AH41" s="188"/>
      <c r="AI41" s="188"/>
      <c r="AJ41" s="188"/>
      <c r="AK41" s="188"/>
      <c r="AL41" s="188"/>
      <c r="AM41" s="78"/>
      <c r="AN41" s="146"/>
      <c r="AO41" s="79"/>
      <c r="AP41" s="62"/>
      <c r="AQ41" s="62"/>
      <c r="AR41" s="62"/>
      <c r="AS41" s="62"/>
    </row>
    <row r="42" spans="1:45" s="66" customFormat="1" ht="15" customHeight="1">
      <c r="A42" s="32"/>
      <c r="B42" s="35"/>
      <c r="C42" s="56"/>
      <c r="D42" s="58"/>
      <c r="E42" s="56"/>
      <c r="F42" s="144" t="s">
        <v>388</v>
      </c>
      <c r="G42" s="14"/>
      <c r="H42" s="18"/>
      <c r="I42" s="165"/>
      <c r="J42" s="166"/>
      <c r="K42" s="167"/>
      <c r="L42" s="171" t="s">
        <v>371</v>
      </c>
      <c r="M42" s="18"/>
      <c r="N42" s="52"/>
      <c r="O42" s="14" t="s">
        <v>324</v>
      </c>
      <c r="P42" s="14"/>
      <c r="Q42" s="35" t="s">
        <v>375</v>
      </c>
      <c r="R42" s="35" t="s">
        <v>376</v>
      </c>
      <c r="S42" s="82"/>
      <c r="T42" s="60"/>
      <c r="U42" s="63" t="s">
        <v>366</v>
      </c>
      <c r="V42" s="64"/>
      <c r="W42" s="64" t="s">
        <v>367</v>
      </c>
      <c r="X42" s="64" t="s">
        <v>367</v>
      </c>
      <c r="Y42" s="63" t="s">
        <v>367</v>
      </c>
      <c r="Z42" s="145">
        <v>43707</v>
      </c>
      <c r="AA42" s="145">
        <v>43767</v>
      </c>
      <c r="AB42" s="145"/>
      <c r="AC42" s="145"/>
      <c r="AD42" s="145"/>
      <c r="AE42" s="145"/>
      <c r="AF42" s="187"/>
      <c r="AG42" s="186"/>
      <c r="AH42" s="188"/>
      <c r="AI42" s="188"/>
      <c r="AJ42" s="188"/>
      <c r="AK42" s="188"/>
      <c r="AL42" s="188"/>
      <c r="AM42" s="78"/>
      <c r="AN42" s="146"/>
      <c r="AO42" s="79"/>
      <c r="AP42" s="62"/>
      <c r="AQ42" s="62"/>
      <c r="AR42" s="62"/>
      <c r="AS42" s="62"/>
    </row>
    <row r="43" spans="1:45" s="66" customFormat="1" ht="15" customHeight="1">
      <c r="A43" s="32"/>
      <c r="B43" s="35"/>
      <c r="C43" s="56"/>
      <c r="D43" s="58"/>
      <c r="E43" s="56"/>
      <c r="F43" s="144" t="s">
        <v>388</v>
      </c>
      <c r="G43" s="14"/>
      <c r="H43" s="18"/>
      <c r="I43" s="165"/>
      <c r="J43" s="166"/>
      <c r="K43" s="167"/>
      <c r="L43" s="171" t="s">
        <v>371</v>
      </c>
      <c r="M43" s="18"/>
      <c r="N43" s="52"/>
      <c r="O43" s="14" t="s">
        <v>324</v>
      </c>
      <c r="P43" s="14"/>
      <c r="Q43" s="35" t="s">
        <v>377</v>
      </c>
      <c r="R43" s="35"/>
      <c r="S43" s="82"/>
      <c r="T43" s="60"/>
      <c r="U43" s="63" t="s">
        <v>366</v>
      </c>
      <c r="V43" s="64"/>
      <c r="W43" s="64" t="s">
        <v>367</v>
      </c>
      <c r="X43" s="64" t="s">
        <v>367</v>
      </c>
      <c r="Y43" s="63" t="s">
        <v>367</v>
      </c>
      <c r="Z43" s="145">
        <v>43707</v>
      </c>
      <c r="AA43" s="145">
        <v>43767</v>
      </c>
      <c r="AB43" s="145"/>
      <c r="AC43" s="145"/>
      <c r="AD43" s="145"/>
      <c r="AE43" s="145"/>
      <c r="AF43" s="187"/>
      <c r="AG43" s="186"/>
      <c r="AH43" s="188"/>
      <c r="AI43" s="188"/>
      <c r="AJ43" s="188"/>
      <c r="AK43" s="188"/>
      <c r="AL43" s="188"/>
      <c r="AM43" s="78"/>
      <c r="AN43" s="146"/>
      <c r="AO43" s="79"/>
      <c r="AP43" s="62"/>
      <c r="AQ43" s="62"/>
      <c r="AR43" s="62"/>
      <c r="AS43" s="62"/>
    </row>
    <row r="44" spans="1:45" s="66" customFormat="1" ht="15" customHeight="1">
      <c r="A44" s="32"/>
      <c r="B44" s="35"/>
      <c r="C44" s="56"/>
      <c r="D44" s="58"/>
      <c r="E44" s="56"/>
      <c r="F44" s="144" t="s">
        <v>392</v>
      </c>
      <c r="G44" s="14"/>
      <c r="H44" s="18"/>
      <c r="I44" s="165"/>
      <c r="J44" s="166"/>
      <c r="K44" s="167"/>
      <c r="L44" s="171" t="s">
        <v>393</v>
      </c>
      <c r="M44" s="18"/>
      <c r="N44" s="52"/>
      <c r="O44" s="14" t="s">
        <v>324</v>
      </c>
      <c r="P44" s="232" t="s">
        <v>406</v>
      </c>
      <c r="Q44" s="35" t="s">
        <v>394</v>
      </c>
      <c r="R44" s="35" t="s">
        <v>395</v>
      </c>
      <c r="S44" s="82" t="s">
        <v>393</v>
      </c>
      <c r="T44" s="60"/>
      <c r="U44" s="63" t="s">
        <v>366</v>
      </c>
      <c r="V44" s="64"/>
      <c r="W44" s="63" t="s">
        <v>396</v>
      </c>
      <c r="X44" s="63" t="s">
        <v>396</v>
      </c>
      <c r="Y44" s="63" t="s">
        <v>396</v>
      </c>
      <c r="Z44" s="145">
        <v>43707</v>
      </c>
      <c r="AA44" s="145">
        <v>43767</v>
      </c>
      <c r="AB44" s="145"/>
      <c r="AC44" s="145"/>
      <c r="AD44" s="145"/>
      <c r="AE44" s="145"/>
      <c r="AF44" s="187"/>
      <c r="AG44" s="186"/>
      <c r="AH44" s="188"/>
      <c r="AI44" s="188"/>
      <c r="AJ44" s="188"/>
      <c r="AK44" s="188"/>
      <c r="AL44" s="188"/>
      <c r="AM44" s="78"/>
      <c r="AN44" s="146"/>
      <c r="AO44" s="79"/>
      <c r="AP44" s="62"/>
      <c r="AQ44" s="62"/>
      <c r="AR44" s="62"/>
      <c r="AS44" s="62"/>
    </row>
    <row r="45" spans="1:45" s="66" customFormat="1" ht="5.0999999999999996" customHeight="1">
      <c r="A45" s="32"/>
      <c r="B45" s="131"/>
      <c r="C45" s="132"/>
      <c r="D45" s="133"/>
      <c r="E45" s="132"/>
      <c r="F45" s="133"/>
      <c r="G45" s="134"/>
      <c r="H45" s="134"/>
      <c r="I45" s="134"/>
      <c r="J45" s="134"/>
      <c r="K45" s="134"/>
      <c r="L45" s="180"/>
      <c r="M45" s="136"/>
      <c r="N45" s="137"/>
      <c r="O45" s="134"/>
      <c r="P45" s="134"/>
      <c r="Q45" s="134"/>
      <c r="R45" s="134"/>
      <c r="S45" s="137"/>
      <c r="T45" s="143"/>
      <c r="U45" s="139"/>
      <c r="V45" s="139"/>
      <c r="W45" s="139"/>
      <c r="X45" s="139"/>
      <c r="Y45" s="140"/>
      <c r="Z45" s="141"/>
      <c r="AA45" s="142"/>
      <c r="AB45" s="141"/>
      <c r="AC45" s="142"/>
      <c r="AD45" s="141"/>
      <c r="AE45" s="142"/>
      <c r="AF45" s="141"/>
      <c r="AG45" s="142"/>
      <c r="AH45" s="175"/>
      <c r="AI45" s="176"/>
      <c r="AJ45" s="175"/>
      <c r="AK45" s="177"/>
      <c r="AL45" s="191"/>
      <c r="AM45" s="177"/>
      <c r="AN45" s="175"/>
      <c r="AO45" s="176"/>
      <c r="AP45" s="138"/>
      <c r="AQ45" s="139"/>
      <c r="AR45" s="139"/>
      <c r="AS45" s="139"/>
    </row>
    <row r="46" spans="1:45" s="66" customFormat="1" ht="15" customHeight="1">
      <c r="A46" s="32"/>
      <c r="B46" s="35"/>
      <c r="C46" s="56"/>
      <c r="D46" s="58"/>
      <c r="E46" s="56"/>
      <c r="F46" s="144" t="s">
        <v>407</v>
      </c>
      <c r="G46" s="14"/>
      <c r="H46" s="14"/>
      <c r="I46" s="165"/>
      <c r="J46" s="166"/>
      <c r="K46" s="167"/>
      <c r="L46" s="178" t="s">
        <v>414</v>
      </c>
      <c r="M46" s="18"/>
      <c r="N46" s="52"/>
      <c r="O46" s="14" t="s">
        <v>226</v>
      </c>
      <c r="P46" s="14" t="s">
        <v>417</v>
      </c>
      <c r="Q46" s="35"/>
      <c r="R46" s="35"/>
      <c r="S46" s="82" t="str">
        <f t="shared" ref="S46:S62" si="3">IF(TRIM(L46)="","",L46)</f>
        <v>게시글 목록</v>
      </c>
      <c r="T46" s="60"/>
      <c r="U46" s="64" t="s">
        <v>288</v>
      </c>
      <c r="V46" s="64"/>
      <c r="W46" s="64" t="s">
        <v>287</v>
      </c>
      <c r="X46" s="64" t="s">
        <v>287</v>
      </c>
      <c r="Y46" s="65" t="s">
        <v>287</v>
      </c>
      <c r="Z46" s="145">
        <v>43707</v>
      </c>
      <c r="AA46" s="145">
        <v>43767</v>
      </c>
      <c r="AB46" s="145"/>
      <c r="AC46" s="145"/>
      <c r="AD46" s="145"/>
      <c r="AE46" s="145"/>
      <c r="AF46" s="187"/>
      <c r="AG46" s="186"/>
      <c r="AH46" s="146"/>
      <c r="AI46" s="146"/>
      <c r="AJ46" s="188"/>
      <c r="AK46" s="161"/>
      <c r="AL46" s="188"/>
      <c r="AM46" s="161"/>
      <c r="AN46" s="146"/>
      <c r="AO46" s="79"/>
      <c r="AP46" s="62"/>
      <c r="AQ46" s="62"/>
      <c r="AR46" s="62"/>
      <c r="AS46" s="62"/>
    </row>
    <row r="47" spans="1:45" s="66" customFormat="1" ht="15" customHeight="1">
      <c r="A47" s="32"/>
      <c r="B47" s="35"/>
      <c r="C47" s="56"/>
      <c r="D47" s="58"/>
      <c r="E47" s="56"/>
      <c r="F47" s="144" t="s">
        <v>407</v>
      </c>
      <c r="G47" s="14"/>
      <c r="H47" s="14"/>
      <c r="I47" s="165"/>
      <c r="J47" s="166"/>
      <c r="K47" s="167"/>
      <c r="L47" s="178" t="s">
        <v>415</v>
      </c>
      <c r="M47" s="18"/>
      <c r="N47" s="52"/>
      <c r="O47" s="14" t="s">
        <v>226</v>
      </c>
      <c r="P47" s="14" t="s">
        <v>418</v>
      </c>
      <c r="Q47" s="35"/>
      <c r="R47" s="35"/>
      <c r="S47" s="82" t="str">
        <f t="shared" si="3"/>
        <v>게시글 상세</v>
      </c>
      <c r="T47" s="60"/>
      <c r="U47" s="64" t="s">
        <v>286</v>
      </c>
      <c r="V47" s="64"/>
      <c r="W47" s="64" t="s">
        <v>287</v>
      </c>
      <c r="X47" s="64" t="s">
        <v>287</v>
      </c>
      <c r="Y47" s="65" t="s">
        <v>287</v>
      </c>
      <c r="Z47" s="145">
        <v>43707</v>
      </c>
      <c r="AA47" s="145">
        <v>43767</v>
      </c>
      <c r="AB47" s="145"/>
      <c r="AC47" s="145"/>
      <c r="AD47" s="145"/>
      <c r="AE47" s="145"/>
      <c r="AF47" s="187"/>
      <c r="AG47" s="186"/>
      <c r="AH47" s="146"/>
      <c r="AI47" s="146"/>
      <c r="AJ47" s="188"/>
      <c r="AK47" s="161"/>
      <c r="AL47" s="188"/>
      <c r="AM47" s="161"/>
      <c r="AN47" s="146"/>
      <c r="AO47" s="79"/>
      <c r="AP47" s="62"/>
      <c r="AQ47" s="62"/>
      <c r="AR47" s="62"/>
      <c r="AS47" s="62"/>
    </row>
    <row r="48" spans="1:45" s="66" customFormat="1" ht="15" customHeight="1">
      <c r="A48" s="32"/>
      <c r="B48" s="35"/>
      <c r="C48" s="56"/>
      <c r="D48" s="58"/>
      <c r="E48" s="56"/>
      <c r="F48" s="144" t="s">
        <v>407</v>
      </c>
      <c r="G48" s="14"/>
      <c r="H48" s="14"/>
      <c r="I48" s="165"/>
      <c r="J48" s="166"/>
      <c r="K48" s="167"/>
      <c r="L48" s="178" t="s">
        <v>416</v>
      </c>
      <c r="M48" s="18"/>
      <c r="N48" s="52"/>
      <c r="O48" s="14" t="s">
        <v>226</v>
      </c>
      <c r="P48" s="14" t="s">
        <v>419</v>
      </c>
      <c r="Q48" s="35"/>
      <c r="R48" s="35"/>
      <c r="S48" s="82" t="str">
        <f t="shared" si="3"/>
        <v>게시글 등록 및 수정</v>
      </c>
      <c r="T48" s="60"/>
      <c r="U48" s="64" t="s">
        <v>288</v>
      </c>
      <c r="V48" s="64"/>
      <c r="W48" s="64" t="s">
        <v>287</v>
      </c>
      <c r="X48" s="64" t="s">
        <v>287</v>
      </c>
      <c r="Y48" s="64" t="s">
        <v>287</v>
      </c>
      <c r="Z48" s="145">
        <v>43707</v>
      </c>
      <c r="AA48" s="145">
        <v>43767</v>
      </c>
      <c r="AB48" s="145"/>
      <c r="AC48" s="145"/>
      <c r="AD48" s="145"/>
      <c r="AE48" s="145"/>
      <c r="AF48" s="187"/>
      <c r="AG48" s="186"/>
      <c r="AH48" s="146"/>
      <c r="AI48" s="146"/>
      <c r="AJ48" s="188"/>
      <c r="AK48" s="161"/>
      <c r="AL48" s="188"/>
      <c r="AM48" s="161"/>
      <c r="AN48" s="146"/>
      <c r="AO48" s="79"/>
      <c r="AP48" s="62"/>
      <c r="AQ48" s="62"/>
      <c r="AR48" s="62"/>
      <c r="AS48" s="62"/>
    </row>
    <row r="49" spans="1:45" s="66" customFormat="1" ht="15" customHeight="1">
      <c r="A49" s="32"/>
      <c r="B49" s="35"/>
      <c r="C49" s="56"/>
      <c r="D49" s="58"/>
      <c r="E49" s="56"/>
      <c r="F49" s="144" t="s">
        <v>358</v>
      </c>
      <c r="G49" s="14"/>
      <c r="H49" s="14"/>
      <c r="I49" s="165"/>
      <c r="J49" s="166"/>
      <c r="K49" s="167"/>
      <c r="L49" s="178" t="s">
        <v>289</v>
      </c>
      <c r="M49" s="18"/>
      <c r="N49" s="52"/>
      <c r="O49" s="14" t="s">
        <v>226</v>
      </c>
      <c r="P49" s="14" t="s">
        <v>345</v>
      </c>
      <c r="Q49" s="35"/>
      <c r="R49" s="35"/>
      <c r="S49" s="82" t="str">
        <f t="shared" si="3"/>
        <v>공지 목록</v>
      </c>
      <c r="T49" s="60"/>
      <c r="U49" s="64" t="s">
        <v>288</v>
      </c>
      <c r="V49" s="64"/>
      <c r="W49" s="64" t="s">
        <v>287</v>
      </c>
      <c r="X49" s="64" t="s">
        <v>287</v>
      </c>
      <c r="Y49" s="65" t="s">
        <v>287</v>
      </c>
      <c r="Z49" s="145">
        <v>43707</v>
      </c>
      <c r="AA49" s="145">
        <v>43767</v>
      </c>
      <c r="AB49" s="145"/>
      <c r="AC49" s="145"/>
      <c r="AD49" s="145"/>
      <c r="AE49" s="145"/>
      <c r="AF49" s="187"/>
      <c r="AG49" s="186"/>
      <c r="AH49" s="146"/>
      <c r="AI49" s="146"/>
      <c r="AJ49" s="188"/>
      <c r="AK49" s="161"/>
      <c r="AL49" s="188"/>
      <c r="AM49" s="161"/>
      <c r="AN49" s="146"/>
      <c r="AO49" s="79"/>
      <c r="AP49" s="62"/>
      <c r="AQ49" s="62"/>
      <c r="AR49" s="62"/>
      <c r="AS49" s="62"/>
    </row>
    <row r="50" spans="1:45" s="66" customFormat="1" ht="15" customHeight="1">
      <c r="A50" s="32"/>
      <c r="B50" s="35"/>
      <c r="C50" s="56"/>
      <c r="D50" s="58"/>
      <c r="E50" s="56"/>
      <c r="F50" s="144" t="s">
        <v>358</v>
      </c>
      <c r="G50" s="14"/>
      <c r="H50" s="14"/>
      <c r="I50" s="165"/>
      <c r="J50" s="166"/>
      <c r="K50" s="167"/>
      <c r="L50" s="178" t="s">
        <v>359</v>
      </c>
      <c r="M50" s="18"/>
      <c r="N50" s="52"/>
      <c r="O50" s="14" t="s">
        <v>226</v>
      </c>
      <c r="P50" s="14" t="s">
        <v>360</v>
      </c>
      <c r="Q50" s="35"/>
      <c r="R50" s="35"/>
      <c r="S50" s="82" t="str">
        <f>IF(TRIM(L50)="","",L50)</f>
        <v>공지 상세</v>
      </c>
      <c r="T50" s="60"/>
      <c r="U50" s="64" t="s">
        <v>286</v>
      </c>
      <c r="V50" s="64"/>
      <c r="W50" s="64" t="s">
        <v>287</v>
      </c>
      <c r="X50" s="64" t="s">
        <v>287</v>
      </c>
      <c r="Y50" s="65" t="s">
        <v>287</v>
      </c>
      <c r="Z50" s="145">
        <v>43707</v>
      </c>
      <c r="AA50" s="145">
        <v>43767</v>
      </c>
      <c r="AB50" s="145"/>
      <c r="AC50" s="145"/>
      <c r="AD50" s="145"/>
      <c r="AE50" s="145"/>
      <c r="AF50" s="187"/>
      <c r="AG50" s="186"/>
      <c r="AH50" s="146"/>
      <c r="AI50" s="146"/>
      <c r="AJ50" s="188"/>
      <c r="AK50" s="161"/>
      <c r="AL50" s="188"/>
      <c r="AM50" s="161"/>
      <c r="AN50" s="146"/>
      <c r="AO50" s="79"/>
      <c r="AP50" s="62"/>
      <c r="AQ50" s="62"/>
      <c r="AR50" s="62"/>
      <c r="AS50" s="62"/>
    </row>
    <row r="51" spans="1:45" s="66" customFormat="1" ht="15" customHeight="1">
      <c r="A51" s="32"/>
      <c r="B51" s="35"/>
      <c r="C51" s="56"/>
      <c r="D51" s="58"/>
      <c r="E51" s="56"/>
      <c r="F51" s="144" t="s">
        <v>358</v>
      </c>
      <c r="G51" s="14"/>
      <c r="H51" s="14"/>
      <c r="I51" s="165"/>
      <c r="J51" s="166"/>
      <c r="K51" s="167"/>
      <c r="L51" s="178" t="s">
        <v>290</v>
      </c>
      <c r="M51" s="18"/>
      <c r="N51" s="52"/>
      <c r="O51" s="14" t="s">
        <v>226</v>
      </c>
      <c r="P51" s="14" t="s">
        <v>346</v>
      </c>
      <c r="Q51" s="35"/>
      <c r="R51" s="35"/>
      <c r="S51" s="82" t="str">
        <f t="shared" si="3"/>
        <v>공지 등록 및 수정</v>
      </c>
      <c r="T51" s="60"/>
      <c r="U51" s="64" t="s">
        <v>288</v>
      </c>
      <c r="V51" s="64"/>
      <c r="W51" s="64" t="s">
        <v>287</v>
      </c>
      <c r="X51" s="64" t="s">
        <v>287</v>
      </c>
      <c r="Y51" s="64" t="s">
        <v>287</v>
      </c>
      <c r="Z51" s="145">
        <v>43707</v>
      </c>
      <c r="AA51" s="145">
        <v>43767</v>
      </c>
      <c r="AB51" s="145"/>
      <c r="AC51" s="145"/>
      <c r="AD51" s="145"/>
      <c r="AE51" s="145"/>
      <c r="AF51" s="187"/>
      <c r="AG51" s="186"/>
      <c r="AH51" s="146"/>
      <c r="AI51" s="146"/>
      <c r="AJ51" s="188"/>
      <c r="AK51" s="78"/>
      <c r="AL51" s="188"/>
      <c r="AM51" s="161"/>
      <c r="AN51" s="146"/>
      <c r="AO51" s="79"/>
      <c r="AP51" s="62"/>
      <c r="AQ51" s="62"/>
      <c r="AR51" s="62"/>
      <c r="AS51" s="62"/>
    </row>
    <row r="52" spans="1:45" s="66" customFormat="1" ht="15" customHeight="1">
      <c r="A52" s="32"/>
      <c r="B52" s="35"/>
      <c r="C52" s="56"/>
      <c r="D52" s="58"/>
      <c r="E52" s="56"/>
      <c r="F52" s="144" t="s">
        <v>356</v>
      </c>
      <c r="G52" s="14"/>
      <c r="H52" s="14"/>
      <c r="I52" s="167"/>
      <c r="J52" s="14"/>
      <c r="K52" s="167"/>
      <c r="L52" s="178" t="s">
        <v>307</v>
      </c>
      <c r="M52" s="18"/>
      <c r="N52" s="52"/>
      <c r="O52" s="14" t="s">
        <v>226</v>
      </c>
      <c r="P52" s="14" t="s">
        <v>347</v>
      </c>
      <c r="Q52" s="35"/>
      <c r="R52" s="35"/>
      <c r="S52" s="82" t="str">
        <f t="shared" si="3"/>
        <v>장바구니 목록</v>
      </c>
      <c r="T52" s="60"/>
      <c r="U52" s="64" t="s">
        <v>288</v>
      </c>
      <c r="V52" s="64"/>
      <c r="W52" s="64" t="s">
        <v>306</v>
      </c>
      <c r="X52" s="64" t="s">
        <v>306</v>
      </c>
      <c r="Y52" s="65" t="s">
        <v>306</v>
      </c>
      <c r="Z52" s="145">
        <v>43707</v>
      </c>
      <c r="AA52" s="145">
        <v>43767</v>
      </c>
      <c r="AB52" s="145"/>
      <c r="AC52" s="145"/>
      <c r="AD52" s="145"/>
      <c r="AE52" s="145"/>
      <c r="AF52" s="187"/>
      <c r="AG52" s="186"/>
      <c r="AH52" s="145"/>
      <c r="AI52" s="145"/>
      <c r="AJ52" s="187"/>
      <c r="AK52" s="61"/>
      <c r="AL52" s="187"/>
      <c r="AM52" s="186"/>
      <c r="AN52" s="145"/>
      <c r="AO52" s="228"/>
      <c r="AP52" s="62"/>
      <c r="AQ52" s="62"/>
      <c r="AR52" s="62"/>
      <c r="AS52" s="62"/>
    </row>
    <row r="53" spans="1:45" s="66" customFormat="1" ht="15" customHeight="1">
      <c r="A53" s="32"/>
      <c r="B53" s="35"/>
      <c r="C53" s="56"/>
      <c r="D53" s="58"/>
      <c r="E53" s="56"/>
      <c r="F53" s="144" t="s">
        <v>357</v>
      </c>
      <c r="G53" s="14"/>
      <c r="H53" s="14"/>
      <c r="I53" s="165"/>
      <c r="J53" s="166"/>
      <c r="K53" s="167"/>
      <c r="L53" s="178" t="s">
        <v>308</v>
      </c>
      <c r="M53" s="18"/>
      <c r="N53" s="52"/>
      <c r="O53" s="14" t="s">
        <v>226</v>
      </c>
      <c r="P53" s="14" t="s">
        <v>348</v>
      </c>
      <c r="Q53" s="35"/>
      <c r="R53" s="35"/>
      <c r="S53" s="82" t="str">
        <f t="shared" si="3"/>
        <v>결제목록</v>
      </c>
      <c r="T53" s="60"/>
      <c r="U53" s="64" t="s">
        <v>288</v>
      </c>
      <c r="V53" s="64"/>
      <c r="W53" s="64" t="s">
        <v>306</v>
      </c>
      <c r="X53" s="64" t="s">
        <v>306</v>
      </c>
      <c r="Y53" s="64" t="s">
        <v>306</v>
      </c>
      <c r="Z53" s="145">
        <v>43707</v>
      </c>
      <c r="AA53" s="145">
        <v>43767</v>
      </c>
      <c r="AB53" s="145"/>
      <c r="AC53" s="145"/>
      <c r="AD53" s="145"/>
      <c r="AE53" s="145"/>
      <c r="AF53" s="187"/>
      <c r="AG53" s="186"/>
      <c r="AH53" s="146"/>
      <c r="AI53" s="146"/>
      <c r="AJ53" s="188"/>
      <c r="AK53" s="161"/>
      <c r="AL53" s="188"/>
      <c r="AM53" s="161"/>
      <c r="AN53" s="146"/>
      <c r="AO53" s="79"/>
      <c r="AP53" s="62"/>
      <c r="AQ53" s="62"/>
      <c r="AR53" s="62"/>
      <c r="AS53" s="62"/>
    </row>
    <row r="54" spans="1:45" s="66" customFormat="1" ht="15" customHeight="1">
      <c r="A54" s="32"/>
      <c r="B54" s="35"/>
      <c r="C54" s="56"/>
      <c r="D54" s="58"/>
      <c r="E54" s="56"/>
      <c r="F54" s="144" t="s">
        <v>357</v>
      </c>
      <c r="G54" s="14"/>
      <c r="H54" s="14"/>
      <c r="I54" s="165"/>
      <c r="J54" s="166"/>
      <c r="K54" s="167"/>
      <c r="L54" s="178" t="s">
        <v>355</v>
      </c>
      <c r="M54" s="18"/>
      <c r="N54" s="52"/>
      <c r="O54" s="14" t="s">
        <v>226</v>
      </c>
      <c r="P54" s="14" t="s">
        <v>361</v>
      </c>
      <c r="Q54" s="35"/>
      <c r="R54" s="35"/>
      <c r="S54" s="82" t="str">
        <f t="shared" si="3"/>
        <v>결제완료</v>
      </c>
      <c r="T54" s="60"/>
      <c r="U54" s="64" t="s">
        <v>286</v>
      </c>
      <c r="V54" s="64"/>
      <c r="W54" s="64" t="s">
        <v>306</v>
      </c>
      <c r="X54" s="64" t="s">
        <v>306</v>
      </c>
      <c r="Y54" s="64" t="s">
        <v>306</v>
      </c>
      <c r="Z54" s="145">
        <v>43707</v>
      </c>
      <c r="AA54" s="145">
        <v>43767</v>
      </c>
      <c r="AB54" s="145"/>
      <c r="AC54" s="145"/>
      <c r="AD54" s="145"/>
      <c r="AE54" s="145"/>
      <c r="AF54" s="187"/>
      <c r="AG54" s="186"/>
      <c r="AH54" s="146"/>
      <c r="AI54" s="146"/>
      <c r="AJ54" s="188"/>
      <c r="AK54" s="161"/>
      <c r="AL54" s="188"/>
      <c r="AM54" s="161"/>
      <c r="AN54" s="146"/>
      <c r="AO54" s="79"/>
      <c r="AP54" s="62"/>
      <c r="AQ54" s="62"/>
      <c r="AR54" s="62"/>
      <c r="AS54" s="62"/>
    </row>
    <row r="55" spans="1:45" s="66" customFormat="1" ht="15" customHeight="1">
      <c r="A55" s="32"/>
      <c r="B55" s="35"/>
      <c r="C55" s="56"/>
      <c r="D55" s="58"/>
      <c r="E55" s="56"/>
      <c r="F55" s="144" t="s">
        <v>309</v>
      </c>
      <c r="G55" s="14"/>
      <c r="H55" s="14"/>
      <c r="I55" s="165"/>
      <c r="J55" s="166"/>
      <c r="K55" s="167"/>
      <c r="L55" s="178" t="s">
        <v>318</v>
      </c>
      <c r="M55" s="18"/>
      <c r="N55" s="52"/>
      <c r="O55" s="14" t="s">
        <v>226</v>
      </c>
      <c r="P55" s="14" t="s">
        <v>349</v>
      </c>
      <c r="Q55" s="35"/>
      <c r="R55" s="35"/>
      <c r="S55" s="82" t="str">
        <f t="shared" si="3"/>
        <v>좋아요 목록</v>
      </c>
      <c r="T55" s="60"/>
      <c r="U55" s="64" t="s">
        <v>288</v>
      </c>
      <c r="V55" s="64"/>
      <c r="W55" s="64" t="s">
        <v>317</v>
      </c>
      <c r="X55" s="64" t="s">
        <v>317</v>
      </c>
      <c r="Y55" s="64" t="s">
        <v>317</v>
      </c>
      <c r="Z55" s="145">
        <v>43707</v>
      </c>
      <c r="AA55" s="145">
        <v>43767</v>
      </c>
      <c r="AB55" s="145"/>
      <c r="AC55" s="145"/>
      <c r="AD55" s="145"/>
      <c r="AE55" s="145"/>
      <c r="AF55" s="187"/>
      <c r="AG55" s="186"/>
      <c r="AH55" s="146"/>
      <c r="AI55" s="146"/>
      <c r="AJ55" s="188"/>
      <c r="AK55" s="161"/>
      <c r="AL55" s="188"/>
      <c r="AM55" s="161"/>
      <c r="AN55" s="146"/>
      <c r="AO55" s="79"/>
      <c r="AP55" s="62"/>
      <c r="AQ55" s="62"/>
      <c r="AR55" s="62"/>
      <c r="AS55" s="62"/>
    </row>
    <row r="56" spans="1:45" s="66" customFormat="1" ht="15" customHeight="1">
      <c r="A56" s="32"/>
      <c r="B56" s="35"/>
      <c r="C56" s="56"/>
      <c r="D56" s="58"/>
      <c r="E56" s="56"/>
      <c r="F56" s="144" t="s">
        <v>309</v>
      </c>
      <c r="G56" s="14"/>
      <c r="H56" s="14"/>
      <c r="I56" s="165"/>
      <c r="J56" s="166"/>
      <c r="K56" s="167"/>
      <c r="L56" s="179" t="s">
        <v>319</v>
      </c>
      <c r="M56" s="18"/>
      <c r="N56" s="52"/>
      <c r="O56" s="14" t="s">
        <v>226</v>
      </c>
      <c r="P56" s="14" t="s">
        <v>350</v>
      </c>
      <c r="Q56" s="35"/>
      <c r="R56" s="35"/>
      <c r="S56" s="82" t="str">
        <f t="shared" si="3"/>
        <v>내 질문</v>
      </c>
      <c r="T56" s="60"/>
      <c r="U56" s="64" t="s">
        <v>288</v>
      </c>
      <c r="V56" s="64"/>
      <c r="W56" s="64" t="s">
        <v>317</v>
      </c>
      <c r="X56" s="64" t="s">
        <v>317</v>
      </c>
      <c r="Y56" s="64" t="s">
        <v>317</v>
      </c>
      <c r="Z56" s="145">
        <v>43707</v>
      </c>
      <c r="AA56" s="145">
        <v>43767</v>
      </c>
      <c r="AB56" s="145"/>
      <c r="AC56" s="145"/>
      <c r="AD56" s="145"/>
      <c r="AE56" s="145"/>
      <c r="AF56" s="187"/>
      <c r="AG56" s="61"/>
      <c r="AH56" s="146"/>
      <c r="AI56" s="146"/>
      <c r="AJ56" s="188"/>
      <c r="AK56" s="161"/>
      <c r="AL56" s="188"/>
      <c r="AM56" s="161"/>
      <c r="AN56" s="146"/>
      <c r="AO56" s="79"/>
      <c r="AP56" s="62"/>
      <c r="AQ56" s="62"/>
      <c r="AR56" s="62"/>
      <c r="AS56" s="62"/>
    </row>
    <row r="57" spans="1:45" s="66" customFormat="1" ht="15" customHeight="1">
      <c r="A57" s="32"/>
      <c r="B57" s="35"/>
      <c r="C57" s="56"/>
      <c r="D57" s="58"/>
      <c r="E57" s="56"/>
      <c r="F57" s="144" t="s">
        <v>309</v>
      </c>
      <c r="G57" s="14"/>
      <c r="H57" s="18"/>
      <c r="I57" s="165"/>
      <c r="J57" s="166"/>
      <c r="K57" s="167"/>
      <c r="L57" s="179" t="s">
        <v>320</v>
      </c>
      <c r="M57" s="18"/>
      <c r="N57" s="52"/>
      <c r="O57" s="14" t="s">
        <v>226</v>
      </c>
      <c r="P57" s="14" t="s">
        <v>351</v>
      </c>
      <c r="Q57" s="35"/>
      <c r="R57" s="35"/>
      <c r="S57" s="82" t="str">
        <f t="shared" si="3"/>
        <v>내 답변</v>
      </c>
      <c r="T57" s="60"/>
      <c r="U57" s="64" t="s">
        <v>286</v>
      </c>
      <c r="V57" s="64"/>
      <c r="W57" s="64" t="s">
        <v>317</v>
      </c>
      <c r="X57" s="64" t="s">
        <v>317</v>
      </c>
      <c r="Y57" s="64" t="s">
        <v>317</v>
      </c>
      <c r="Z57" s="145">
        <v>43707</v>
      </c>
      <c r="AA57" s="145">
        <v>43767</v>
      </c>
      <c r="AB57" s="145"/>
      <c r="AC57" s="145"/>
      <c r="AD57" s="145"/>
      <c r="AE57" s="145"/>
      <c r="AF57" s="187"/>
      <c r="AG57" s="226"/>
      <c r="AH57" s="146"/>
      <c r="AI57" s="146"/>
      <c r="AJ57" s="188"/>
      <c r="AK57" s="227"/>
      <c r="AL57" s="188"/>
      <c r="AM57" s="161"/>
      <c r="AN57" s="146"/>
      <c r="AO57" s="79"/>
      <c r="AP57" s="62"/>
      <c r="AQ57" s="62"/>
      <c r="AR57" s="62"/>
      <c r="AS57" s="62"/>
    </row>
    <row r="58" spans="1:45" s="66" customFormat="1" ht="15" customHeight="1">
      <c r="A58" s="32"/>
      <c r="B58" s="35"/>
      <c r="C58" s="56"/>
      <c r="D58" s="58"/>
      <c r="E58" s="56"/>
      <c r="F58" s="144" t="s">
        <v>309</v>
      </c>
      <c r="G58" s="14"/>
      <c r="H58" s="18"/>
      <c r="I58" s="165"/>
      <c r="J58" s="166"/>
      <c r="K58" s="167"/>
      <c r="L58" s="179" t="s">
        <v>321</v>
      </c>
      <c r="M58" s="18"/>
      <c r="N58" s="52"/>
      <c r="O58" s="14" t="s">
        <v>226</v>
      </c>
      <c r="P58" s="14" t="s">
        <v>352</v>
      </c>
      <c r="Q58" s="35"/>
      <c r="R58" s="35"/>
      <c r="S58" s="82" t="str">
        <f t="shared" si="3"/>
        <v>내 구매내역</v>
      </c>
      <c r="T58" s="60"/>
      <c r="U58" s="64" t="s">
        <v>286</v>
      </c>
      <c r="V58" s="64"/>
      <c r="W58" s="64" t="s">
        <v>317</v>
      </c>
      <c r="X58" s="64" t="s">
        <v>317</v>
      </c>
      <c r="Y58" s="64" t="s">
        <v>317</v>
      </c>
      <c r="Z58" s="145">
        <v>43707</v>
      </c>
      <c r="AA58" s="145">
        <v>43767</v>
      </c>
      <c r="AB58" s="145"/>
      <c r="AC58" s="145"/>
      <c r="AD58" s="145"/>
      <c r="AE58" s="145"/>
      <c r="AF58" s="187"/>
      <c r="AG58" s="226"/>
      <c r="AH58" s="146"/>
      <c r="AI58" s="146"/>
      <c r="AJ58" s="188"/>
      <c r="AK58" s="227"/>
      <c r="AL58" s="188"/>
      <c r="AM58" s="161"/>
      <c r="AN58" s="146"/>
      <c r="AO58" s="79"/>
      <c r="AP58" s="62"/>
      <c r="AQ58" s="62"/>
      <c r="AR58" s="62"/>
      <c r="AS58" s="62"/>
    </row>
    <row r="59" spans="1:45" s="66" customFormat="1" ht="15" customHeight="1">
      <c r="A59" s="32"/>
      <c r="B59" s="35"/>
      <c r="C59" s="56"/>
      <c r="D59" s="58"/>
      <c r="E59" s="56"/>
      <c r="F59" s="144" t="s">
        <v>309</v>
      </c>
      <c r="G59" s="14"/>
      <c r="H59" s="18"/>
      <c r="I59" s="165"/>
      <c r="J59" s="166"/>
      <c r="K59" s="167"/>
      <c r="L59" s="179" t="s">
        <v>322</v>
      </c>
      <c r="M59" s="18"/>
      <c r="N59" s="52"/>
      <c r="O59" s="14" t="s">
        <v>226</v>
      </c>
      <c r="P59" s="14" t="s">
        <v>353</v>
      </c>
      <c r="Q59" s="35"/>
      <c r="R59" s="35"/>
      <c r="S59" s="82" t="str">
        <f t="shared" si="3"/>
        <v>구매 등급</v>
      </c>
      <c r="T59" s="60"/>
      <c r="U59" s="64" t="s">
        <v>286</v>
      </c>
      <c r="V59" s="64"/>
      <c r="W59" s="64" t="s">
        <v>317</v>
      </c>
      <c r="X59" s="64" t="s">
        <v>317</v>
      </c>
      <c r="Y59" s="64" t="s">
        <v>317</v>
      </c>
      <c r="Z59" s="145">
        <v>43707</v>
      </c>
      <c r="AA59" s="145">
        <v>43767</v>
      </c>
      <c r="AB59" s="145"/>
      <c r="AC59" s="145"/>
      <c r="AD59" s="145"/>
      <c r="AE59" s="145"/>
      <c r="AF59" s="187"/>
      <c r="AG59" s="226"/>
      <c r="AH59" s="146"/>
      <c r="AI59" s="146"/>
      <c r="AJ59" s="188"/>
      <c r="AK59" s="227"/>
      <c r="AL59" s="188"/>
      <c r="AM59" s="161"/>
      <c r="AN59" s="146"/>
      <c r="AO59" s="79"/>
      <c r="AP59" s="62"/>
      <c r="AQ59" s="62"/>
      <c r="AR59" s="62"/>
      <c r="AS59" s="62"/>
    </row>
    <row r="60" spans="1:45" s="270" customFormat="1" ht="15" customHeight="1">
      <c r="A60" s="250"/>
      <c r="B60" s="251"/>
      <c r="C60" s="252"/>
      <c r="D60" s="253"/>
      <c r="E60" s="252"/>
      <c r="F60" s="254" t="s">
        <v>323</v>
      </c>
      <c r="G60" s="255"/>
      <c r="H60" s="256"/>
      <c r="I60" s="257"/>
      <c r="J60" s="255"/>
      <c r="K60" s="257"/>
      <c r="L60" s="271" t="s">
        <v>344</v>
      </c>
      <c r="M60" s="256"/>
      <c r="N60" s="259"/>
      <c r="O60" s="255" t="s">
        <v>343</v>
      </c>
      <c r="P60" s="293" t="s">
        <v>354</v>
      </c>
      <c r="Q60" s="251"/>
      <c r="R60" s="251"/>
      <c r="S60" s="260" t="str">
        <f t="shared" si="3"/>
        <v>상품 상세</v>
      </c>
      <c r="T60" s="261"/>
      <c r="U60" s="263" t="s">
        <v>286</v>
      </c>
      <c r="V60" s="263" t="s">
        <v>286</v>
      </c>
      <c r="W60" s="263" t="s">
        <v>286</v>
      </c>
      <c r="X60" s="263" t="s">
        <v>286</v>
      </c>
      <c r="Y60" s="263" t="s">
        <v>286</v>
      </c>
      <c r="Z60" s="264">
        <v>43707</v>
      </c>
      <c r="AA60" s="264">
        <v>43767</v>
      </c>
      <c r="AB60" s="264"/>
      <c r="AC60" s="264"/>
      <c r="AD60" s="264"/>
      <c r="AE60" s="264"/>
      <c r="AF60" s="265"/>
      <c r="AG60" s="272"/>
      <c r="AH60" s="264"/>
      <c r="AI60" s="264"/>
      <c r="AJ60" s="265"/>
      <c r="AK60" s="272"/>
      <c r="AL60" s="265"/>
      <c r="AM60" s="266"/>
      <c r="AN60" s="264"/>
      <c r="AO60" s="268"/>
      <c r="AP60" s="269"/>
      <c r="AQ60" s="269"/>
      <c r="AR60" s="269"/>
      <c r="AS60" s="269"/>
    </row>
    <row r="61" spans="1:45" s="270" customFormat="1" ht="15" customHeight="1">
      <c r="A61" s="250"/>
      <c r="B61" s="251"/>
      <c r="C61" s="252"/>
      <c r="D61" s="253"/>
      <c r="E61" s="252"/>
      <c r="F61" s="254" t="s">
        <v>323</v>
      </c>
      <c r="G61" s="255"/>
      <c r="H61" s="256"/>
      <c r="I61" s="257"/>
      <c r="J61" s="255"/>
      <c r="K61" s="257"/>
      <c r="L61" s="271" t="s">
        <v>391</v>
      </c>
      <c r="M61" s="256"/>
      <c r="N61" s="259"/>
      <c r="O61" s="255" t="s">
        <v>343</v>
      </c>
      <c r="P61" s="293" t="s">
        <v>426</v>
      </c>
      <c r="Q61" s="251"/>
      <c r="R61" s="251"/>
      <c r="S61" s="260" t="str">
        <f>IF(TRIM(L61)="","",L61)</f>
        <v>상품 등록 및 수정</v>
      </c>
      <c r="T61" s="261"/>
      <c r="U61" s="263" t="s">
        <v>286</v>
      </c>
      <c r="V61" s="263" t="s">
        <v>286</v>
      </c>
      <c r="W61" s="263" t="s">
        <v>286</v>
      </c>
      <c r="X61" s="263" t="s">
        <v>286</v>
      </c>
      <c r="Y61" s="263" t="s">
        <v>286</v>
      </c>
      <c r="Z61" s="264">
        <v>43707</v>
      </c>
      <c r="AA61" s="264">
        <v>43767</v>
      </c>
      <c r="AB61" s="264"/>
      <c r="AC61" s="264"/>
      <c r="AD61" s="264"/>
      <c r="AE61" s="264"/>
      <c r="AF61" s="265"/>
      <c r="AG61" s="272"/>
      <c r="AH61" s="264"/>
      <c r="AI61" s="264"/>
      <c r="AJ61" s="265"/>
      <c r="AK61" s="272"/>
      <c r="AL61" s="265"/>
      <c r="AM61" s="266"/>
      <c r="AN61" s="264"/>
      <c r="AO61" s="268"/>
      <c r="AP61" s="269"/>
      <c r="AQ61" s="269"/>
      <c r="AR61" s="269"/>
      <c r="AS61" s="269"/>
    </row>
    <row r="62" spans="1:45" s="270" customFormat="1" ht="15" customHeight="1">
      <c r="A62" s="250"/>
      <c r="B62" s="251"/>
      <c r="C62" s="252"/>
      <c r="D62" s="253"/>
      <c r="E62" s="252"/>
      <c r="F62" s="254" t="s">
        <v>323</v>
      </c>
      <c r="G62" s="255"/>
      <c r="H62" s="256"/>
      <c r="I62" s="257"/>
      <c r="J62" s="255"/>
      <c r="K62" s="257"/>
      <c r="L62" s="271" t="s">
        <v>431</v>
      </c>
      <c r="M62" s="256"/>
      <c r="N62" s="259"/>
      <c r="O62" s="255" t="s">
        <v>343</v>
      </c>
      <c r="P62" s="293" t="s">
        <v>552</v>
      </c>
      <c r="Q62" s="251"/>
      <c r="R62" s="251"/>
      <c r="S62" s="260" t="str">
        <f t="shared" si="3"/>
        <v>옵션추가</v>
      </c>
      <c r="T62" s="261"/>
      <c r="U62" s="263" t="s">
        <v>286</v>
      </c>
      <c r="V62" s="263" t="s">
        <v>286</v>
      </c>
      <c r="W62" s="263" t="s">
        <v>286</v>
      </c>
      <c r="X62" s="263" t="s">
        <v>286</v>
      </c>
      <c r="Y62" s="263" t="s">
        <v>286</v>
      </c>
      <c r="Z62" s="264">
        <v>43707</v>
      </c>
      <c r="AA62" s="264">
        <v>43767</v>
      </c>
      <c r="AB62" s="264"/>
      <c r="AC62" s="264"/>
      <c r="AD62" s="264"/>
      <c r="AE62" s="264"/>
      <c r="AF62" s="265"/>
      <c r="AG62" s="272"/>
      <c r="AH62" s="264"/>
      <c r="AI62" s="264"/>
      <c r="AJ62" s="265"/>
      <c r="AK62" s="272"/>
      <c r="AL62" s="265"/>
      <c r="AM62" s="266"/>
      <c r="AN62" s="264"/>
      <c r="AO62" s="268"/>
      <c r="AP62" s="269"/>
      <c r="AQ62" s="269"/>
      <c r="AR62" s="269"/>
      <c r="AS62" s="269"/>
    </row>
    <row r="63" spans="1:45" s="66" customFormat="1" ht="15" customHeight="1">
      <c r="A63" s="32"/>
      <c r="B63" s="35"/>
      <c r="C63" s="56"/>
      <c r="D63" s="58"/>
      <c r="E63" s="56"/>
      <c r="F63" s="144" t="s">
        <v>388</v>
      </c>
      <c r="G63" s="14"/>
      <c r="H63" s="18"/>
      <c r="I63" s="165"/>
      <c r="J63" s="166"/>
      <c r="K63" s="167"/>
      <c r="L63" s="178" t="s">
        <v>378</v>
      </c>
      <c r="M63" s="18"/>
      <c r="N63" s="52"/>
      <c r="O63" s="14" t="s">
        <v>343</v>
      </c>
      <c r="P63" s="14" t="s">
        <v>379</v>
      </c>
      <c r="Q63" s="35"/>
      <c r="R63" s="35"/>
      <c r="S63" s="82" t="s">
        <v>378</v>
      </c>
      <c r="T63" s="60"/>
      <c r="U63" s="64" t="s">
        <v>366</v>
      </c>
      <c r="V63" s="64"/>
      <c r="W63" s="64" t="s">
        <v>367</v>
      </c>
      <c r="X63" s="64" t="s">
        <v>367</v>
      </c>
      <c r="Y63" s="63" t="s">
        <v>367</v>
      </c>
      <c r="Z63" s="145">
        <v>43707</v>
      </c>
      <c r="AA63" s="145">
        <v>43767</v>
      </c>
      <c r="AB63" s="145"/>
      <c r="AC63" s="226"/>
      <c r="AD63" s="145"/>
      <c r="AE63" s="226"/>
      <c r="AF63" s="230"/>
      <c r="AG63" s="186"/>
      <c r="AH63" s="146"/>
      <c r="AI63" s="227"/>
      <c r="AJ63" s="231"/>
      <c r="AK63" s="227"/>
      <c r="AL63" s="231"/>
      <c r="AM63" s="161"/>
      <c r="AN63" s="146"/>
      <c r="AO63" s="79"/>
      <c r="AP63" s="62"/>
      <c r="AQ63" s="62"/>
      <c r="AR63" s="62"/>
      <c r="AS63" s="62"/>
    </row>
    <row r="64" spans="1:45" s="66" customFormat="1" ht="15" customHeight="1">
      <c r="A64" s="32"/>
      <c r="B64" s="35"/>
      <c r="C64" s="56"/>
      <c r="D64" s="58"/>
      <c r="E64" s="56"/>
      <c r="F64" s="144" t="s">
        <v>388</v>
      </c>
      <c r="G64" s="14"/>
      <c r="H64" s="18"/>
      <c r="I64" s="165"/>
      <c r="J64" s="166"/>
      <c r="K64" s="167"/>
      <c r="L64" s="178" t="s">
        <v>380</v>
      </c>
      <c r="M64" s="18"/>
      <c r="N64" s="52"/>
      <c r="O64" s="14" t="s">
        <v>343</v>
      </c>
      <c r="P64" s="14" t="s">
        <v>381</v>
      </c>
      <c r="Q64" s="35"/>
      <c r="R64" s="35"/>
      <c r="S64" s="82" t="s">
        <v>380</v>
      </c>
      <c r="T64" s="60"/>
      <c r="U64" s="64" t="s">
        <v>366</v>
      </c>
      <c r="V64" s="64"/>
      <c r="W64" s="64" t="s">
        <v>367</v>
      </c>
      <c r="X64" s="64" t="s">
        <v>367</v>
      </c>
      <c r="Y64" s="63" t="s">
        <v>367</v>
      </c>
      <c r="Z64" s="145">
        <v>43707</v>
      </c>
      <c r="AA64" s="145">
        <v>43767</v>
      </c>
      <c r="AB64" s="145"/>
      <c r="AC64" s="226"/>
      <c r="AD64" s="145"/>
      <c r="AE64" s="226"/>
      <c r="AF64" s="230"/>
      <c r="AG64" s="186"/>
      <c r="AH64" s="146"/>
      <c r="AI64" s="227"/>
      <c r="AJ64" s="231"/>
      <c r="AK64" s="227"/>
      <c r="AL64" s="231"/>
      <c r="AM64" s="161"/>
      <c r="AN64" s="146"/>
      <c r="AO64" s="79"/>
      <c r="AP64" s="62"/>
      <c r="AQ64" s="62"/>
      <c r="AR64" s="62"/>
      <c r="AS64" s="62"/>
    </row>
    <row r="65" spans="1:45" s="66" customFormat="1" ht="15" customHeight="1">
      <c r="A65" s="32"/>
      <c r="B65" s="35"/>
      <c r="C65" s="56"/>
      <c r="D65" s="58"/>
      <c r="E65" s="56"/>
      <c r="F65" s="144" t="s">
        <v>388</v>
      </c>
      <c r="G65" s="14"/>
      <c r="H65" s="18"/>
      <c r="I65" s="165"/>
      <c r="J65" s="166"/>
      <c r="K65" s="167"/>
      <c r="L65" s="178" t="s">
        <v>382</v>
      </c>
      <c r="M65" s="18"/>
      <c r="N65" s="52"/>
      <c r="O65" s="14" t="s">
        <v>343</v>
      </c>
      <c r="P65" s="14" t="s">
        <v>383</v>
      </c>
      <c r="Q65" s="35"/>
      <c r="R65" s="35"/>
      <c r="S65" s="82" t="s">
        <v>382</v>
      </c>
      <c r="T65" s="60"/>
      <c r="U65" s="64" t="s">
        <v>366</v>
      </c>
      <c r="V65" s="64"/>
      <c r="W65" s="64" t="s">
        <v>367</v>
      </c>
      <c r="X65" s="64" t="s">
        <v>367</v>
      </c>
      <c r="Y65" s="63" t="s">
        <v>367</v>
      </c>
      <c r="Z65" s="145">
        <v>43707</v>
      </c>
      <c r="AA65" s="145">
        <v>43767</v>
      </c>
      <c r="AB65" s="145"/>
      <c r="AC65" s="226"/>
      <c r="AD65" s="145"/>
      <c r="AE65" s="226"/>
      <c r="AF65" s="230"/>
      <c r="AG65" s="186"/>
      <c r="AH65" s="146"/>
      <c r="AI65" s="227"/>
      <c r="AJ65" s="231"/>
      <c r="AK65" s="227"/>
      <c r="AL65" s="231"/>
      <c r="AM65" s="161"/>
      <c r="AN65" s="146"/>
      <c r="AO65" s="79"/>
      <c r="AP65" s="62"/>
      <c r="AQ65" s="62"/>
      <c r="AR65" s="62"/>
      <c r="AS65" s="62"/>
    </row>
    <row r="66" spans="1:45" s="66" customFormat="1" ht="15" customHeight="1">
      <c r="A66" s="32"/>
      <c r="B66" s="35"/>
      <c r="C66" s="56"/>
      <c r="D66" s="58"/>
      <c r="E66" s="56"/>
      <c r="F66" s="144" t="s">
        <v>388</v>
      </c>
      <c r="G66" s="14"/>
      <c r="H66" s="18"/>
      <c r="I66" s="165"/>
      <c r="J66" s="166"/>
      <c r="K66" s="167"/>
      <c r="L66" s="178" t="s">
        <v>384</v>
      </c>
      <c r="M66" s="18"/>
      <c r="N66" s="52"/>
      <c r="O66" s="14" t="s">
        <v>343</v>
      </c>
      <c r="P66" s="14" t="s">
        <v>385</v>
      </c>
      <c r="Q66" s="35"/>
      <c r="R66" s="35"/>
      <c r="S66" s="82" t="s">
        <v>384</v>
      </c>
      <c r="T66" s="60"/>
      <c r="U66" s="64" t="s">
        <v>366</v>
      </c>
      <c r="V66" s="64"/>
      <c r="W66" s="64" t="s">
        <v>367</v>
      </c>
      <c r="X66" s="64" t="s">
        <v>367</v>
      </c>
      <c r="Y66" s="63" t="s">
        <v>367</v>
      </c>
      <c r="Z66" s="145">
        <v>43707</v>
      </c>
      <c r="AA66" s="145">
        <v>43767</v>
      </c>
      <c r="AB66" s="145"/>
      <c r="AC66" s="226"/>
      <c r="AD66" s="145"/>
      <c r="AE66" s="226"/>
      <c r="AF66" s="230"/>
      <c r="AG66" s="186"/>
      <c r="AH66" s="146"/>
      <c r="AI66" s="227"/>
      <c r="AJ66" s="231"/>
      <c r="AK66" s="227"/>
      <c r="AL66" s="231"/>
      <c r="AM66" s="161"/>
      <c r="AN66" s="146"/>
      <c r="AO66" s="79"/>
      <c r="AP66" s="62"/>
      <c r="AQ66" s="62"/>
      <c r="AR66" s="62"/>
      <c r="AS66" s="62"/>
    </row>
    <row r="67" spans="1:45" s="66" customFormat="1" ht="15" customHeight="1">
      <c r="A67" s="32"/>
      <c r="B67" s="35"/>
      <c r="C67" s="56"/>
      <c r="D67" s="58"/>
      <c r="E67" s="56"/>
      <c r="F67" s="144" t="s">
        <v>390</v>
      </c>
      <c r="G67" s="14"/>
      <c r="H67" s="18"/>
      <c r="I67" s="165"/>
      <c r="J67" s="166"/>
      <c r="K67" s="167"/>
      <c r="L67" s="178" t="s">
        <v>386</v>
      </c>
      <c r="M67" s="18"/>
      <c r="N67" s="52"/>
      <c r="O67" s="14" t="s">
        <v>343</v>
      </c>
      <c r="P67" s="14" t="s">
        <v>387</v>
      </c>
      <c r="Q67" s="35"/>
      <c r="R67" s="35"/>
      <c r="S67" s="82" t="s">
        <v>386</v>
      </c>
      <c r="T67" s="60"/>
      <c r="U67" s="64" t="s">
        <v>366</v>
      </c>
      <c r="V67" s="64"/>
      <c r="W67" s="64" t="s">
        <v>367</v>
      </c>
      <c r="X67" s="64" t="s">
        <v>367</v>
      </c>
      <c r="Y67" s="63" t="s">
        <v>367</v>
      </c>
      <c r="Z67" s="145">
        <v>43707</v>
      </c>
      <c r="AA67" s="145">
        <v>43767</v>
      </c>
      <c r="AB67" s="145"/>
      <c r="AC67" s="226"/>
      <c r="AD67" s="145"/>
      <c r="AE67" s="226"/>
      <c r="AF67" s="230"/>
      <c r="AG67" s="186"/>
      <c r="AH67" s="146"/>
      <c r="AI67" s="227"/>
      <c r="AJ67" s="231"/>
      <c r="AK67" s="227"/>
      <c r="AL67" s="231"/>
      <c r="AM67" s="161"/>
      <c r="AN67" s="146"/>
      <c r="AO67" s="79"/>
      <c r="AP67" s="62"/>
      <c r="AQ67" s="62"/>
      <c r="AR67" s="62"/>
      <c r="AS67" s="62"/>
    </row>
    <row r="68" spans="1:45" s="66" customFormat="1" ht="15" customHeight="1">
      <c r="A68" s="32"/>
      <c r="B68" s="35"/>
      <c r="C68" s="56"/>
      <c r="D68" s="58"/>
      <c r="E68" s="56"/>
      <c r="F68" s="144" t="s">
        <v>397</v>
      </c>
      <c r="G68" s="14"/>
      <c r="H68" s="18"/>
      <c r="I68" s="165"/>
      <c r="J68" s="166"/>
      <c r="K68" s="167"/>
      <c r="L68" s="178" t="s">
        <v>398</v>
      </c>
      <c r="M68" s="18"/>
      <c r="N68" s="52"/>
      <c r="O68" s="14" t="s">
        <v>343</v>
      </c>
      <c r="P68" s="14" t="s">
        <v>399</v>
      </c>
      <c r="Q68" s="35"/>
      <c r="R68" s="35"/>
      <c r="S68" s="82" t="s">
        <v>398</v>
      </c>
      <c r="T68" s="60"/>
      <c r="U68" s="64" t="s">
        <v>366</v>
      </c>
      <c r="V68" s="64"/>
      <c r="W68" s="64" t="s">
        <v>396</v>
      </c>
      <c r="X68" s="64" t="s">
        <v>396</v>
      </c>
      <c r="Y68" s="63" t="s">
        <v>396</v>
      </c>
      <c r="Z68" s="145">
        <v>43707</v>
      </c>
      <c r="AA68" s="145">
        <v>43767</v>
      </c>
      <c r="AB68" s="145"/>
      <c r="AC68" s="226"/>
      <c r="AD68" s="145"/>
      <c r="AE68" s="226"/>
      <c r="AF68" s="230"/>
      <c r="AG68" s="226"/>
      <c r="AH68" s="146"/>
      <c r="AI68" s="227"/>
      <c r="AJ68" s="231"/>
      <c r="AK68" s="227"/>
      <c r="AL68" s="231"/>
      <c r="AM68" s="161"/>
      <c r="AN68" s="146"/>
      <c r="AO68" s="79"/>
      <c r="AP68" s="62"/>
      <c r="AQ68" s="62"/>
      <c r="AR68" s="62"/>
      <c r="AS68" s="62"/>
    </row>
    <row r="69" spans="1:45" s="66" customFormat="1" ht="15" customHeight="1">
      <c r="A69" s="32"/>
      <c r="B69" s="35"/>
      <c r="C69" s="56"/>
      <c r="D69" s="58"/>
      <c r="E69" s="56"/>
      <c r="F69" s="144" t="s">
        <v>397</v>
      </c>
      <c r="G69" s="14"/>
      <c r="H69" s="18"/>
      <c r="I69" s="165"/>
      <c r="J69" s="166"/>
      <c r="K69" s="167"/>
      <c r="L69" s="179" t="s">
        <v>400</v>
      </c>
      <c r="M69" s="18"/>
      <c r="N69" s="52"/>
      <c r="O69" s="14" t="s">
        <v>343</v>
      </c>
      <c r="P69" s="14" t="s">
        <v>401</v>
      </c>
      <c r="Q69" s="35"/>
      <c r="R69" s="35"/>
      <c r="S69" s="82" t="s">
        <v>400</v>
      </c>
      <c r="T69" s="60"/>
      <c r="U69" s="64" t="s">
        <v>366</v>
      </c>
      <c r="V69" s="64"/>
      <c r="W69" s="64" t="s">
        <v>396</v>
      </c>
      <c r="X69" s="64" t="s">
        <v>396</v>
      </c>
      <c r="Y69" s="63" t="s">
        <v>396</v>
      </c>
      <c r="Z69" s="145">
        <v>43707</v>
      </c>
      <c r="AA69" s="145">
        <v>43767</v>
      </c>
      <c r="AB69" s="145"/>
      <c r="AC69" s="145"/>
      <c r="AD69" s="145"/>
      <c r="AE69" s="145"/>
      <c r="AF69" s="187"/>
      <c r="AG69" s="226"/>
      <c r="AH69" s="146"/>
      <c r="AI69" s="146"/>
      <c r="AJ69" s="188"/>
      <c r="AK69" s="227"/>
      <c r="AL69" s="188"/>
      <c r="AM69" s="161"/>
      <c r="AN69" s="146"/>
      <c r="AO69" s="79"/>
      <c r="AP69" s="62"/>
      <c r="AQ69" s="62"/>
      <c r="AR69" s="62"/>
      <c r="AS69" s="62"/>
    </row>
    <row r="70" spans="1:45" s="66" customFormat="1" ht="15" customHeight="1">
      <c r="A70" s="32"/>
      <c r="B70" s="35"/>
      <c r="C70" s="56"/>
      <c r="D70" s="58"/>
      <c r="E70" s="56"/>
      <c r="F70" s="144" t="s">
        <v>397</v>
      </c>
      <c r="G70" s="14"/>
      <c r="H70" s="18"/>
      <c r="I70" s="165"/>
      <c r="J70" s="166"/>
      <c r="K70" s="167"/>
      <c r="L70" s="179" t="s">
        <v>402</v>
      </c>
      <c r="M70" s="18"/>
      <c r="N70" s="52"/>
      <c r="O70" s="14" t="s">
        <v>343</v>
      </c>
      <c r="P70" s="14" t="s">
        <v>403</v>
      </c>
      <c r="Q70" s="35"/>
      <c r="R70" s="35"/>
      <c r="S70" s="82" t="s">
        <v>402</v>
      </c>
      <c r="T70" s="60"/>
      <c r="U70" s="64" t="s">
        <v>366</v>
      </c>
      <c r="V70" s="64"/>
      <c r="W70" s="64" t="s">
        <v>396</v>
      </c>
      <c r="X70" s="64" t="s">
        <v>396</v>
      </c>
      <c r="Y70" s="63" t="s">
        <v>396</v>
      </c>
      <c r="Z70" s="145">
        <v>43707</v>
      </c>
      <c r="AA70" s="145">
        <v>43767</v>
      </c>
      <c r="AB70" s="145"/>
      <c r="AC70" s="145"/>
      <c r="AD70" s="145"/>
      <c r="AE70" s="145"/>
      <c r="AF70" s="187"/>
      <c r="AG70" s="226"/>
      <c r="AH70" s="146"/>
      <c r="AI70" s="146"/>
      <c r="AJ70" s="188"/>
      <c r="AK70" s="227"/>
      <c r="AL70" s="188"/>
      <c r="AM70" s="161"/>
      <c r="AN70" s="146"/>
      <c r="AO70" s="79"/>
      <c r="AP70" s="62"/>
      <c r="AQ70" s="62"/>
      <c r="AR70" s="62"/>
      <c r="AS70" s="62"/>
    </row>
    <row r="71" spans="1:45" s="66" customFormat="1" ht="15" customHeight="1">
      <c r="A71" s="32"/>
      <c r="B71" s="35"/>
      <c r="C71" s="56"/>
      <c r="D71" s="58"/>
      <c r="E71" s="56"/>
      <c r="F71" s="144" t="s">
        <v>397</v>
      </c>
      <c r="G71" s="14"/>
      <c r="H71" s="18"/>
      <c r="I71" s="165"/>
      <c r="J71" s="166"/>
      <c r="K71" s="167"/>
      <c r="L71" s="178" t="s">
        <v>404</v>
      </c>
      <c r="M71" s="18"/>
      <c r="N71" s="52"/>
      <c r="O71" s="14" t="s">
        <v>343</v>
      </c>
      <c r="P71" s="14" t="s">
        <v>405</v>
      </c>
      <c r="Q71" s="35"/>
      <c r="R71" s="35"/>
      <c r="S71" s="82" t="s">
        <v>404</v>
      </c>
      <c r="T71" s="60"/>
      <c r="U71" s="64" t="s">
        <v>366</v>
      </c>
      <c r="V71" s="64"/>
      <c r="W71" s="64" t="s">
        <v>396</v>
      </c>
      <c r="X71" s="64" t="s">
        <v>396</v>
      </c>
      <c r="Y71" s="64" t="s">
        <v>396</v>
      </c>
      <c r="Z71" s="145">
        <v>43707</v>
      </c>
      <c r="AA71" s="145">
        <v>43767</v>
      </c>
      <c r="AB71" s="145"/>
      <c r="AC71" s="145"/>
      <c r="AD71" s="145"/>
      <c r="AE71" s="145"/>
      <c r="AF71" s="187"/>
      <c r="AG71" s="186"/>
      <c r="AH71" s="146"/>
      <c r="AI71" s="146"/>
      <c r="AJ71" s="188"/>
      <c r="AK71" s="78"/>
      <c r="AL71" s="188"/>
      <c r="AM71" s="161"/>
      <c r="AN71" s="146"/>
      <c r="AO71" s="79"/>
      <c r="AP71" s="62"/>
      <c r="AQ71" s="62"/>
      <c r="AR71" s="62"/>
      <c r="AS71" s="62"/>
    </row>
    <row r="72" spans="1:45" s="66" customFormat="1" ht="4.5" customHeight="1">
      <c r="A72" s="32"/>
      <c r="B72" s="131"/>
      <c r="C72" s="132"/>
      <c r="D72" s="133"/>
      <c r="E72" s="132"/>
      <c r="F72" s="133"/>
      <c r="G72" s="134"/>
      <c r="H72" s="134"/>
      <c r="I72" s="134"/>
      <c r="J72" s="134"/>
      <c r="K72" s="134"/>
      <c r="L72" s="135"/>
      <c r="M72" s="134"/>
      <c r="N72" s="137"/>
      <c r="O72" s="134"/>
      <c r="P72" s="134"/>
      <c r="Q72" s="134"/>
      <c r="R72" s="134"/>
      <c r="S72" s="137"/>
      <c r="T72" s="143"/>
      <c r="U72" s="139"/>
      <c r="V72" s="139"/>
      <c r="W72" s="139"/>
      <c r="X72" s="139"/>
      <c r="Y72" s="140"/>
      <c r="Z72" s="141"/>
      <c r="AA72" s="142"/>
      <c r="AB72" s="141"/>
      <c r="AC72" s="142"/>
      <c r="AD72" s="141"/>
      <c r="AE72" s="142"/>
      <c r="AF72" s="141"/>
      <c r="AG72" s="142"/>
      <c r="AH72" s="141"/>
      <c r="AI72" s="142"/>
      <c r="AJ72" s="141"/>
      <c r="AK72" s="162"/>
      <c r="AL72" s="141"/>
      <c r="AM72" s="142"/>
      <c r="AN72" s="141"/>
      <c r="AO72" s="142"/>
      <c r="AP72" s="138"/>
      <c r="AQ72" s="139"/>
      <c r="AR72" s="139"/>
      <c r="AS72" s="139"/>
    </row>
    <row r="73" spans="1:45" ht="15" customHeight="1">
      <c r="B73" s="14" t="s">
        <v>199</v>
      </c>
    </row>
    <row r="76" spans="1:45" ht="15" customHeight="1">
      <c r="B76" s="71" t="s">
        <v>200</v>
      </c>
      <c r="C76" s="72"/>
      <c r="D76" s="12" t="s">
        <v>166</v>
      </c>
      <c r="E76" s="12" t="s">
        <v>201</v>
      </c>
      <c r="F76" s="73"/>
      <c r="G76" s="73"/>
      <c r="H76" s="73"/>
      <c r="I76" s="73"/>
      <c r="J76" s="73"/>
      <c r="K76" s="73"/>
      <c r="L76" s="73"/>
      <c r="M76" s="12" t="s">
        <v>172</v>
      </c>
      <c r="N76" s="73"/>
      <c r="O76" s="33" t="s">
        <v>174</v>
      </c>
      <c r="P76" s="73"/>
      <c r="Q76" s="73"/>
      <c r="R76" s="73"/>
      <c r="S76" s="73"/>
      <c r="T76" s="73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12" t="s">
        <v>202</v>
      </c>
      <c r="AP76" s="12" t="s">
        <v>203</v>
      </c>
      <c r="AQ76" s="12" t="s">
        <v>204</v>
      </c>
      <c r="AR76" s="12" t="s">
        <v>205</v>
      </c>
      <c r="AS76" s="12" t="s">
        <v>206</v>
      </c>
    </row>
    <row r="77" spans="1:45" ht="15" customHeight="1">
      <c r="C77" s="74" t="s">
        <v>160</v>
      </c>
      <c r="D77" s="76" t="s">
        <v>420</v>
      </c>
      <c r="E77" s="75">
        <f>COUNTIF($O$8:$O$72,D77)</f>
        <v>37</v>
      </c>
      <c r="L77" s="74" t="s">
        <v>207</v>
      </c>
      <c r="M77" s="76" t="s">
        <v>208</v>
      </c>
      <c r="O77" s="76" t="s">
        <v>225</v>
      </c>
      <c r="AO77" s="76" t="s">
        <v>209</v>
      </c>
      <c r="AP77" s="75">
        <f>COUNTIF(AP$8:AP$72,AO77)</f>
        <v>0</v>
      </c>
      <c r="AQ77" s="75">
        <f>COUNTIF(AQ$8:AQ$72,AO77)</f>
        <v>0</v>
      </c>
      <c r="AR77" s="75">
        <f>COUNTIF(AR$8:AR$72,AO77)</f>
        <v>0</v>
      </c>
      <c r="AS77" s="75">
        <f>COUNTIF(AS$8:AS$72,AO77)</f>
        <v>0</v>
      </c>
    </row>
    <row r="78" spans="1:45" ht="15" customHeight="1">
      <c r="C78" s="70"/>
      <c r="D78" s="76" t="s">
        <v>421</v>
      </c>
      <c r="E78" s="75">
        <f>COUNTIF($O$8:$O$72,D78)</f>
        <v>26</v>
      </c>
      <c r="L78" s="74"/>
      <c r="M78" s="76" t="s">
        <v>210</v>
      </c>
      <c r="O78" s="76" t="s">
        <v>226</v>
      </c>
      <c r="AO78" s="76" t="s">
        <v>211</v>
      </c>
      <c r="AP78" s="75">
        <f>COUNTIF(AP$8:AP$72,AO78)</f>
        <v>0</v>
      </c>
      <c r="AQ78" s="75">
        <f>COUNTIF(AQ$8:AQ$72,AO78)</f>
        <v>0</v>
      </c>
      <c r="AR78" s="75">
        <f>COUNTIF(AR$8:AR$72,AO78)</f>
        <v>0</v>
      </c>
      <c r="AS78" s="75">
        <f>COUNTIF(AS$8:AS$72,AO78)</f>
        <v>0</v>
      </c>
    </row>
    <row r="79" spans="1:45" ht="15" customHeight="1">
      <c r="C79" s="70"/>
      <c r="D79" s="76"/>
      <c r="E79" s="75">
        <f>COUNTIF($O$8:$O$72,D79)</f>
        <v>0</v>
      </c>
      <c r="L79" s="70"/>
      <c r="M79" s="76" t="s">
        <v>212</v>
      </c>
      <c r="O79" s="76"/>
      <c r="AO79" s="76" t="s">
        <v>213</v>
      </c>
      <c r="AP79" s="75">
        <f>COUNTIF(AP$8:AP$72,AO79)</f>
        <v>0</v>
      </c>
      <c r="AQ79" s="75">
        <f>COUNTIF(AQ$8:AQ$72,AO79)</f>
        <v>0</v>
      </c>
      <c r="AR79" s="75">
        <f>COUNTIF(AR$8:AR$72,AO79)</f>
        <v>0</v>
      </c>
      <c r="AS79" s="75">
        <f>COUNTIF(AS$8:AS$72,AO79)</f>
        <v>0</v>
      </c>
    </row>
    <row r="80" spans="1:45" ht="15" customHeight="1">
      <c r="C80" s="70"/>
      <c r="D80" s="76"/>
      <c r="E80" s="75">
        <f>COUNTIF($O$8:$O$72,D80)</f>
        <v>0</v>
      </c>
      <c r="L80" s="70"/>
      <c r="M80" s="76" t="s">
        <v>160</v>
      </c>
      <c r="O80" s="76"/>
      <c r="AO80" s="76" t="s">
        <v>214</v>
      </c>
      <c r="AP80" s="75">
        <f>COUNTIF(AP$8:AP$72,AO80)</f>
        <v>0</v>
      </c>
      <c r="AQ80" s="75">
        <f>COUNTIF(AQ$8:AQ$72,AO80)</f>
        <v>0</v>
      </c>
      <c r="AR80" s="75">
        <f>COUNTIF(AR$8:AR$72,AO80)</f>
        <v>0</v>
      </c>
      <c r="AS80" s="75">
        <f>COUNTIF(AS$8:AS$72,AO80)</f>
        <v>0</v>
      </c>
    </row>
    <row r="81" spans="3:45" ht="15" customHeight="1">
      <c r="C81" s="70"/>
      <c r="D81" s="76"/>
      <c r="E81" s="75">
        <f>COUNTIF($O$8:$O$72,D81)</f>
        <v>0</v>
      </c>
      <c r="L81" s="70"/>
      <c r="M81" s="77" t="s">
        <v>215</v>
      </c>
      <c r="O81" s="77"/>
      <c r="AO81" s="76" t="s">
        <v>216</v>
      </c>
      <c r="AP81" s="75">
        <f>COUNTIF(AP$8:AP$72,AO81)</f>
        <v>0</v>
      </c>
      <c r="AQ81" s="75">
        <f>COUNTIF(AQ$8:AQ$72,AO81)</f>
        <v>0</v>
      </c>
      <c r="AR81" s="75">
        <f>COUNTIF(AR$8:AR$72,AO81)</f>
        <v>0</v>
      </c>
      <c r="AS81" s="75">
        <f>COUNTIF(AS$8:AS$72,AO81)</f>
        <v>0</v>
      </c>
    </row>
    <row r="82" spans="3:45" ht="15" customHeight="1">
      <c r="C82" s="70"/>
      <c r="D82" s="77" t="s">
        <v>215</v>
      </c>
      <c r="E82" s="75">
        <f>SUM(E77:E81)</f>
        <v>63</v>
      </c>
      <c r="M82" s="70"/>
      <c r="N82" s="70"/>
      <c r="AO82" s="76" t="s">
        <v>217</v>
      </c>
      <c r="AP82" s="75">
        <f>COUNTIF(AP$8:AP$72,AO82)</f>
        <v>0</v>
      </c>
      <c r="AQ82" s="75">
        <f>COUNTIF(AQ$8:AQ$72,AO82)</f>
        <v>0</v>
      </c>
      <c r="AR82" s="75">
        <f>COUNTIF(AR$8:AR$72,AO82)</f>
        <v>0</v>
      </c>
      <c r="AS82" s="75">
        <f>COUNTIF(AS$8:AS$72,AO82)</f>
        <v>0</v>
      </c>
    </row>
    <row r="83" spans="3:45" ht="15" customHeight="1">
      <c r="C83" s="70"/>
      <c r="D83" s="70"/>
      <c r="E83" s="70"/>
      <c r="AO83" s="77" t="s">
        <v>215</v>
      </c>
      <c r="AP83" s="83">
        <f>SUM(AP77:AP82)</f>
        <v>0</v>
      </c>
      <c r="AQ83" s="83">
        <f>SUM(AQ77:AQ82)</f>
        <v>0</v>
      </c>
      <c r="AR83" s="83">
        <f>SUM(AR77:AR82)</f>
        <v>0</v>
      </c>
      <c r="AS83" s="83">
        <f>SUM(AS77:AS82)</f>
        <v>0</v>
      </c>
    </row>
  </sheetData>
  <mergeCells count="1">
    <mergeCell ref="A1:A5"/>
  </mergeCells>
  <phoneticPr fontId="3" type="noConversion"/>
  <conditionalFormatting sqref="AP8:AS72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72">
      <formula1>프로그램구분</formula1>
    </dataValidation>
    <dataValidation type="list" allowBlank="1" showInputMessage="1" showErrorMessage="1" sqref="O8:O72">
      <formula1>프로그램유형</formula1>
    </dataValidation>
    <dataValidation type="list" allowBlank="1" showInputMessage="1" showErrorMessage="1" sqref="D8:D72">
      <formula1>모듈코드</formula1>
    </dataValidation>
  </dataValidations>
  <hyperlinks>
    <hyperlink ref="A1:A5" location="Navigation!A1" display="Navigation"/>
    <hyperlink ref="P60" location="프로그램사양서_product_detail.jsp!A1" display="product_detail"/>
    <hyperlink ref="P61" location="프로그램사양서_product_mng.jsp!A1" display="product_mng"/>
    <hyperlink ref="P62" location="프로그램사양서_product_option.jsp!A1" display="product_op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3"/>
  <sheetViews>
    <sheetView showGridLines="0" tabSelected="1" topLeftCell="A37" zoomScaleSheetLayoutView="100" workbookViewId="0">
      <selection activeCell="L31" sqref="L31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5" t="s">
        <v>227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46"/>
      <c r="G3" s="85"/>
    </row>
    <row r="4" spans="1:16" s="6" customFormat="1" ht="17.100000000000001" customHeight="1">
      <c r="A4" s="346"/>
      <c r="B4" s="7" t="s">
        <v>228</v>
      </c>
      <c r="G4" s="85"/>
    </row>
    <row r="5" spans="1:16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76" t="s">
        <v>280</v>
      </c>
      <c r="D6" s="377"/>
      <c r="E6" s="150" t="str">
        <f>IF(ISNA(VLOOKUP($C$6,'프로그램 목록'!$P$8:$V$71,4,FALSE)),"",VLOOKUP($C$6,'프로그램 목록'!$P$8:$V$71,4,FALSE))</f>
        <v>상품 상세</v>
      </c>
      <c r="F6" s="148"/>
      <c r="G6" s="148"/>
      <c r="H6" s="86" t="s">
        <v>1</v>
      </c>
      <c r="I6" s="150" t="str">
        <f>IF(ISNA(VLOOKUP($C$6,'프로그램 목록'!$P$8:$V$71,6,FALSE)),"",VLOOKUP($C$6,'프로그램 목록'!$P$8:$V$71,6,FALSE))</f>
        <v>노명진</v>
      </c>
      <c r="J6" s="149"/>
      <c r="K6" s="86" t="s">
        <v>2</v>
      </c>
      <c r="L6" s="150">
        <f>IF(ISNA(VLOOKUP($C$6,'프로그램 목록'!$P$8:$Z$71,11,FALSE)),"",VLOOKUP($C$6,'프로그램 목록'!$P$8:$Z$71,11,FALSE))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95"/>
      <c r="D8" s="196"/>
      <c r="E8" s="197"/>
      <c r="F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98"/>
      <c r="D9" s="31"/>
      <c r="E9" s="199"/>
      <c r="F9" s="209"/>
      <c r="G9" s="32" t="s">
        <v>256</v>
      </c>
      <c r="H9" s="31"/>
      <c r="I9" s="31"/>
      <c r="K9" s="11"/>
      <c r="L9" s="11"/>
      <c r="M9" s="156"/>
    </row>
    <row r="10" spans="1:16" ht="15" customHeight="1">
      <c r="A10" s="13"/>
      <c r="B10" s="87"/>
      <c r="C10" s="198"/>
      <c r="E10" s="199"/>
      <c r="F10" s="209"/>
      <c r="G10" s="32" t="s">
        <v>257</v>
      </c>
      <c r="H10" s="155"/>
      <c r="I10" s="155"/>
      <c r="J10" s="32"/>
      <c r="M10" s="156"/>
    </row>
    <row r="11" spans="1:16" ht="15" customHeight="1">
      <c r="A11" s="13"/>
      <c r="B11" s="87"/>
      <c r="C11" s="200"/>
      <c r="D11" s="16"/>
      <c r="E11" s="199"/>
      <c r="F11" s="209"/>
      <c r="G11" s="67" t="s">
        <v>258</v>
      </c>
      <c r="H11" s="155"/>
      <c r="I11" s="155"/>
      <c r="J11" s="32"/>
      <c r="M11" s="156"/>
    </row>
    <row r="12" spans="1:16" ht="15" customHeight="1">
      <c r="A12" s="13"/>
      <c r="B12" s="343" t="s">
        <v>525</v>
      </c>
      <c r="C12" s="201"/>
      <c r="D12" s="222" t="s">
        <v>252</v>
      </c>
      <c r="E12" s="199"/>
      <c r="F12" s="344" t="s">
        <v>526</v>
      </c>
      <c r="G12" s="14" t="s">
        <v>271</v>
      </c>
      <c r="H12" s="155"/>
      <c r="I12" s="155"/>
      <c r="J12" s="32"/>
      <c r="M12" s="156"/>
    </row>
    <row r="13" spans="1:16" ht="15" customHeight="1">
      <c r="A13" s="13"/>
      <c r="B13" s="87"/>
      <c r="C13" s="202"/>
      <c r="D13" s="16"/>
      <c r="E13" s="199"/>
      <c r="F13" s="209"/>
      <c r="G13" s="32"/>
      <c r="H13" s="155"/>
      <c r="I13" s="155"/>
      <c r="J13" s="32"/>
      <c r="K13" s="106" t="s">
        <v>268</v>
      </c>
      <c r="L13" s="32"/>
      <c r="M13" s="156"/>
    </row>
    <row r="14" spans="1:16" ht="15" customHeight="1">
      <c r="B14" s="87"/>
      <c r="C14" s="202"/>
      <c r="D14" s="16"/>
      <c r="E14" s="199"/>
      <c r="F14" s="209"/>
      <c r="G14" s="64">
        <v>1</v>
      </c>
      <c r="H14" s="155"/>
      <c r="I14" s="155"/>
      <c r="J14" s="32"/>
      <c r="K14" s="32" t="s">
        <v>264</v>
      </c>
      <c r="L14" s="32" t="s">
        <v>2</v>
      </c>
      <c r="M14" s="156"/>
    </row>
    <row r="15" spans="1:16" ht="15" customHeight="1">
      <c r="A15" s="13"/>
      <c r="B15" s="87"/>
      <c r="C15" s="202"/>
      <c r="D15" s="16"/>
      <c r="E15" s="199"/>
      <c r="F15" s="209"/>
      <c r="G15" s="32"/>
      <c r="H15" s="155"/>
      <c r="I15" s="155"/>
      <c r="J15" s="32"/>
      <c r="K15" s="32" t="s">
        <v>266</v>
      </c>
      <c r="L15" s="32"/>
      <c r="M15" s="158"/>
      <c r="N15" s="157"/>
    </row>
    <row r="16" spans="1:16" ht="15" customHeight="1">
      <c r="A16" s="13"/>
      <c r="B16" s="87"/>
      <c r="C16" s="203"/>
      <c r="D16" s="16"/>
      <c r="E16" s="199"/>
      <c r="F16" s="209"/>
      <c r="G16" s="32"/>
      <c r="H16" s="155"/>
      <c r="I16" s="155"/>
      <c r="J16" s="16"/>
      <c r="K16" s="32" t="s">
        <v>267</v>
      </c>
      <c r="L16" s="32" t="s">
        <v>2</v>
      </c>
      <c r="M16" s="147"/>
      <c r="N16" s="212"/>
      <c r="O16" s="155"/>
      <c r="P16" s="155"/>
    </row>
    <row r="17" spans="1:16" ht="15" customHeight="1">
      <c r="A17" s="13"/>
      <c r="B17" s="87"/>
      <c r="C17" s="204"/>
      <c r="D17" s="80"/>
      <c r="E17" s="205"/>
      <c r="F17" s="209"/>
      <c r="G17" s="32"/>
      <c r="H17" s="155"/>
      <c r="I17" s="155"/>
      <c r="J17" s="16"/>
      <c r="K17" s="32"/>
      <c r="L17" s="32"/>
      <c r="M17" s="147"/>
      <c r="N17" s="212"/>
      <c r="O17" s="155"/>
      <c r="P17" s="155"/>
    </row>
    <row r="18" spans="1:16" ht="15" customHeight="1">
      <c r="A18" s="13"/>
      <c r="B18" s="87"/>
      <c r="C18" s="223" t="s">
        <v>253</v>
      </c>
      <c r="D18" s="223" t="s">
        <v>254</v>
      </c>
      <c r="E18" s="207" t="s">
        <v>255</v>
      </c>
      <c r="F18" s="209"/>
      <c r="H18" s="155"/>
      <c r="I18" s="155"/>
      <c r="J18" s="16"/>
      <c r="K18" s="32"/>
      <c r="L18" s="32"/>
      <c r="M18" s="147"/>
      <c r="N18" s="212"/>
      <c r="O18" s="155"/>
      <c r="P18" s="155"/>
    </row>
    <row r="19" spans="1:16" ht="15" customHeight="1">
      <c r="A19" s="13"/>
      <c r="B19" s="87"/>
      <c r="C19" s="206"/>
      <c r="D19" s="206"/>
      <c r="E19" s="208"/>
      <c r="F19" s="209"/>
      <c r="G19" s="32"/>
      <c r="H19" s="378"/>
      <c r="I19" s="378"/>
      <c r="J19" s="16"/>
      <c r="K19" s="106" t="s">
        <v>456</v>
      </c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32" t="s">
        <v>264</v>
      </c>
      <c r="L20" s="32" t="s">
        <v>2</v>
      </c>
      <c r="M20" s="156"/>
    </row>
    <row r="21" spans="1:16" ht="15" customHeight="1">
      <c r="A21" s="13"/>
      <c r="B21" s="87"/>
      <c r="C21" s="14" t="s">
        <v>259</v>
      </c>
      <c r="D21" s="14" t="s">
        <v>260</v>
      </c>
      <c r="E21" s="14" t="s">
        <v>261</v>
      </c>
      <c r="F21" s="14" t="s">
        <v>262</v>
      </c>
      <c r="G21" s="32"/>
      <c r="H21" s="32"/>
      <c r="I21" s="32"/>
      <c r="J21" s="16"/>
      <c r="K21" s="32" t="s">
        <v>266</v>
      </c>
      <c r="L21" s="32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32"/>
      <c r="L22" s="32"/>
      <c r="M22" s="156"/>
    </row>
    <row r="23" spans="1:16" ht="15" customHeight="1">
      <c r="A23" s="13"/>
      <c r="B23" s="219"/>
      <c r="C23" s="11"/>
      <c r="D23" s="106"/>
      <c r="E23" s="11"/>
      <c r="F23" s="11"/>
      <c r="H23" s="210" t="s">
        <v>269</v>
      </c>
      <c r="J23" s="32"/>
      <c r="L23" s="16"/>
      <c r="M23" s="156"/>
    </row>
    <row r="24" spans="1:16" ht="15" customHeight="1">
      <c r="A24" s="13"/>
      <c r="B24" s="219"/>
      <c r="C24" s="11"/>
      <c r="D24" s="11"/>
      <c r="E24" s="221"/>
      <c r="F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06"/>
      <c r="E25" s="106"/>
      <c r="F25" s="3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H26" s="210"/>
      <c r="J26" s="32"/>
      <c r="L26" s="16"/>
      <c r="M26" s="156"/>
    </row>
    <row r="27" spans="1:16" ht="15" customHeight="1" thickBot="1">
      <c r="A27" s="13"/>
      <c r="B27" s="219"/>
      <c r="C27" s="32"/>
      <c r="H27" s="210"/>
      <c r="J27" s="32"/>
      <c r="L27" s="16"/>
      <c r="M27" s="156"/>
    </row>
    <row r="28" spans="1:16" ht="15" customHeight="1" thickBot="1">
      <c r="A28" s="13"/>
      <c r="B28" s="219"/>
      <c r="C28" s="32"/>
      <c r="E28" s="371" t="s">
        <v>265</v>
      </c>
      <c r="F28" s="372"/>
      <c r="H28" s="210"/>
      <c r="J28" s="32"/>
      <c r="L28" s="16"/>
      <c r="M28" s="156"/>
    </row>
    <row r="29" spans="1:16" ht="15" customHeight="1" thickBot="1">
      <c r="A29" s="13"/>
      <c r="B29" s="219"/>
      <c r="C29" s="32"/>
      <c r="E29" s="337"/>
      <c r="F29" s="90"/>
      <c r="H29" s="32" t="s">
        <v>270</v>
      </c>
      <c r="J29" s="32"/>
      <c r="L29" s="16"/>
      <c r="M29" s="156"/>
    </row>
    <row r="30" spans="1:16" ht="15" customHeight="1">
      <c r="A30" s="13"/>
      <c r="B30" s="219"/>
      <c r="C30" s="32"/>
      <c r="D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 t="s">
        <v>264</v>
      </c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221" t="s">
        <v>263</v>
      </c>
      <c r="F33" s="32" t="s">
        <v>2</v>
      </c>
      <c r="G33" s="32"/>
      <c r="H33" s="32"/>
      <c r="I33" s="32"/>
      <c r="J33" s="32"/>
      <c r="K33" s="32"/>
      <c r="L33" s="16"/>
      <c r="M33" s="156"/>
    </row>
    <row r="34" spans="1:13" ht="15" customHeight="1">
      <c r="A34" s="13"/>
      <c r="B34" s="219"/>
      <c r="C34" s="32"/>
      <c r="D34" s="32"/>
      <c r="E34" s="32"/>
      <c r="F34" s="32"/>
      <c r="G34" s="32"/>
      <c r="H34" s="32"/>
      <c r="I34" s="32"/>
      <c r="J34" s="32"/>
      <c r="K34" s="32"/>
      <c r="L34" s="16"/>
      <c r="M34" s="156"/>
    </row>
    <row r="35" spans="1:13" ht="15" customHeight="1">
      <c r="A35" s="13"/>
      <c r="B35" s="219"/>
      <c r="C35" s="32"/>
      <c r="D35" s="32"/>
      <c r="E35" s="32"/>
      <c r="F35" s="32"/>
      <c r="G35" s="32"/>
      <c r="H35" s="32"/>
      <c r="I35" s="32"/>
      <c r="J35" s="32"/>
      <c r="K35" s="32"/>
      <c r="L35" s="16"/>
      <c r="M35" s="156"/>
    </row>
    <row r="36" spans="1:13" ht="17.100000000000001" customHeight="1" thickBot="1">
      <c r="A36" s="13"/>
      <c r="B36" s="220"/>
      <c r="C36" s="104"/>
      <c r="D36" s="104"/>
      <c r="E36" s="104"/>
      <c r="F36" s="104"/>
      <c r="G36" s="104"/>
      <c r="H36" s="104"/>
      <c r="I36" s="104"/>
      <c r="J36" s="104"/>
      <c r="K36" s="104"/>
      <c r="L36" s="89"/>
      <c r="M36" s="90"/>
    </row>
    <row r="37" spans="1:13" ht="17.100000000000001" customHeight="1">
      <c r="A37" s="13"/>
      <c r="B37" s="211" t="s">
        <v>230</v>
      </c>
      <c r="C37" s="379"/>
      <c r="D37" s="380"/>
      <c r="E37" s="380"/>
      <c r="F37" s="380"/>
      <c r="G37" s="380"/>
      <c r="H37" s="380"/>
      <c r="I37" s="380"/>
      <c r="J37" s="380"/>
      <c r="K37" s="380"/>
      <c r="L37" s="380"/>
      <c r="M37" s="380"/>
    </row>
    <row r="38" spans="1:13" ht="17.100000000000001" customHeight="1">
      <c r="A38" s="13"/>
      <c r="B38" s="75" t="s">
        <v>26</v>
      </c>
      <c r="C38" s="297" t="s">
        <v>464</v>
      </c>
      <c r="D38" s="298"/>
      <c r="E38" s="298"/>
      <c r="F38" s="298"/>
      <c r="G38" s="298"/>
      <c r="H38" s="298"/>
      <c r="I38" s="298"/>
      <c r="J38" s="298"/>
      <c r="K38" s="298"/>
      <c r="L38" s="298"/>
      <c r="M38" s="299"/>
    </row>
    <row r="39" spans="1:13" ht="17.100000000000001" customHeight="1">
      <c r="A39" s="13"/>
      <c r="B39" s="75" t="s">
        <v>231</v>
      </c>
      <c r="C39" s="297" t="s">
        <v>464</v>
      </c>
      <c r="D39" s="298"/>
      <c r="E39" s="298"/>
      <c r="F39" s="298"/>
      <c r="G39" s="298"/>
      <c r="H39" s="298"/>
      <c r="I39" s="298"/>
      <c r="J39" s="298"/>
      <c r="K39" s="298"/>
      <c r="L39" s="298"/>
      <c r="M39" s="299"/>
    </row>
    <row r="40" spans="1:13" ht="17.100000000000001" customHeight="1">
      <c r="A40" s="13"/>
      <c r="B40" s="75" t="s">
        <v>454</v>
      </c>
      <c r="C40" s="297" t="s">
        <v>455</v>
      </c>
      <c r="D40" s="298"/>
      <c r="E40" s="298"/>
      <c r="F40" s="298"/>
      <c r="G40" s="298"/>
      <c r="H40" s="298"/>
      <c r="I40" s="298"/>
      <c r="J40" s="298"/>
      <c r="K40" s="298"/>
      <c r="L40" s="298"/>
      <c r="M40" s="299"/>
    </row>
    <row r="41" spans="1:13" ht="17.100000000000001" customHeight="1">
      <c r="A41" s="13"/>
      <c r="B41" s="75" t="s">
        <v>457</v>
      </c>
      <c r="C41" s="297" t="s">
        <v>455</v>
      </c>
      <c r="D41" s="298"/>
      <c r="E41" s="298"/>
      <c r="F41" s="298"/>
      <c r="G41" s="298"/>
      <c r="H41" s="298"/>
      <c r="I41" s="298"/>
      <c r="J41" s="298"/>
      <c r="K41" s="298"/>
      <c r="L41" s="298"/>
      <c r="M41" s="299"/>
    </row>
    <row r="42" spans="1:13" ht="17.100000000000001" customHeight="1">
      <c r="B42" s="75" t="s">
        <v>458</v>
      </c>
      <c r="C42" s="297" t="s">
        <v>460</v>
      </c>
      <c r="D42" s="298"/>
      <c r="E42" s="298"/>
      <c r="F42" s="298"/>
      <c r="G42" s="298"/>
      <c r="H42" s="298"/>
      <c r="I42" s="298"/>
      <c r="J42" s="298"/>
      <c r="K42" s="298"/>
      <c r="L42" s="298"/>
      <c r="M42" s="299"/>
    </row>
    <row r="43" spans="1:13" ht="17.100000000000001" customHeight="1">
      <c r="B43" s="81" t="s">
        <v>459</v>
      </c>
      <c r="C43" s="297" t="s">
        <v>460</v>
      </c>
      <c r="D43" s="298"/>
      <c r="E43" s="298"/>
      <c r="F43" s="298"/>
      <c r="G43" s="298"/>
      <c r="H43" s="298"/>
      <c r="I43" s="298"/>
      <c r="J43" s="298"/>
      <c r="K43" s="298"/>
      <c r="L43" s="298"/>
      <c r="M43" s="299"/>
    </row>
    <row r="44" spans="1:13" ht="17.100000000000001" customHeight="1">
      <c r="B44" s="81" t="s">
        <v>461</v>
      </c>
      <c r="C44" s="297" t="s">
        <v>278</v>
      </c>
      <c r="D44" s="298"/>
      <c r="E44" s="298"/>
      <c r="F44" s="298"/>
      <c r="G44" s="298"/>
      <c r="H44" s="298"/>
      <c r="I44" s="298"/>
      <c r="J44" s="298"/>
      <c r="K44" s="298"/>
      <c r="L44" s="298"/>
      <c r="M44" s="299"/>
    </row>
    <row r="45" spans="1:13" ht="17.100000000000001" customHeight="1">
      <c r="B45" s="81" t="s">
        <v>462</v>
      </c>
      <c r="C45" s="297" t="s">
        <v>455</v>
      </c>
      <c r="D45" s="298"/>
      <c r="E45" s="298"/>
      <c r="F45" s="298"/>
      <c r="G45" s="298"/>
      <c r="H45" s="298"/>
      <c r="I45" s="298"/>
      <c r="J45" s="298"/>
      <c r="K45" s="298"/>
      <c r="L45" s="298"/>
      <c r="M45" s="299"/>
    </row>
    <row r="46" spans="1:13" ht="17.100000000000001" customHeight="1">
      <c r="B46" s="75" t="s">
        <v>463</v>
      </c>
      <c r="C46" s="297" t="s">
        <v>460</v>
      </c>
      <c r="D46" s="298"/>
      <c r="E46" s="298"/>
      <c r="F46" s="298"/>
      <c r="G46" s="298"/>
      <c r="H46" s="298"/>
      <c r="I46" s="298"/>
      <c r="J46" s="298"/>
      <c r="K46" s="298"/>
      <c r="L46" s="298"/>
      <c r="M46" s="299"/>
    </row>
    <row r="47" spans="1:13" ht="17.100000000000001" customHeight="1">
      <c r="B47" s="67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spans="1:13" ht="17.100000000000001" customHeight="1" thickBot="1">
      <c r="B48" s="338" t="s">
        <v>232</v>
      </c>
      <c r="C48" s="93" t="s">
        <v>233</v>
      </c>
    </row>
    <row r="49" spans="1:21" ht="17.100000000000001" customHeight="1">
      <c r="A49" s="13"/>
      <c r="B49" s="339" t="s">
        <v>229</v>
      </c>
      <c r="C49" s="353" t="s">
        <v>272</v>
      </c>
      <c r="D49" s="354"/>
      <c r="E49" s="354"/>
      <c r="F49" s="354"/>
      <c r="G49" s="355"/>
      <c r="H49" s="25" t="s">
        <v>234</v>
      </c>
      <c r="I49" s="340" t="s">
        <v>37</v>
      </c>
      <c r="J49" s="25" t="s">
        <v>236</v>
      </c>
      <c r="K49" s="368"/>
      <c r="L49" s="369"/>
      <c r="M49" s="370"/>
    </row>
    <row r="50" spans="1:21" ht="17.100000000000001" customHeight="1">
      <c r="A50" s="13"/>
      <c r="B50" s="341" t="s">
        <v>467</v>
      </c>
      <c r="C50" s="352" t="s">
        <v>482</v>
      </c>
      <c r="D50" s="359"/>
      <c r="E50" s="359"/>
      <c r="F50" s="359"/>
      <c r="G50" s="360"/>
      <c r="H50" s="12" t="s">
        <v>234</v>
      </c>
      <c r="I50" s="295" t="s">
        <v>37</v>
      </c>
      <c r="J50" s="12" t="s">
        <v>236</v>
      </c>
      <c r="K50" s="373"/>
      <c r="L50" s="374"/>
      <c r="M50" s="375"/>
    </row>
    <row r="51" spans="1:21" ht="17.100000000000001" customHeight="1">
      <c r="A51" s="13"/>
      <c r="B51" s="342" t="s">
        <v>479</v>
      </c>
      <c r="C51" s="349" t="s">
        <v>480</v>
      </c>
      <c r="D51" s="350"/>
      <c r="E51" s="350"/>
      <c r="F51" s="350"/>
      <c r="G51" s="351"/>
      <c r="H51" s="12" t="s">
        <v>234</v>
      </c>
      <c r="I51" s="295" t="s">
        <v>235</v>
      </c>
      <c r="J51" s="12" t="s">
        <v>236</v>
      </c>
      <c r="K51" s="373"/>
      <c r="L51" s="374"/>
      <c r="M51" s="375"/>
    </row>
    <row r="52" spans="1:21" ht="17.100000000000001" customHeight="1">
      <c r="A52" s="13"/>
      <c r="B52" s="342" t="s">
        <v>273</v>
      </c>
      <c r="C52" s="349" t="s">
        <v>481</v>
      </c>
      <c r="D52" s="350"/>
      <c r="E52" s="350"/>
      <c r="F52" s="350"/>
      <c r="G52" s="351"/>
      <c r="H52" s="12" t="s">
        <v>234</v>
      </c>
      <c r="I52" s="295" t="s">
        <v>37</v>
      </c>
      <c r="J52" s="12" t="s">
        <v>236</v>
      </c>
      <c r="K52" s="373">
        <v>1</v>
      </c>
      <c r="L52" s="374"/>
      <c r="M52" s="375"/>
    </row>
    <row r="53" spans="1:21" ht="17.100000000000001" customHeight="1">
      <c r="A53" s="13"/>
    </row>
    <row r="54" spans="1:21" ht="17.100000000000001" customHeight="1">
      <c r="A54" s="13"/>
      <c r="B54" s="91" t="s">
        <v>237</v>
      </c>
      <c r="C54" s="93" t="s">
        <v>238</v>
      </c>
      <c r="J54" s="13" t="s">
        <v>275</v>
      </c>
    </row>
    <row r="55" spans="1:21" ht="17.100000000000001" customHeight="1">
      <c r="A55" s="13"/>
      <c r="B55" s="92" t="s">
        <v>239</v>
      </c>
      <c r="C55" s="118" t="s">
        <v>240</v>
      </c>
      <c r="D55" s="119" t="s">
        <v>241</v>
      </c>
      <c r="E55" s="120"/>
      <c r="F55" s="120"/>
      <c r="G55" s="120"/>
      <c r="H55" s="120"/>
      <c r="I55" s="120"/>
      <c r="J55" s="119" t="s">
        <v>242</v>
      </c>
      <c r="K55" s="121"/>
      <c r="L55" s="119" t="s">
        <v>243</v>
      </c>
      <c r="M55" s="121"/>
    </row>
    <row r="56" spans="1:21" ht="17.100000000000001" customHeight="1">
      <c r="A56" s="13"/>
      <c r="B56" s="84">
        <v>1</v>
      </c>
      <c r="C56" s="294" t="s">
        <v>504</v>
      </c>
      <c r="D56" s="356" t="s">
        <v>477</v>
      </c>
      <c r="E56" s="365"/>
      <c r="F56" s="365"/>
      <c r="G56" s="365"/>
      <c r="H56" s="365"/>
      <c r="I56" s="366"/>
      <c r="J56" s="363" t="s">
        <v>478</v>
      </c>
      <c r="K56" s="364"/>
      <c r="L56" s="356" t="s">
        <v>466</v>
      </c>
      <c r="M56" s="364"/>
    </row>
    <row r="57" spans="1:21" ht="17.100000000000001" customHeight="1">
      <c r="A57" s="13"/>
      <c r="B57" s="84">
        <v>2</v>
      </c>
      <c r="C57" s="294" t="s">
        <v>505</v>
      </c>
      <c r="D57" s="352" t="s">
        <v>277</v>
      </c>
      <c r="E57" s="359"/>
      <c r="F57" s="359"/>
      <c r="G57" s="359"/>
      <c r="H57" s="359"/>
      <c r="I57" s="360"/>
      <c r="J57" s="363"/>
      <c r="K57" s="364"/>
      <c r="L57" s="300"/>
      <c r="M57" s="303"/>
    </row>
    <row r="58" spans="1:21" ht="17.100000000000001" customHeight="1">
      <c r="A58" s="13"/>
      <c r="B58" s="84">
        <v>3</v>
      </c>
      <c r="C58" s="294" t="s">
        <v>454</v>
      </c>
      <c r="D58" s="356" t="s">
        <v>516</v>
      </c>
      <c r="E58" s="365"/>
      <c r="F58" s="365"/>
      <c r="G58" s="365"/>
      <c r="H58" s="365"/>
      <c r="I58" s="366"/>
      <c r="J58" s="363"/>
      <c r="K58" s="364"/>
      <c r="L58" s="356" t="s">
        <v>473</v>
      </c>
      <c r="M58" s="367"/>
      <c r="N58" s="70"/>
    </row>
    <row r="59" spans="1:21" ht="17.100000000000001" customHeight="1">
      <c r="A59" s="13"/>
      <c r="B59" s="84">
        <v>4</v>
      </c>
      <c r="C59" s="294" t="s">
        <v>457</v>
      </c>
      <c r="D59" s="356" t="s">
        <v>276</v>
      </c>
      <c r="E59" s="357"/>
      <c r="F59" s="357"/>
      <c r="G59" s="357"/>
      <c r="H59" s="357"/>
      <c r="I59" s="358"/>
      <c r="J59" s="363" t="s">
        <v>465</v>
      </c>
      <c r="K59" s="364"/>
      <c r="L59" s="356" t="s">
        <v>474</v>
      </c>
      <c r="M59" s="367"/>
      <c r="P59" s="381"/>
      <c r="Q59" s="382"/>
      <c r="R59" s="382"/>
      <c r="S59" s="382"/>
      <c r="T59" s="382"/>
      <c r="U59" s="382"/>
    </row>
    <row r="60" spans="1:21" ht="17.100000000000001" customHeight="1">
      <c r="A60" s="13"/>
      <c r="B60" s="84">
        <v>5</v>
      </c>
      <c r="C60" s="294" t="s">
        <v>506</v>
      </c>
      <c r="D60" s="356" t="s">
        <v>492</v>
      </c>
      <c r="E60" s="361"/>
      <c r="F60" s="361"/>
      <c r="G60" s="361"/>
      <c r="H60" s="361"/>
      <c r="I60" s="362"/>
      <c r="J60" s="302" t="s">
        <v>493</v>
      </c>
      <c r="K60" s="173"/>
      <c r="L60" s="300" t="s">
        <v>494</v>
      </c>
      <c r="M60" s="172"/>
    </row>
    <row r="61" spans="1:21" ht="17.100000000000001" customHeight="1">
      <c r="A61" s="13"/>
      <c r="B61" s="84">
        <v>6</v>
      </c>
      <c r="C61" s="294" t="s">
        <v>507</v>
      </c>
      <c r="D61" s="300" t="s">
        <v>483</v>
      </c>
      <c r="E61" s="305"/>
      <c r="F61" s="305"/>
      <c r="G61" s="305"/>
      <c r="H61" s="305"/>
      <c r="I61" s="306"/>
      <c r="J61" s="363" t="s">
        <v>485</v>
      </c>
      <c r="K61" s="362"/>
      <c r="L61" s="356" t="s">
        <v>466</v>
      </c>
      <c r="M61" s="364"/>
    </row>
    <row r="62" spans="1:21" ht="17.100000000000001" customHeight="1">
      <c r="A62" s="13"/>
      <c r="B62" s="84">
        <v>7</v>
      </c>
      <c r="C62" s="294" t="s">
        <v>508</v>
      </c>
      <c r="D62" s="300" t="s">
        <v>488</v>
      </c>
      <c r="E62" s="305"/>
      <c r="F62" s="305"/>
      <c r="G62" s="305"/>
      <c r="H62" s="305"/>
      <c r="I62" s="306"/>
      <c r="J62" s="363" t="s">
        <v>490</v>
      </c>
      <c r="K62" s="362"/>
      <c r="L62" s="356" t="s">
        <v>466</v>
      </c>
      <c r="M62" s="364"/>
    </row>
    <row r="63" spans="1:21" ht="17.100000000000001" customHeight="1">
      <c r="A63" s="13"/>
      <c r="B63" s="84">
        <v>8</v>
      </c>
      <c r="C63" s="294" t="s">
        <v>509</v>
      </c>
      <c r="D63" s="356" t="s">
        <v>489</v>
      </c>
      <c r="E63" s="357"/>
      <c r="F63" s="357"/>
      <c r="G63" s="357"/>
      <c r="H63" s="357"/>
      <c r="I63" s="358"/>
      <c r="J63" s="363" t="s">
        <v>491</v>
      </c>
      <c r="K63" s="362"/>
      <c r="L63" s="356" t="s">
        <v>466</v>
      </c>
      <c r="M63" s="364"/>
    </row>
    <row r="64" spans="1:21" ht="17.100000000000001" customHeight="1">
      <c r="A64" s="13"/>
      <c r="B64" s="84">
        <v>9</v>
      </c>
      <c r="C64" s="294" t="s">
        <v>510</v>
      </c>
      <c r="D64" s="356" t="s">
        <v>468</v>
      </c>
      <c r="E64" s="365"/>
      <c r="F64" s="365"/>
      <c r="G64" s="365"/>
      <c r="H64" s="365"/>
      <c r="I64" s="366"/>
      <c r="J64" s="302"/>
      <c r="K64" s="304"/>
      <c r="L64" s="300"/>
      <c r="M64" s="301"/>
    </row>
    <row r="65" spans="1:15" ht="24.75" customHeight="1">
      <c r="A65" s="13"/>
      <c r="B65" s="84">
        <v>10</v>
      </c>
      <c r="C65" s="294" t="s">
        <v>461</v>
      </c>
      <c r="D65" s="356" t="s">
        <v>470</v>
      </c>
      <c r="E65" s="357"/>
      <c r="F65" s="357"/>
      <c r="G65" s="357"/>
      <c r="H65" s="357"/>
      <c r="I65" s="358"/>
      <c r="J65" s="363" t="s">
        <v>469</v>
      </c>
      <c r="K65" s="362"/>
      <c r="L65" s="356" t="s">
        <v>475</v>
      </c>
      <c r="M65" s="367"/>
    </row>
    <row r="66" spans="1:15" ht="17.100000000000001" customHeight="1">
      <c r="A66" s="13"/>
      <c r="B66" s="84">
        <v>11</v>
      </c>
      <c r="C66" s="294" t="s">
        <v>511</v>
      </c>
      <c r="D66" s="356" t="s">
        <v>484</v>
      </c>
      <c r="E66" s="357"/>
      <c r="F66" s="357"/>
      <c r="G66" s="357"/>
      <c r="H66" s="357"/>
      <c r="I66" s="358"/>
      <c r="J66" s="363" t="s">
        <v>486</v>
      </c>
      <c r="K66" s="362"/>
      <c r="L66" s="356" t="s">
        <v>487</v>
      </c>
      <c r="M66" s="364"/>
    </row>
    <row r="67" spans="1:15" ht="30" customHeight="1">
      <c r="A67" s="13"/>
      <c r="B67" s="84">
        <v>12</v>
      </c>
      <c r="C67" s="294" t="s">
        <v>462</v>
      </c>
      <c r="D67" s="356" t="s">
        <v>274</v>
      </c>
      <c r="E67" s="357"/>
      <c r="F67" s="357"/>
      <c r="G67" s="357"/>
      <c r="H67" s="357"/>
      <c r="I67" s="358"/>
      <c r="J67" s="363" t="s">
        <v>471</v>
      </c>
      <c r="K67" s="362"/>
      <c r="L67" s="356" t="s">
        <v>472</v>
      </c>
      <c r="M67" s="367"/>
    </row>
    <row r="68" spans="1:15" ht="24" customHeight="1">
      <c r="A68" s="13"/>
      <c r="B68" s="84">
        <v>13</v>
      </c>
      <c r="C68" s="294" t="s">
        <v>512</v>
      </c>
      <c r="D68" s="356" t="s">
        <v>279</v>
      </c>
      <c r="E68" s="357"/>
      <c r="F68" s="357"/>
      <c r="G68" s="357"/>
      <c r="H68" s="357"/>
      <c r="I68" s="358"/>
      <c r="J68" s="363" t="s">
        <v>471</v>
      </c>
      <c r="K68" s="362"/>
      <c r="L68" s="356" t="s">
        <v>476</v>
      </c>
      <c r="M68" s="367"/>
    </row>
    <row r="69" spans="1:15" s="168" customFormat="1" ht="17.100000000000001" customHeight="1"/>
    <row r="70" spans="1:15" ht="17.100000000000001" customHeight="1">
      <c r="A70" s="13"/>
      <c r="B70" s="159" t="s">
        <v>244</v>
      </c>
      <c r="C70" s="93" t="s">
        <v>245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246</v>
      </c>
      <c r="K71" s="125" t="s">
        <v>247</v>
      </c>
      <c r="L71" s="125" t="s">
        <v>248</v>
      </c>
      <c r="M71" s="125" t="s">
        <v>249</v>
      </c>
      <c r="N71" s="126"/>
      <c r="O71" s="16"/>
    </row>
    <row r="72" spans="1:15" ht="17.100000000000001" customHeight="1">
      <c r="A72" s="13"/>
      <c r="B72" s="75" t="s">
        <v>523</v>
      </c>
      <c r="C72" s="349" t="s">
        <v>527</v>
      </c>
      <c r="D72" s="350"/>
      <c r="E72" s="350"/>
      <c r="F72" s="350"/>
      <c r="G72" s="350"/>
      <c r="H72" s="350"/>
      <c r="I72" s="351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250</v>
      </c>
      <c r="B73" s="75" t="s">
        <v>504</v>
      </c>
      <c r="C73" s="349" t="s">
        <v>528</v>
      </c>
      <c r="D73" s="350"/>
      <c r="E73" s="350"/>
      <c r="F73" s="350"/>
      <c r="G73" s="350"/>
      <c r="H73" s="350"/>
      <c r="I73" s="351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 t="s">
        <v>529</v>
      </c>
      <c r="C74" s="352" t="s">
        <v>530</v>
      </c>
      <c r="D74" s="350"/>
      <c r="E74" s="350"/>
      <c r="F74" s="350"/>
      <c r="G74" s="350"/>
      <c r="H74" s="350"/>
      <c r="I74" s="351"/>
      <c r="J74" s="75"/>
      <c r="K74" s="84"/>
      <c r="L74" s="84"/>
      <c r="M74" s="75"/>
      <c r="N74" s="126"/>
      <c r="O74" s="16"/>
    </row>
    <row r="75" spans="1:15" ht="17.100000000000001" customHeight="1" thickBot="1">
      <c r="A75" s="13"/>
    </row>
    <row r="76" spans="1:15" ht="17.100000000000001" customHeight="1" thickBot="1">
      <c r="A76" s="13"/>
      <c r="B76" s="99" t="s">
        <v>251</v>
      </c>
      <c r="C76" s="100"/>
      <c r="D76" s="101"/>
      <c r="E76" s="101"/>
      <c r="F76" s="101"/>
      <c r="G76" s="101"/>
      <c r="H76" s="101"/>
      <c r="I76" s="101"/>
      <c r="J76" s="102"/>
      <c r="K76" s="101"/>
      <c r="L76" s="103"/>
      <c r="M76" s="104"/>
    </row>
    <row r="77" spans="1:15" ht="17.100000000000001" customHeight="1">
      <c r="A77" s="13"/>
      <c r="B77" s="16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54"/>
    </row>
    <row r="78" spans="1:15" ht="17.100000000000001" customHeight="1">
      <c r="A78" s="13"/>
      <c r="B78" s="87"/>
      <c r="C78" s="32"/>
      <c r="D78" s="96"/>
      <c r="E78" s="16"/>
      <c r="F78" s="31"/>
      <c r="G78" s="31"/>
      <c r="H78" s="31"/>
      <c r="I78" s="31"/>
      <c r="J78" s="16"/>
      <c r="K78" s="11"/>
      <c r="L78" s="11"/>
      <c r="M78" s="88"/>
    </row>
    <row r="79" spans="1:15" ht="17.100000000000001" customHeight="1">
      <c r="A79" s="13"/>
      <c r="B79" s="87"/>
      <c r="C79" s="32"/>
      <c r="D79" s="96"/>
      <c r="E79" s="98"/>
      <c r="F79" s="105"/>
      <c r="H79" s="16"/>
      <c r="I79" s="16"/>
      <c r="J79" s="16"/>
      <c r="K79" s="11"/>
      <c r="L79" s="11"/>
      <c r="M79" s="88"/>
    </row>
    <row r="80" spans="1:15" ht="17.100000000000001" customHeight="1">
      <c r="A80" s="13"/>
      <c r="B80" s="87"/>
      <c r="C80" s="32"/>
      <c r="D80" s="97"/>
      <c r="E80" s="98"/>
      <c r="F80" s="16"/>
      <c r="G80" s="16"/>
      <c r="H80" s="16"/>
      <c r="I80" s="16"/>
      <c r="J80" s="16"/>
      <c r="K80" s="11"/>
      <c r="L80" s="11"/>
      <c r="M80" s="88"/>
    </row>
    <row r="81" spans="1:14" ht="17.100000000000001" customHeight="1">
      <c r="A81" s="13"/>
      <c r="B81" s="87"/>
      <c r="C81" s="16"/>
      <c r="D81" s="16"/>
      <c r="E81" s="16"/>
      <c r="F81" s="16"/>
      <c r="G81" s="16"/>
      <c r="H81" s="16"/>
      <c r="I81" s="16"/>
      <c r="J81" s="16"/>
      <c r="K81" s="11"/>
      <c r="L81" s="106"/>
      <c r="M81" s="88"/>
      <c r="N81" s="157"/>
    </row>
    <row r="82" spans="1:14" ht="17.100000000000001" customHeight="1">
      <c r="A82" s="13"/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11"/>
      <c r="M82" s="158"/>
    </row>
    <row r="83" spans="1:14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4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4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4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4" ht="17.100000000000001" customHeight="1">
      <c r="A87" s="13"/>
      <c r="B87" s="8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88"/>
    </row>
    <row r="88" spans="1:14" ht="17.100000000000001" customHeight="1">
      <c r="A88" s="13"/>
      <c r="B88" s="8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88"/>
    </row>
    <row r="89" spans="1:14" ht="17.100000000000001" customHeight="1">
      <c r="A89" s="13"/>
      <c r="B89" s="8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88"/>
    </row>
    <row r="90" spans="1:14" ht="17.100000000000001" customHeight="1">
      <c r="B90" s="8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88"/>
    </row>
    <row r="91" spans="1:14" ht="17.100000000000001" customHeight="1">
      <c r="B91" s="8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8"/>
    </row>
    <row r="92" spans="1:14" ht="17.100000000000001" customHeight="1">
      <c r="A92" s="13"/>
      <c r="B92" s="8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8"/>
    </row>
    <row r="93" spans="1:14" ht="17.100000000000001" customHeight="1">
      <c r="A93" s="13"/>
      <c r="B93" s="8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8"/>
    </row>
    <row r="94" spans="1:14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8"/>
    </row>
    <row r="95" spans="1:14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4" ht="17.100000000000001" customHeight="1">
      <c r="A96" s="13"/>
      <c r="B96" s="87"/>
      <c r="C96" s="11"/>
      <c r="D96" s="11"/>
      <c r="E96" s="11"/>
      <c r="F96" s="11"/>
      <c r="G96" s="11"/>
      <c r="H96" s="11"/>
      <c r="I96" s="11"/>
      <c r="J96" s="11"/>
      <c r="K96" s="11"/>
      <c r="L96" s="107"/>
      <c r="M96" s="88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1" spans="1:1" ht="17.100000000000001" customHeight="1">
      <c r="A101" s="13"/>
    </row>
    <row r="102" spans="1:1" ht="17.100000000000001" customHeight="1">
      <c r="A102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</sheetData>
  <mergeCells count="49">
    <mergeCell ref="J65:K65"/>
    <mergeCell ref="L65:M65"/>
    <mergeCell ref="D67:I67"/>
    <mergeCell ref="D68:I68"/>
    <mergeCell ref="J68:K68"/>
    <mergeCell ref="L68:M68"/>
    <mergeCell ref="D66:I66"/>
    <mergeCell ref="J66:K66"/>
    <mergeCell ref="L66:M66"/>
    <mergeCell ref="J67:K67"/>
    <mergeCell ref="L67:M67"/>
    <mergeCell ref="P59:U59"/>
    <mergeCell ref="J63:K63"/>
    <mergeCell ref="L63:M63"/>
    <mergeCell ref="J61:K61"/>
    <mergeCell ref="L61:M61"/>
    <mergeCell ref="J62:K62"/>
    <mergeCell ref="L62:M62"/>
    <mergeCell ref="A1:A5"/>
    <mergeCell ref="C6:D6"/>
    <mergeCell ref="H19:I19"/>
    <mergeCell ref="C37:M37"/>
    <mergeCell ref="C50:G50"/>
    <mergeCell ref="K49:M49"/>
    <mergeCell ref="E28:F28"/>
    <mergeCell ref="D56:I56"/>
    <mergeCell ref="L56:M56"/>
    <mergeCell ref="J56:K56"/>
    <mergeCell ref="K50:M50"/>
    <mergeCell ref="K51:M51"/>
    <mergeCell ref="K52:M52"/>
    <mergeCell ref="J57:K57"/>
    <mergeCell ref="D58:I58"/>
    <mergeCell ref="J58:K58"/>
    <mergeCell ref="L58:M58"/>
    <mergeCell ref="J59:K59"/>
    <mergeCell ref="L59:M59"/>
    <mergeCell ref="C73:I73"/>
    <mergeCell ref="C74:I74"/>
    <mergeCell ref="C49:G49"/>
    <mergeCell ref="D59:I59"/>
    <mergeCell ref="D57:I57"/>
    <mergeCell ref="C72:I72"/>
    <mergeCell ref="D60:I60"/>
    <mergeCell ref="C51:G51"/>
    <mergeCell ref="C52:G52"/>
    <mergeCell ref="D63:I63"/>
    <mergeCell ref="D64:I64"/>
    <mergeCell ref="D65:I65"/>
  </mergeCells>
  <phoneticPr fontId="3" type="noConversion"/>
  <dataValidations count="5">
    <dataValidation type="list" allowBlank="1" showInputMessage="1" showErrorMessage="1" sqref="I49:I52">
      <formula1>여부</formula1>
    </dataValidation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E28:F28">
      <formula1>"★,★★,★★★,★★★★,★★★★★"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4"/>
  <sheetViews>
    <sheetView showGridLines="0" zoomScaleSheetLayoutView="100" workbookViewId="0">
      <pane xSplit="1" ySplit="6" topLeftCell="B16" activePane="bottomRight" state="frozen"/>
      <selection sqref="A1:A5"/>
      <selection pane="topRight" sqref="A1:A5"/>
      <selection pane="bottomLeft" sqref="A1:A5"/>
      <selection pane="bottomRight" activeCell="L61" sqref="L61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45" t="s">
        <v>4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3" s="6" customFormat="1" ht="17.100000000000001" customHeight="1">
      <c r="A3" s="346"/>
      <c r="G3" s="85"/>
    </row>
    <row r="4" spans="1:13" s="6" customFormat="1" ht="17.100000000000001" customHeight="1">
      <c r="A4" s="346"/>
      <c r="B4" s="7" t="s">
        <v>15</v>
      </c>
      <c r="G4" s="85"/>
    </row>
    <row r="5" spans="1:13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99" t="s">
        <v>5</v>
      </c>
      <c r="C6" s="376" t="s">
        <v>426</v>
      </c>
      <c r="D6" s="377"/>
      <c r="E6" s="150" t="str">
        <f>IF(ISNA(VLOOKUP($C$6,'프로그램 목록'!$P$8:$V$71,4,FALSE)),"",VLOOKUP($C$6,'프로그램 목록'!$P$8:$V$71,4,FALSE))</f>
        <v>상품 등록 및 수정</v>
      </c>
      <c r="F6" s="148"/>
      <c r="G6" s="148"/>
      <c r="H6" s="86" t="s">
        <v>1</v>
      </c>
      <c r="I6" s="150" t="str">
        <f>IF(ISNA(VLOOKUP($C$6,'프로그램 목록'!$P$8:$V$71,6,FALSE)),"",VLOOKUP($C$6,'프로그램 목록'!$P$8:$V$71,6,FALSE))</f>
        <v>노명진</v>
      </c>
      <c r="J6" s="149"/>
      <c r="K6" s="86" t="s">
        <v>2</v>
      </c>
      <c r="L6" s="150">
        <f>IF(ISNA(VLOOKUP($C$6,'프로그램 목록'!$P$8:$Z$71,11,FALSE)),"",VLOOKUP($C$6,'프로그램 목록'!$P$8:$Z$71,11,FALSE))</f>
        <v>43707</v>
      </c>
      <c r="M6" s="151"/>
    </row>
    <row r="7" spans="1:13" ht="17.100000000000001" customHeight="1">
      <c r="B7" s="282"/>
      <c r="C7" s="287"/>
      <c r="D7" s="287"/>
      <c r="E7" s="286"/>
      <c r="F7" s="286"/>
      <c r="G7" s="286"/>
      <c r="H7" s="286"/>
      <c r="I7" s="286"/>
      <c r="J7" s="286"/>
      <c r="K7" s="286"/>
      <c r="L7" s="286"/>
      <c r="M7" s="283"/>
    </row>
    <row r="8" spans="1:13" ht="17.100000000000001" customHeight="1">
      <c r="B8" s="284"/>
      <c r="C8" s="292" t="s">
        <v>425</v>
      </c>
      <c r="D8" s="288"/>
      <c r="E8" s="281"/>
      <c r="F8" s="281"/>
      <c r="G8" s="281"/>
      <c r="H8" s="281"/>
      <c r="I8" s="281"/>
      <c r="J8" s="281"/>
      <c r="K8" s="281"/>
      <c r="L8" s="281"/>
      <c r="M8" s="285"/>
    </row>
    <row r="9" spans="1:13" ht="15" customHeight="1">
      <c r="A9" s="13"/>
      <c r="B9" s="284"/>
      <c r="C9" s="288"/>
      <c r="D9" s="288"/>
      <c r="E9" s="281"/>
      <c r="F9" s="281"/>
      <c r="G9" s="281"/>
      <c r="H9" s="289"/>
      <c r="I9" s="289"/>
      <c r="J9" s="289"/>
      <c r="K9" s="289"/>
      <c r="L9" s="281"/>
      <c r="M9" s="285"/>
    </row>
    <row r="10" spans="1:13" ht="15" customHeight="1">
      <c r="A10" s="13"/>
      <c r="B10" s="284"/>
      <c r="C10" s="281"/>
      <c r="D10" s="280"/>
      <c r="E10" s="281"/>
      <c r="F10" s="281"/>
      <c r="G10" s="280"/>
      <c r="H10" s="290"/>
      <c r="I10" s="289"/>
      <c r="J10" s="290"/>
      <c r="K10" s="289"/>
      <c r="L10" s="281"/>
      <c r="M10" s="285"/>
    </row>
    <row r="11" spans="1:13" ht="15" customHeight="1" thickBot="1">
      <c r="A11" s="13"/>
      <c r="B11" s="273"/>
      <c r="C11" s="384"/>
      <c r="D11" s="384"/>
      <c r="E11" s="274"/>
      <c r="F11" s="274"/>
      <c r="G11" s="274"/>
      <c r="M11" s="275"/>
    </row>
    <row r="12" spans="1:13" ht="15" customHeight="1" thickBot="1">
      <c r="A12" s="13"/>
      <c r="B12" s="273"/>
      <c r="C12" s="314" t="s">
        <v>422</v>
      </c>
      <c r="D12" s="317"/>
      <c r="E12" s="318"/>
      <c r="F12" s="318"/>
      <c r="G12" s="319"/>
      <c r="H12" s="320"/>
      <c r="I12" s="320"/>
      <c r="J12" s="321"/>
      <c r="M12" s="275"/>
    </row>
    <row r="13" spans="1:13" ht="15" customHeight="1" thickBot="1">
      <c r="A13" s="13"/>
      <c r="B13" s="273"/>
      <c r="C13" s="314"/>
      <c r="D13" s="289"/>
      <c r="E13" s="290"/>
      <c r="F13" s="290"/>
      <c r="G13" s="281"/>
      <c r="M13" s="275"/>
    </row>
    <row r="14" spans="1:13" ht="15" customHeight="1">
      <c r="A14" s="13"/>
      <c r="B14" s="273"/>
      <c r="C14" s="315" t="s">
        <v>423</v>
      </c>
      <c r="D14" s="322"/>
      <c r="E14" s="323"/>
      <c r="F14" s="323"/>
      <c r="G14" s="312"/>
      <c r="H14" s="153"/>
      <c r="I14" s="153"/>
      <c r="J14" s="154"/>
      <c r="M14" s="275"/>
    </row>
    <row r="15" spans="1:13" ht="15" customHeight="1">
      <c r="A15" s="13"/>
      <c r="B15" s="273"/>
      <c r="C15" s="315"/>
      <c r="D15" s="324"/>
      <c r="E15" s="289"/>
      <c r="F15" s="289"/>
      <c r="G15" s="274"/>
      <c r="H15" s="11"/>
      <c r="I15" s="11"/>
      <c r="J15" s="88"/>
      <c r="M15" s="275"/>
    </row>
    <row r="16" spans="1:13" ht="15" customHeight="1">
      <c r="B16" s="273"/>
      <c r="C16" s="315"/>
      <c r="D16" s="324"/>
      <c r="E16" s="289"/>
      <c r="F16" s="289"/>
      <c r="G16" s="274"/>
      <c r="H16" s="11"/>
      <c r="I16" s="11"/>
      <c r="J16" s="88"/>
      <c r="M16" s="275"/>
    </row>
    <row r="17" spans="1:16" ht="15" customHeight="1">
      <c r="A17" s="13"/>
      <c r="B17" s="273"/>
      <c r="C17" s="315"/>
      <c r="D17" s="324"/>
      <c r="E17" s="289"/>
      <c r="F17" s="289"/>
      <c r="G17" s="274"/>
      <c r="H17" s="11"/>
      <c r="I17" s="11"/>
      <c r="J17" s="88"/>
      <c r="M17" s="275"/>
      <c r="N17" s="237"/>
    </row>
    <row r="18" spans="1:16" ht="15" customHeight="1">
      <c r="A18" s="13"/>
      <c r="B18" s="273"/>
      <c r="C18" s="315"/>
      <c r="D18" s="324"/>
      <c r="E18" s="289"/>
      <c r="F18" s="289"/>
      <c r="G18" s="274"/>
      <c r="H18" s="11"/>
      <c r="I18" s="11"/>
      <c r="J18" s="88"/>
      <c r="M18" s="275"/>
      <c r="N18" s="212"/>
      <c r="O18" s="234"/>
      <c r="P18" s="234"/>
    </row>
    <row r="19" spans="1:16" ht="15" customHeight="1" thickBot="1">
      <c r="A19" s="13"/>
      <c r="B19" s="273"/>
      <c r="C19" s="315"/>
      <c r="D19" s="325"/>
      <c r="E19" s="326"/>
      <c r="F19" s="326"/>
      <c r="G19" s="313"/>
      <c r="H19" s="89"/>
      <c r="I19" s="89"/>
      <c r="J19" s="90"/>
      <c r="M19" s="275"/>
      <c r="N19" s="212"/>
      <c r="O19" s="234"/>
      <c r="P19" s="234"/>
    </row>
    <row r="20" spans="1:16" ht="15" customHeight="1" thickBot="1">
      <c r="A20" s="13"/>
      <c r="B20" s="273"/>
      <c r="C20" s="315"/>
      <c r="D20" s="289"/>
      <c r="E20" s="289"/>
      <c r="F20" s="289"/>
      <c r="G20" s="274"/>
      <c r="M20" s="275"/>
      <c r="N20" s="212"/>
      <c r="O20" s="234"/>
      <c r="P20" s="234"/>
    </row>
    <row r="21" spans="1:16" ht="15" customHeight="1" thickBot="1">
      <c r="A21" s="13"/>
      <c r="B21" s="273"/>
      <c r="C21" s="316" t="s">
        <v>498</v>
      </c>
      <c r="D21" s="317"/>
      <c r="E21" s="318"/>
      <c r="F21" s="318"/>
      <c r="G21" s="319"/>
      <c r="H21" s="320"/>
      <c r="I21" s="320"/>
      <c r="J21" s="321"/>
      <c r="K21" s="274"/>
      <c r="L21" s="274"/>
      <c r="M21" s="275"/>
      <c r="N21" s="183"/>
    </row>
    <row r="22" spans="1:16" ht="15" customHeight="1" thickBot="1">
      <c r="A22" s="13"/>
      <c r="B22" s="273"/>
      <c r="C22" s="316"/>
      <c r="D22" s="274"/>
      <c r="E22" s="274"/>
      <c r="F22" s="274"/>
      <c r="G22" s="274"/>
      <c r="H22" s="291"/>
      <c r="I22" s="291"/>
      <c r="J22" s="274"/>
      <c r="K22" s="274"/>
      <c r="L22" s="274"/>
      <c r="M22" s="275"/>
      <c r="N22" s="183"/>
    </row>
    <row r="23" spans="1:16" ht="15" customHeight="1" thickBot="1">
      <c r="A23" s="13"/>
      <c r="B23" s="273"/>
      <c r="C23" s="316" t="s">
        <v>424</v>
      </c>
      <c r="D23" s="317"/>
      <c r="E23" s="318"/>
      <c r="F23" s="318"/>
      <c r="G23" s="319"/>
      <c r="H23" s="320"/>
      <c r="I23" s="320"/>
      <c r="J23" s="321"/>
      <c r="K23" s="274"/>
      <c r="L23" s="274"/>
      <c r="M23" s="275"/>
      <c r="N23" s="183"/>
    </row>
    <row r="24" spans="1:16" ht="15" customHeight="1" thickBot="1">
      <c r="A24" s="13"/>
      <c r="B24" s="273"/>
      <c r="C24" s="316"/>
      <c r="D24" s="289"/>
      <c r="E24" s="289"/>
      <c r="F24" s="289"/>
      <c r="G24" s="281"/>
      <c r="H24" s="11"/>
      <c r="I24" s="11"/>
      <c r="J24" s="11"/>
      <c r="K24" s="274"/>
      <c r="L24" s="274"/>
      <c r="M24" s="275"/>
      <c r="N24" s="183"/>
    </row>
    <row r="25" spans="1:16" ht="15" customHeight="1" thickBot="1">
      <c r="A25" s="13"/>
      <c r="B25" s="273"/>
      <c r="C25" s="316" t="s">
        <v>258</v>
      </c>
      <c r="D25" s="317"/>
      <c r="E25" s="318"/>
      <c r="F25" s="318"/>
      <c r="G25" s="319"/>
      <c r="H25" s="320"/>
      <c r="I25" s="320"/>
      <c r="J25" s="321"/>
      <c r="K25" s="274"/>
      <c r="L25" s="274"/>
      <c r="M25" s="275"/>
      <c r="N25" s="183"/>
    </row>
    <row r="26" spans="1:16" ht="15" customHeight="1" thickBot="1">
      <c r="A26" s="13"/>
      <c r="B26" s="273"/>
      <c r="C26" s="316"/>
      <c r="D26" s="274"/>
      <c r="E26" s="274"/>
      <c r="F26" s="274"/>
      <c r="G26" s="274"/>
      <c r="H26" s="291"/>
      <c r="I26" s="291"/>
      <c r="J26" s="274"/>
      <c r="K26" s="274"/>
      <c r="L26" s="274"/>
      <c r="M26" s="275"/>
      <c r="N26" s="183"/>
    </row>
    <row r="27" spans="1:16" ht="15" customHeight="1" thickBot="1">
      <c r="A27" s="13"/>
      <c r="B27" s="273"/>
      <c r="C27" s="316" t="s">
        <v>503</v>
      </c>
      <c r="D27" s="317"/>
      <c r="E27" s="318"/>
      <c r="F27" s="318"/>
      <c r="G27" s="319"/>
      <c r="H27" s="320"/>
      <c r="I27" s="320"/>
      <c r="J27" s="321"/>
      <c r="K27" s="274"/>
      <c r="L27" s="274"/>
      <c r="M27" s="275"/>
      <c r="N27" s="183"/>
    </row>
    <row r="28" spans="1:16" ht="15" customHeight="1" thickBot="1">
      <c r="A28" s="13"/>
      <c r="B28" s="273"/>
      <c r="C28" s="316"/>
      <c r="D28" s="274"/>
      <c r="E28" s="274"/>
      <c r="F28" s="274"/>
      <c r="G28" s="274"/>
      <c r="H28" s="291"/>
      <c r="I28" s="291"/>
      <c r="J28" s="274"/>
      <c r="K28" s="274"/>
      <c r="L28" s="274"/>
      <c r="M28" s="275"/>
      <c r="N28" s="183"/>
    </row>
    <row r="29" spans="1:16" ht="17.25" customHeight="1" thickBot="1">
      <c r="A29" s="13"/>
      <c r="B29" s="273"/>
      <c r="C29" s="316" t="s">
        <v>437</v>
      </c>
      <c r="D29" s="317" t="s">
        <v>433</v>
      </c>
      <c r="E29" s="318"/>
      <c r="F29" s="318"/>
      <c r="G29" s="319"/>
      <c r="H29" s="320"/>
      <c r="I29" s="320"/>
      <c r="J29" s="321"/>
      <c r="K29" s="274"/>
      <c r="L29" s="274"/>
      <c r="M29" s="275"/>
      <c r="N29" s="183"/>
    </row>
    <row r="30" spans="1:16" ht="17.25" customHeight="1" thickBot="1">
      <c r="A30" s="13"/>
      <c r="B30" s="273"/>
      <c r="C30" s="274"/>
      <c r="D30" s="317" t="s">
        <v>434</v>
      </c>
      <c r="E30" s="318"/>
      <c r="F30" s="318"/>
      <c r="G30" s="319"/>
      <c r="H30" s="320"/>
      <c r="I30" s="320"/>
      <c r="J30" s="321"/>
      <c r="K30" s="274"/>
      <c r="L30" s="274"/>
      <c r="M30" s="275"/>
      <c r="N30" s="183"/>
    </row>
    <row r="31" spans="1:16" ht="17.25" customHeight="1" thickBot="1">
      <c r="A31" s="13"/>
      <c r="B31" s="273"/>
      <c r="C31" s="274"/>
      <c r="D31" s="317" t="s">
        <v>435</v>
      </c>
      <c r="E31" s="318"/>
      <c r="F31" s="318"/>
      <c r="G31" s="319"/>
      <c r="H31" s="320"/>
      <c r="I31" s="320"/>
      <c r="J31" s="321"/>
      <c r="K31" s="274"/>
      <c r="L31" s="274"/>
      <c r="M31" s="275"/>
      <c r="N31" s="183"/>
    </row>
    <row r="32" spans="1:16" ht="17.25" customHeight="1" thickBot="1">
      <c r="A32" s="13"/>
      <c r="B32" s="273"/>
      <c r="C32" s="274"/>
      <c r="D32" s="317" t="s">
        <v>436</v>
      </c>
      <c r="E32" s="318"/>
      <c r="F32" s="318"/>
      <c r="G32" s="319"/>
      <c r="H32" s="320"/>
      <c r="I32" s="320"/>
      <c r="J32" s="321"/>
      <c r="K32" s="274"/>
      <c r="L32" s="274"/>
      <c r="M32" s="275"/>
      <c r="N32" s="183"/>
    </row>
    <row r="33" spans="1:14" ht="15" customHeight="1">
      <c r="A33" s="13"/>
      <c r="B33" s="273"/>
      <c r="C33" s="274"/>
      <c r="D33" s="274"/>
      <c r="E33" s="274"/>
      <c r="F33" s="274"/>
      <c r="G33" s="274"/>
      <c r="H33" s="291"/>
      <c r="I33" s="291"/>
      <c r="J33" s="274"/>
      <c r="K33" s="274"/>
      <c r="L33" s="274"/>
      <c r="M33" s="275"/>
      <c r="N33" s="183"/>
    </row>
    <row r="34" spans="1:14" ht="15" customHeight="1">
      <c r="A34" s="13"/>
      <c r="B34" s="273"/>
      <c r="C34" s="274"/>
      <c r="D34" s="274"/>
      <c r="E34" s="280"/>
      <c r="F34" s="280"/>
      <c r="G34" s="274"/>
      <c r="H34" s="291"/>
      <c r="I34" s="291"/>
      <c r="J34" s="274"/>
      <c r="K34" s="274"/>
      <c r="L34" s="274"/>
      <c r="M34" s="275"/>
      <c r="N34" s="183"/>
    </row>
    <row r="35" spans="1:14" ht="15" customHeight="1">
      <c r="A35" s="13"/>
      <c r="B35" s="273"/>
      <c r="C35" s="274"/>
      <c r="D35" s="274"/>
      <c r="E35" s="280"/>
      <c r="F35" s="280"/>
      <c r="G35" s="274"/>
      <c r="H35" s="291"/>
      <c r="I35" s="291"/>
      <c r="J35" s="274"/>
      <c r="K35" s="274"/>
      <c r="L35" s="274"/>
      <c r="M35" s="275"/>
      <c r="N35" s="183"/>
    </row>
    <row r="36" spans="1:14" ht="15" customHeight="1">
      <c r="A36" s="13"/>
      <c r="B36" s="273"/>
      <c r="C36" s="274"/>
      <c r="D36" s="274"/>
      <c r="E36" s="274"/>
      <c r="F36" s="291"/>
      <c r="G36" s="291"/>
      <c r="H36" s="291"/>
      <c r="I36" s="291"/>
      <c r="J36" s="274"/>
      <c r="K36" s="274"/>
      <c r="L36" s="274"/>
      <c r="M36" s="275"/>
      <c r="N36" s="183"/>
    </row>
    <row r="37" spans="1:14" ht="15" customHeight="1">
      <c r="A37" s="13"/>
      <c r="B37" s="273"/>
      <c r="C37" s="274"/>
      <c r="D37" s="274"/>
      <c r="E37" s="274"/>
      <c r="F37" s="291"/>
      <c r="G37" s="291"/>
      <c r="H37" s="291"/>
      <c r="I37" s="291"/>
      <c r="J37" s="274"/>
      <c r="K37" s="274"/>
      <c r="L37" s="274"/>
      <c r="M37" s="275"/>
      <c r="N37" s="183"/>
    </row>
    <row r="38" spans="1:14" ht="15" customHeight="1">
      <c r="A38" s="13"/>
      <c r="B38" s="273"/>
      <c r="C38" s="279"/>
      <c r="D38" s="274"/>
      <c r="E38" s="274"/>
      <c r="F38" s="279"/>
      <c r="G38" s="274"/>
      <c r="H38" s="274"/>
      <c r="I38" s="279"/>
      <c r="J38" s="274"/>
      <c r="K38" s="274"/>
      <c r="L38" s="279"/>
      <c r="M38" s="275"/>
    </row>
    <row r="39" spans="1:14" ht="15" customHeight="1">
      <c r="A39" s="13"/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8"/>
    </row>
    <row r="40" spans="1:14" ht="17.100000000000001" customHeight="1">
      <c r="A40" s="13"/>
      <c r="B40" s="211" t="s">
        <v>43</v>
      </c>
      <c r="C40" s="379"/>
      <c r="D40" s="380"/>
      <c r="E40" s="380"/>
      <c r="F40" s="380"/>
      <c r="G40" s="380"/>
      <c r="H40" s="380"/>
      <c r="I40" s="380"/>
      <c r="J40" s="380"/>
      <c r="K40" s="380"/>
      <c r="L40" s="380"/>
      <c r="M40" s="380"/>
    </row>
    <row r="41" spans="1:14" ht="17.100000000000001" customHeight="1">
      <c r="A41" s="13"/>
      <c r="B41" s="75" t="s">
        <v>44</v>
      </c>
      <c r="C41" s="297" t="s">
        <v>496</v>
      </c>
      <c r="D41" s="235"/>
      <c r="E41" s="235"/>
      <c r="F41" s="235"/>
      <c r="G41" s="235"/>
      <c r="H41" s="235"/>
      <c r="I41" s="235"/>
      <c r="J41" s="235"/>
      <c r="K41" s="235"/>
      <c r="L41" s="235"/>
      <c r="M41" s="236"/>
    </row>
    <row r="42" spans="1:14" ht="17.100000000000001" customHeight="1">
      <c r="A42" s="13"/>
      <c r="B42" s="75" t="s">
        <v>495</v>
      </c>
      <c r="C42" s="297" t="s">
        <v>496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6"/>
    </row>
    <row r="43" spans="1:14" ht="17.100000000000001" customHeight="1">
      <c r="A43" s="13"/>
      <c r="B43" s="75" t="s">
        <v>532</v>
      </c>
      <c r="C43" s="297" t="s">
        <v>496</v>
      </c>
      <c r="D43" s="235"/>
      <c r="E43" s="235"/>
      <c r="F43" s="235"/>
      <c r="G43" s="235"/>
      <c r="H43" s="235"/>
      <c r="I43" s="235"/>
      <c r="J43" s="235"/>
      <c r="K43" s="235"/>
      <c r="L43" s="235"/>
      <c r="M43" s="236"/>
    </row>
    <row r="44" spans="1:14" ht="17.100000000000001" customHeight="1">
      <c r="A44" s="13"/>
      <c r="B44" s="75" t="s">
        <v>514</v>
      </c>
      <c r="C44" s="297" t="s">
        <v>496</v>
      </c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4" ht="17.100000000000001" customHeight="1">
      <c r="B45" s="67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spans="1:14" ht="17.100000000000001" customHeight="1">
      <c r="B46" s="194" t="s">
        <v>16</v>
      </c>
      <c r="C46" s="93" t="s">
        <v>17</v>
      </c>
    </row>
    <row r="47" spans="1:14" ht="17.100000000000001" customHeight="1">
      <c r="A47" s="13"/>
      <c r="B47" s="233" t="s">
        <v>229</v>
      </c>
      <c r="C47" s="349" t="s">
        <v>272</v>
      </c>
      <c r="D47" s="350"/>
      <c r="E47" s="350"/>
      <c r="F47" s="350"/>
      <c r="G47" s="351"/>
      <c r="H47" s="12" t="s">
        <v>18</v>
      </c>
      <c r="I47" s="233" t="s">
        <v>82</v>
      </c>
      <c r="J47" s="12" t="s">
        <v>19</v>
      </c>
      <c r="K47" s="373"/>
      <c r="L47" s="374"/>
      <c r="M47" s="383"/>
    </row>
    <row r="48" spans="1:14" ht="17.100000000000001" customHeight="1">
      <c r="A48" s="13"/>
      <c r="B48" s="296" t="s">
        <v>497</v>
      </c>
      <c r="C48" s="349" t="s">
        <v>517</v>
      </c>
      <c r="D48" s="350"/>
      <c r="E48" s="350"/>
      <c r="F48" s="350"/>
      <c r="G48" s="351"/>
      <c r="H48" s="12" t="s">
        <v>18</v>
      </c>
      <c r="I48" s="233" t="s">
        <v>37</v>
      </c>
      <c r="J48" s="12" t="s">
        <v>19</v>
      </c>
      <c r="K48" s="373"/>
      <c r="L48" s="374"/>
      <c r="M48" s="383"/>
    </row>
    <row r="49" spans="1:15" ht="17.100000000000001" customHeight="1">
      <c r="A49" s="13"/>
      <c r="B49" s="296" t="s">
        <v>499</v>
      </c>
      <c r="C49" s="349" t="s">
        <v>520</v>
      </c>
      <c r="D49" s="350"/>
      <c r="E49" s="350"/>
      <c r="F49" s="350"/>
      <c r="G49" s="351"/>
      <c r="H49" s="12" t="s">
        <v>18</v>
      </c>
      <c r="I49" s="233" t="s">
        <v>82</v>
      </c>
      <c r="J49" s="12" t="s">
        <v>19</v>
      </c>
      <c r="K49" s="373"/>
      <c r="L49" s="374"/>
      <c r="M49" s="383"/>
    </row>
    <row r="50" spans="1:15" ht="17.100000000000001" customHeight="1">
      <c r="A50" s="13"/>
      <c r="B50" s="296" t="s">
        <v>498</v>
      </c>
      <c r="C50" s="349" t="s">
        <v>517</v>
      </c>
      <c r="D50" s="350"/>
      <c r="E50" s="350"/>
      <c r="F50" s="350"/>
      <c r="G50" s="351"/>
      <c r="H50" s="12" t="s">
        <v>18</v>
      </c>
      <c r="I50" s="295" t="s">
        <v>82</v>
      </c>
      <c r="J50" s="12" t="s">
        <v>19</v>
      </c>
      <c r="K50" s="373"/>
      <c r="L50" s="374"/>
      <c r="M50" s="383"/>
    </row>
    <row r="51" spans="1:15" ht="17.100000000000001" customHeight="1">
      <c r="A51" s="13"/>
      <c r="B51" s="296" t="s">
        <v>500</v>
      </c>
      <c r="C51" s="349" t="s">
        <v>517</v>
      </c>
      <c r="D51" s="350"/>
      <c r="E51" s="350"/>
      <c r="F51" s="350"/>
      <c r="G51" s="351"/>
      <c r="H51" s="12" t="s">
        <v>18</v>
      </c>
      <c r="I51" s="295" t="s">
        <v>37</v>
      </c>
      <c r="J51" s="12" t="s">
        <v>19</v>
      </c>
      <c r="K51" s="373">
        <v>0</v>
      </c>
      <c r="L51" s="374"/>
      <c r="M51" s="383"/>
    </row>
    <row r="52" spans="1:15" ht="17.100000000000001" customHeight="1">
      <c r="A52" s="13"/>
      <c r="B52" s="296" t="s">
        <v>501</v>
      </c>
      <c r="C52" s="349" t="s">
        <v>517</v>
      </c>
      <c r="D52" s="350"/>
      <c r="E52" s="350"/>
      <c r="F52" s="350"/>
      <c r="G52" s="351"/>
      <c r="H52" s="12" t="s">
        <v>18</v>
      </c>
      <c r="I52" s="295" t="s">
        <v>82</v>
      </c>
      <c r="J52" s="12" t="s">
        <v>19</v>
      </c>
      <c r="K52" s="373">
        <v>0</v>
      </c>
      <c r="L52" s="374"/>
      <c r="M52" s="383"/>
    </row>
    <row r="53" spans="1:15" ht="17.100000000000001" customHeight="1">
      <c r="A53" s="13"/>
      <c r="B53" s="296" t="s">
        <v>502</v>
      </c>
      <c r="C53" s="349" t="s">
        <v>517</v>
      </c>
      <c r="D53" s="350"/>
      <c r="E53" s="350"/>
      <c r="F53" s="350"/>
      <c r="G53" s="351"/>
      <c r="H53" s="12" t="s">
        <v>18</v>
      </c>
      <c r="I53" s="295" t="s">
        <v>82</v>
      </c>
      <c r="J53" s="12" t="s">
        <v>19</v>
      </c>
      <c r="K53" s="373"/>
      <c r="L53" s="374"/>
      <c r="M53" s="383"/>
    </row>
    <row r="54" spans="1:15" ht="17.100000000000001" customHeight="1">
      <c r="A54" s="13"/>
      <c r="B54" s="84" t="s">
        <v>518</v>
      </c>
      <c r="C54" s="349" t="s">
        <v>521</v>
      </c>
      <c r="D54" s="350"/>
      <c r="E54" s="350"/>
      <c r="F54" s="350"/>
      <c r="G54" s="351"/>
      <c r="H54" s="12" t="s">
        <v>18</v>
      </c>
      <c r="I54" s="295" t="s">
        <v>82</v>
      </c>
      <c r="J54" s="12" t="s">
        <v>19</v>
      </c>
      <c r="K54" s="373"/>
      <c r="L54" s="374"/>
      <c r="M54" s="383"/>
    </row>
    <row r="55" spans="1:15" ht="17.100000000000001" customHeight="1">
      <c r="A55" s="13"/>
    </row>
    <row r="56" spans="1:15" ht="17.100000000000001" customHeight="1">
      <c r="A56" s="13"/>
      <c r="B56" s="91" t="s">
        <v>20</v>
      </c>
      <c r="C56" s="93" t="s">
        <v>21</v>
      </c>
      <c r="J56" s="13" t="s">
        <v>275</v>
      </c>
    </row>
    <row r="57" spans="1:15" ht="17.100000000000001" customHeight="1">
      <c r="A57" s="13"/>
      <c r="B57" s="92" t="s">
        <v>51</v>
      </c>
      <c r="C57" s="118" t="s">
        <v>240</v>
      </c>
      <c r="D57" s="119" t="s">
        <v>22</v>
      </c>
      <c r="E57" s="120"/>
      <c r="F57" s="120"/>
      <c r="G57" s="120"/>
      <c r="H57" s="120"/>
      <c r="I57" s="120"/>
      <c r="J57" s="119" t="s">
        <v>242</v>
      </c>
      <c r="K57" s="121"/>
      <c r="L57" s="119" t="s">
        <v>23</v>
      </c>
      <c r="M57" s="121"/>
    </row>
    <row r="58" spans="1:15" ht="17.100000000000001" customHeight="1">
      <c r="A58" s="13"/>
      <c r="B58" s="84">
        <v>1</v>
      </c>
      <c r="C58" s="294" t="s">
        <v>513</v>
      </c>
      <c r="D58" s="356" t="s">
        <v>533</v>
      </c>
      <c r="E58" s="365"/>
      <c r="F58" s="365"/>
      <c r="G58" s="365"/>
      <c r="H58" s="365"/>
      <c r="I58" s="366"/>
      <c r="J58" s="363"/>
      <c r="K58" s="364"/>
      <c r="L58" s="356" t="s">
        <v>534</v>
      </c>
      <c r="M58" s="364"/>
    </row>
    <row r="59" spans="1:15" ht="17.100000000000001" customHeight="1">
      <c r="A59" s="13"/>
      <c r="B59" s="84">
        <v>2</v>
      </c>
      <c r="C59" s="294" t="s">
        <v>514</v>
      </c>
      <c r="D59" s="356" t="s">
        <v>515</v>
      </c>
      <c r="E59" s="357"/>
      <c r="F59" s="357"/>
      <c r="G59" s="357"/>
      <c r="H59" s="357"/>
      <c r="I59" s="358"/>
      <c r="J59" s="363" t="s">
        <v>519</v>
      </c>
      <c r="K59" s="364"/>
      <c r="L59" s="356" t="s">
        <v>535</v>
      </c>
      <c r="M59" s="367"/>
    </row>
    <row r="60" spans="1:15" s="168" customFormat="1" ht="17.100000000000001" customHeight="1"/>
    <row r="61" spans="1:15" ht="17.100000000000001" customHeight="1">
      <c r="A61" s="13"/>
      <c r="B61" s="159" t="s">
        <v>24</v>
      </c>
      <c r="C61" s="93" t="s">
        <v>245</v>
      </c>
    </row>
    <row r="62" spans="1:15" ht="17.100000000000001" customHeight="1">
      <c r="A62" s="13"/>
      <c r="B62" s="122"/>
      <c r="C62" s="123"/>
      <c r="D62" s="124"/>
      <c r="E62" s="124"/>
      <c r="F62" s="124"/>
      <c r="G62" s="124"/>
      <c r="H62" s="124"/>
      <c r="I62" s="124"/>
      <c r="J62" s="125" t="s">
        <v>52</v>
      </c>
      <c r="K62" s="125" t="s">
        <v>25</v>
      </c>
      <c r="L62" s="125" t="s">
        <v>248</v>
      </c>
      <c r="M62" s="125" t="s">
        <v>53</v>
      </c>
      <c r="N62" s="126"/>
      <c r="O62" s="16"/>
    </row>
    <row r="63" spans="1:15" ht="17.100000000000001" customHeight="1">
      <c r="A63" s="13"/>
      <c r="B63" s="75" t="s">
        <v>499</v>
      </c>
      <c r="C63" s="349" t="s">
        <v>531</v>
      </c>
      <c r="D63" s="350"/>
      <c r="E63" s="350"/>
      <c r="F63" s="350"/>
      <c r="G63" s="350"/>
      <c r="H63" s="350"/>
      <c r="I63" s="351"/>
      <c r="J63" s="75"/>
      <c r="K63" s="84"/>
      <c r="L63" s="84"/>
      <c r="M63" s="75"/>
      <c r="N63" s="126"/>
      <c r="O63" s="16"/>
    </row>
    <row r="64" spans="1:15" ht="17.100000000000001" customHeight="1">
      <c r="A64" s="13" t="s">
        <v>13</v>
      </c>
      <c r="B64" s="75" t="s">
        <v>518</v>
      </c>
      <c r="C64" s="349" t="s">
        <v>522</v>
      </c>
      <c r="D64" s="350"/>
      <c r="E64" s="350"/>
      <c r="F64" s="350"/>
      <c r="G64" s="350"/>
      <c r="H64" s="350"/>
      <c r="I64" s="351"/>
      <c r="J64" s="75"/>
      <c r="K64" s="84"/>
      <c r="L64" s="84"/>
      <c r="M64" s="75"/>
      <c r="N64" s="126"/>
      <c r="O64" s="16"/>
    </row>
    <row r="65" spans="1:15" ht="17.100000000000001" customHeight="1">
      <c r="A65" s="13"/>
      <c r="B65" s="75" t="s">
        <v>523</v>
      </c>
      <c r="C65" s="352" t="s">
        <v>524</v>
      </c>
      <c r="D65" s="350"/>
      <c r="E65" s="350"/>
      <c r="F65" s="350"/>
      <c r="G65" s="350"/>
      <c r="H65" s="350"/>
      <c r="I65" s="351"/>
      <c r="J65" s="75"/>
      <c r="K65" s="84"/>
      <c r="L65" s="84"/>
      <c r="M65" s="75"/>
      <c r="N65" s="126"/>
      <c r="O65" s="16"/>
    </row>
    <row r="66" spans="1:15" ht="17.100000000000001" customHeight="1" thickBot="1">
      <c r="A66" s="13"/>
    </row>
    <row r="67" spans="1:15" ht="17.100000000000001" customHeight="1" thickBot="1">
      <c r="A67" s="13"/>
      <c r="B67" s="99" t="s">
        <v>251</v>
      </c>
      <c r="C67" s="100"/>
      <c r="D67" s="101"/>
      <c r="E67" s="101"/>
      <c r="F67" s="101"/>
      <c r="G67" s="101"/>
      <c r="H67" s="101"/>
      <c r="I67" s="101"/>
      <c r="J67" s="102"/>
      <c r="K67" s="101"/>
      <c r="L67" s="103"/>
      <c r="M67" s="104"/>
    </row>
    <row r="68" spans="1:15" ht="17.100000000000001" customHeight="1">
      <c r="A68" s="13"/>
      <c r="B68" s="16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54"/>
    </row>
    <row r="69" spans="1:15" ht="17.100000000000001" customHeight="1">
      <c r="A69" s="13"/>
      <c r="B69" s="87"/>
      <c r="C69" s="32"/>
      <c r="D69" s="96"/>
      <c r="E69" s="16"/>
      <c r="F69" s="31"/>
      <c r="G69" s="31"/>
      <c r="H69" s="31"/>
      <c r="I69" s="31"/>
      <c r="J69" s="16"/>
      <c r="K69" s="11"/>
      <c r="L69" s="11"/>
      <c r="M69" s="88"/>
    </row>
    <row r="70" spans="1:15" ht="17.100000000000001" customHeight="1">
      <c r="A70" s="13"/>
      <c r="B70" s="87"/>
      <c r="C70" s="32"/>
      <c r="D70" s="96"/>
      <c r="E70" s="98"/>
      <c r="F70" s="105"/>
      <c r="H70" s="16"/>
      <c r="I70" s="16"/>
      <c r="J70" s="16"/>
      <c r="K70" s="11"/>
      <c r="L70" s="11"/>
      <c r="M70" s="88"/>
    </row>
    <row r="71" spans="1:15" ht="17.100000000000001" customHeight="1">
      <c r="A71" s="13"/>
      <c r="B71" s="87"/>
      <c r="C71" s="32"/>
      <c r="D71" s="97"/>
      <c r="E71" s="98"/>
      <c r="F71" s="16"/>
      <c r="G71" s="16"/>
      <c r="H71" s="16"/>
      <c r="I71" s="16"/>
      <c r="J71" s="16"/>
      <c r="K71" s="11"/>
      <c r="L71" s="11"/>
      <c r="M71" s="88"/>
    </row>
    <row r="72" spans="1:15" ht="17.100000000000001" customHeight="1">
      <c r="A72" s="13"/>
      <c r="B72" s="87"/>
      <c r="C72" s="16"/>
      <c r="D72" s="16"/>
      <c r="E72" s="16"/>
      <c r="F72" s="16"/>
      <c r="G72" s="16"/>
      <c r="H72" s="16"/>
      <c r="I72" s="16"/>
      <c r="J72" s="16"/>
      <c r="K72" s="11"/>
      <c r="L72" s="106"/>
      <c r="M72" s="88"/>
      <c r="N72" s="237"/>
    </row>
    <row r="73" spans="1:15" ht="17.100000000000001" customHeight="1">
      <c r="A73" s="13"/>
      <c r="B73" s="87"/>
      <c r="C73" s="31"/>
      <c r="D73" s="31"/>
      <c r="E73" s="31"/>
      <c r="F73" s="31"/>
      <c r="G73" s="31"/>
      <c r="H73" s="31"/>
      <c r="I73" s="31"/>
      <c r="J73" s="31"/>
      <c r="K73" s="31"/>
      <c r="L73" s="11"/>
      <c r="M73" s="158"/>
    </row>
    <row r="74" spans="1:15" ht="17.100000000000001" customHeight="1">
      <c r="A74" s="13"/>
      <c r="B74" s="8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88"/>
    </row>
    <row r="75" spans="1:15" ht="17.100000000000001" customHeight="1">
      <c r="A75" s="13"/>
      <c r="B75" s="8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88"/>
    </row>
    <row r="76" spans="1:15" ht="17.100000000000001" customHeight="1">
      <c r="A76" s="13"/>
      <c r="B76" s="8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88"/>
    </row>
    <row r="77" spans="1:15" ht="17.100000000000001" customHeight="1">
      <c r="A77" s="13"/>
      <c r="B77" s="8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88"/>
    </row>
    <row r="78" spans="1:15" ht="17.100000000000001" customHeight="1">
      <c r="A78" s="13"/>
      <c r="B78" s="8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88"/>
    </row>
    <row r="79" spans="1:15" ht="17.100000000000001" customHeight="1">
      <c r="A79" s="13"/>
      <c r="B79" s="8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88"/>
    </row>
    <row r="80" spans="1:15" ht="17.100000000000001" customHeight="1">
      <c r="A80" s="13"/>
      <c r="B80" s="8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88"/>
    </row>
    <row r="81" spans="1:13" ht="17.100000000000001" customHeight="1">
      <c r="B81" s="8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88"/>
    </row>
    <row r="82" spans="1:13" ht="17.100000000000001" customHeight="1"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88"/>
    </row>
    <row r="83" spans="1:13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3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3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3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3" ht="17.100000000000001" customHeight="1">
      <c r="A87" s="13"/>
      <c r="B87" s="87"/>
      <c r="C87" s="11"/>
      <c r="D87" s="11"/>
      <c r="E87" s="11"/>
      <c r="F87" s="11"/>
      <c r="G87" s="11"/>
      <c r="H87" s="11"/>
      <c r="I87" s="11"/>
      <c r="J87" s="11"/>
      <c r="K87" s="11"/>
      <c r="L87" s="107"/>
      <c r="M87" s="88"/>
    </row>
    <row r="88" spans="1:13" ht="17.100000000000001" customHeight="1">
      <c r="A88" s="13"/>
    </row>
    <row r="89" spans="1:13" ht="17.100000000000001" customHeight="1">
      <c r="A89" s="13"/>
    </row>
    <row r="90" spans="1:13" ht="17.100000000000001" customHeight="1">
      <c r="A90" s="13"/>
    </row>
    <row r="91" spans="1:13" ht="17.100000000000001" customHeight="1">
      <c r="A91" s="13"/>
    </row>
    <row r="92" spans="1:13" ht="17.100000000000001" customHeight="1">
      <c r="A92" s="13"/>
    </row>
    <row r="93" spans="1:13" ht="17.100000000000001" customHeight="1">
      <c r="A93" s="13"/>
    </row>
    <row r="94" spans="1:13" ht="17.100000000000001" customHeight="1">
      <c r="A94" s="13"/>
    </row>
    <row r="95" spans="1:13" ht="17.100000000000001" customHeight="1">
      <c r="A95" s="13"/>
    </row>
    <row r="96" spans="1:13" ht="17.100000000000001" customHeight="1">
      <c r="A96" s="13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0" spans="1:1" ht="17.100000000000001" customHeight="1">
      <c r="A110" s="13"/>
    </row>
    <row r="111" spans="1:1" ht="17.100000000000001" customHeight="1">
      <c r="A111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</sheetData>
  <mergeCells count="29">
    <mergeCell ref="C63:I63"/>
    <mergeCell ref="C64:I64"/>
    <mergeCell ref="C65:I65"/>
    <mergeCell ref="D59:I59"/>
    <mergeCell ref="J59:K59"/>
    <mergeCell ref="L59:M59"/>
    <mergeCell ref="D58:I58"/>
    <mergeCell ref="J58:K58"/>
    <mergeCell ref="L58:M58"/>
    <mergeCell ref="C54:G54"/>
    <mergeCell ref="K54:M54"/>
    <mergeCell ref="C51:G51"/>
    <mergeCell ref="K51:M51"/>
    <mergeCell ref="C52:G52"/>
    <mergeCell ref="K52:M52"/>
    <mergeCell ref="C53:G53"/>
    <mergeCell ref="K53:M53"/>
    <mergeCell ref="C48:G48"/>
    <mergeCell ref="K48:M48"/>
    <mergeCell ref="C49:G49"/>
    <mergeCell ref="K49:M49"/>
    <mergeCell ref="C50:G50"/>
    <mergeCell ref="K50:M50"/>
    <mergeCell ref="A1:A5"/>
    <mergeCell ref="C6:D6"/>
    <mergeCell ref="C40:M40"/>
    <mergeCell ref="C47:G47"/>
    <mergeCell ref="K47:M47"/>
    <mergeCell ref="C11:D11"/>
  </mergeCells>
  <phoneticPr fontId="3" type="noConversion"/>
  <dataValidations count="3">
    <dataValidation type="list" allowBlank="1" showInputMessage="1" showErrorMessage="1" sqref="I47:I54">
      <formula1>여부</formula1>
    </dataValidation>
    <dataValidation type="list" allowBlank="1" showInputMessage="1" showErrorMessage="1" sqref="I7:I8">
      <formula1>"전체,이름,아이디,이메일"</formula1>
    </dataValidation>
    <dataValidation type="list" allowBlank="1" showInputMessage="1" showErrorMessage="1" sqref="H7:H8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5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5" t="s">
        <v>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46"/>
      <c r="G3" s="85"/>
    </row>
    <row r="4" spans="1:16" s="6" customFormat="1" ht="17.100000000000001" customHeight="1">
      <c r="A4" s="346"/>
      <c r="B4" s="7" t="s">
        <v>228</v>
      </c>
      <c r="G4" s="85"/>
    </row>
    <row r="5" spans="1:16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76" t="s">
        <v>430</v>
      </c>
      <c r="D6" s="377"/>
      <c r="E6" s="150" t="str">
        <f>IF(ISNA(VLOOKUP($C$6,'프로그램 목록'!$P$8:$V$71,4,FALSE)),"",VLOOKUP($C$6,'프로그램 목록'!$P$8:$V$71,4,FALSE))</f>
        <v>옵션추가</v>
      </c>
      <c r="F6" s="148"/>
      <c r="G6" s="148"/>
      <c r="H6" s="86" t="s">
        <v>1</v>
      </c>
      <c r="I6" s="150" t="str">
        <f>IF(ISNA(VLOOKUP($C$6,'프로그램 목록'!$P$8:$V$71,6,FALSE)),"",VLOOKUP($C$6,'프로그램 목록'!$P$8:$V$71,6,FALSE))</f>
        <v>노명진</v>
      </c>
      <c r="J6" s="149"/>
      <c r="K6" s="86" t="s">
        <v>2</v>
      </c>
      <c r="L6" s="150">
        <f>IF(ISNA(VLOOKUP($C$6,'프로그램 목록'!$P$8:$Z$71,11,FALSE)),"",VLOOKUP($C$6,'프로그램 목록'!$P$8:$Z$71,11,FALSE))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6"/>
      <c r="D8" s="16"/>
      <c r="E8" s="16"/>
      <c r="F8" s="16"/>
      <c r="G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6"/>
      <c r="D9" s="31"/>
      <c r="E9" s="31"/>
      <c r="F9" s="32"/>
      <c r="G9" s="32"/>
      <c r="H9" s="31"/>
      <c r="I9" s="31"/>
      <c r="K9" s="11"/>
      <c r="L9" s="11"/>
      <c r="M9" s="156"/>
    </row>
    <row r="10" spans="1:16" ht="15" customHeight="1">
      <c r="A10" s="13"/>
      <c r="B10" s="87"/>
      <c r="C10" s="16"/>
      <c r="E10" s="31"/>
      <c r="F10" s="32"/>
      <c r="G10" s="11"/>
      <c r="H10" s="249"/>
      <c r="I10" s="249"/>
      <c r="J10" s="32"/>
      <c r="K10" s="106"/>
      <c r="L10" s="32"/>
      <c r="M10" s="156"/>
    </row>
    <row r="11" spans="1:16" ht="15" customHeight="1">
      <c r="A11" s="13"/>
      <c r="B11" s="87"/>
      <c r="C11" s="307"/>
      <c r="D11" s="333" t="s">
        <v>431</v>
      </c>
      <c r="E11" s="31"/>
      <c r="F11" s="32"/>
      <c r="G11" s="32"/>
      <c r="H11" s="249"/>
      <c r="I11" s="249"/>
      <c r="J11" s="32"/>
      <c r="K11" s="32"/>
      <c r="L11" s="32"/>
      <c r="M11" s="156"/>
    </row>
    <row r="12" spans="1:16" ht="15" customHeight="1" thickBot="1">
      <c r="A12" s="13"/>
      <c r="B12" s="87"/>
      <c r="C12" s="237"/>
      <c r="D12" s="222"/>
      <c r="E12" s="31"/>
      <c r="F12" s="32"/>
      <c r="G12" s="32"/>
      <c r="H12" s="249"/>
      <c r="I12" s="249"/>
      <c r="J12" s="32"/>
      <c r="K12" s="32"/>
      <c r="L12" s="32"/>
      <c r="M12" s="156"/>
    </row>
    <row r="13" spans="1:16" ht="15" customHeight="1" thickBot="1">
      <c r="A13" s="13"/>
      <c r="B13" s="87"/>
      <c r="C13" s="308"/>
      <c r="D13" s="327" t="s">
        <v>438</v>
      </c>
      <c r="E13" s="328"/>
      <c r="F13" s="329"/>
      <c r="G13" s="330" t="s">
        <v>440</v>
      </c>
      <c r="H13" s="331" t="s">
        <v>441</v>
      </c>
      <c r="I13" s="332" t="s">
        <v>439</v>
      </c>
      <c r="J13" s="32"/>
      <c r="K13" s="32"/>
      <c r="L13" s="32"/>
      <c r="M13" s="156"/>
    </row>
    <row r="14" spans="1:16" ht="15" customHeight="1" thickBot="1">
      <c r="B14" s="87"/>
      <c r="C14" s="308"/>
      <c r="D14" s="327" t="s">
        <v>438</v>
      </c>
      <c r="E14" s="328"/>
      <c r="F14" s="329"/>
      <c r="G14" s="330" t="s">
        <v>440</v>
      </c>
      <c r="H14" s="331" t="s">
        <v>441</v>
      </c>
      <c r="I14" s="332" t="s">
        <v>439</v>
      </c>
      <c r="J14" s="32"/>
      <c r="K14" s="32"/>
      <c r="L14" s="32"/>
      <c r="M14" s="156"/>
    </row>
    <row r="15" spans="1:16" ht="15" customHeight="1" thickBot="1">
      <c r="A15" s="13"/>
      <c r="B15" s="87"/>
      <c r="C15" s="308"/>
      <c r="D15" s="327" t="s">
        <v>438</v>
      </c>
      <c r="E15" s="328"/>
      <c r="F15" s="329"/>
      <c r="G15" s="330" t="s">
        <v>440</v>
      </c>
      <c r="H15" s="331" t="s">
        <v>432</v>
      </c>
      <c r="I15" s="332" t="s">
        <v>439</v>
      </c>
      <c r="J15" s="32"/>
      <c r="K15" s="32"/>
      <c r="L15" s="32"/>
      <c r="M15" s="158"/>
      <c r="N15" s="237"/>
    </row>
    <row r="16" spans="1:16" ht="15" customHeight="1">
      <c r="A16" s="13"/>
      <c r="B16" s="87"/>
      <c r="C16" s="309"/>
      <c r="D16" s="16"/>
      <c r="E16" s="31"/>
      <c r="F16" s="32"/>
      <c r="G16" s="32"/>
      <c r="H16" s="249"/>
      <c r="I16" s="249"/>
      <c r="J16" s="16"/>
      <c r="K16" s="106"/>
      <c r="L16" s="32"/>
      <c r="M16" s="147"/>
      <c r="N16" s="212"/>
      <c r="O16" s="249"/>
      <c r="P16" s="249"/>
    </row>
    <row r="17" spans="1:16" ht="15" customHeight="1">
      <c r="A17" s="13"/>
      <c r="B17" s="87"/>
      <c r="C17" s="16"/>
      <c r="D17" s="16"/>
      <c r="E17" s="31"/>
      <c r="F17" s="32"/>
      <c r="G17" s="32"/>
      <c r="H17" s="249"/>
      <c r="I17" s="249"/>
      <c r="J17" s="16"/>
      <c r="K17" s="32"/>
      <c r="L17" s="32"/>
      <c r="M17" s="147"/>
      <c r="N17" s="212"/>
      <c r="O17" s="249"/>
      <c r="P17" s="249"/>
    </row>
    <row r="18" spans="1:16" ht="15" customHeight="1">
      <c r="A18" s="13"/>
      <c r="B18" s="87"/>
      <c r="C18" s="222"/>
      <c r="D18" s="222"/>
      <c r="E18" s="31"/>
      <c r="F18" s="32"/>
      <c r="G18" s="31"/>
      <c r="H18" s="249"/>
      <c r="I18" s="249"/>
      <c r="J18" s="16"/>
      <c r="K18" s="32"/>
      <c r="L18" s="32"/>
      <c r="M18" s="147"/>
      <c r="N18" s="212"/>
      <c r="O18" s="249"/>
      <c r="P18" s="249"/>
    </row>
    <row r="19" spans="1:16" ht="15" customHeight="1">
      <c r="A19" s="13"/>
      <c r="B19" s="87"/>
      <c r="C19" s="16"/>
      <c r="D19" s="16"/>
      <c r="E19" s="31"/>
      <c r="F19" s="32"/>
      <c r="G19" s="32"/>
      <c r="H19" s="378"/>
      <c r="I19" s="378"/>
      <c r="J19" s="16"/>
      <c r="K19" s="32"/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16"/>
      <c r="L20" s="96"/>
      <c r="M20" s="156"/>
    </row>
    <row r="21" spans="1:16" ht="15" customHeight="1">
      <c r="A21" s="13"/>
      <c r="B21" s="87"/>
      <c r="C21" s="32"/>
      <c r="D21" s="32"/>
      <c r="E21" s="32"/>
      <c r="F21" s="32"/>
      <c r="G21" s="32"/>
      <c r="H21" s="32"/>
      <c r="I21" s="32"/>
      <c r="J21" s="16"/>
      <c r="K21" s="16"/>
      <c r="L21" s="96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210"/>
      <c r="L22" s="96"/>
      <c r="M22" s="156"/>
    </row>
    <row r="23" spans="1:16" ht="15" customHeight="1">
      <c r="A23" s="13"/>
      <c r="B23" s="219"/>
      <c r="C23" s="11"/>
      <c r="D23" s="106"/>
      <c r="E23" s="11"/>
      <c r="F23" s="11"/>
      <c r="G23" s="11"/>
      <c r="H23" s="210"/>
      <c r="J23" s="32"/>
      <c r="L23" s="16"/>
      <c r="M23" s="156"/>
    </row>
    <row r="24" spans="1:16" ht="15" customHeight="1">
      <c r="A24" s="13"/>
      <c r="B24" s="219"/>
      <c r="C24" s="11"/>
      <c r="D24" s="11"/>
      <c r="E24" s="310"/>
      <c r="F24" s="11"/>
      <c r="G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1"/>
      <c r="E25" s="106"/>
      <c r="F25" s="311"/>
      <c r="G25" s="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E26" s="32"/>
      <c r="F26" s="32"/>
      <c r="G26" s="11"/>
      <c r="H26" s="210"/>
      <c r="J26" s="32"/>
      <c r="L26" s="16"/>
      <c r="M26" s="156"/>
    </row>
    <row r="27" spans="1:16" ht="15" customHeight="1">
      <c r="A27" s="13"/>
      <c r="B27" s="219"/>
      <c r="C27" s="32"/>
      <c r="D27" s="32"/>
      <c r="E27" s="32"/>
      <c r="F27" s="32"/>
      <c r="G27" s="11"/>
      <c r="H27" s="210"/>
      <c r="J27" s="32"/>
      <c r="L27" s="16"/>
      <c r="M27" s="156"/>
    </row>
    <row r="28" spans="1:16" ht="15" customHeight="1">
      <c r="A28" s="13"/>
      <c r="B28" s="219"/>
      <c r="C28" s="32"/>
      <c r="D28" s="32"/>
      <c r="E28" s="32"/>
      <c r="F28" s="32"/>
      <c r="H28" s="210"/>
      <c r="J28" s="32"/>
      <c r="L28" s="16"/>
      <c r="M28" s="156"/>
    </row>
    <row r="29" spans="1:16" ht="15" customHeight="1">
      <c r="A29" s="13"/>
      <c r="B29" s="219"/>
      <c r="C29" s="32"/>
      <c r="D29" s="32"/>
      <c r="E29" s="32"/>
      <c r="F29" s="32"/>
      <c r="H29" s="32"/>
      <c r="J29" s="32"/>
      <c r="L29" s="16"/>
      <c r="M29" s="156"/>
    </row>
    <row r="30" spans="1:16" ht="15" customHeight="1">
      <c r="A30" s="13"/>
      <c r="B30" s="219"/>
      <c r="C30" s="32"/>
      <c r="D30" s="32"/>
      <c r="E30" s="32"/>
      <c r="F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E31" s="32"/>
      <c r="F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/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32"/>
      <c r="F33" s="32"/>
      <c r="G33" s="32"/>
      <c r="H33" s="32"/>
      <c r="I33" s="32"/>
      <c r="J33" s="32"/>
      <c r="K33" s="32"/>
      <c r="L33" s="16"/>
      <c r="M33" s="156"/>
    </row>
    <row r="34" spans="1:13" ht="17.100000000000001" customHeight="1" thickBot="1">
      <c r="A34" s="13"/>
      <c r="B34" s="220"/>
      <c r="C34" s="104"/>
      <c r="D34" s="104"/>
      <c r="E34" s="104"/>
      <c r="F34" s="104"/>
      <c r="G34" s="104"/>
      <c r="H34" s="104"/>
      <c r="I34" s="104"/>
      <c r="J34" s="104"/>
      <c r="K34" s="104"/>
      <c r="L34" s="89"/>
      <c r="M34" s="90"/>
    </row>
    <row r="35" spans="1:13" ht="17.100000000000001" customHeight="1">
      <c r="A35" s="13"/>
      <c r="B35" s="211" t="s">
        <v>230</v>
      </c>
      <c r="C35" s="379"/>
      <c r="D35" s="380"/>
      <c r="E35" s="380"/>
      <c r="F35" s="380"/>
      <c r="G35" s="380"/>
      <c r="H35" s="380"/>
      <c r="I35" s="380"/>
      <c r="J35" s="380"/>
      <c r="K35" s="380"/>
      <c r="L35" s="380"/>
      <c r="M35" s="380"/>
    </row>
    <row r="36" spans="1:13" ht="17.100000000000001" customHeight="1">
      <c r="A36" s="13"/>
      <c r="B36" s="75" t="s">
        <v>231</v>
      </c>
      <c r="C36" s="297" t="s">
        <v>496</v>
      </c>
      <c r="D36" s="241"/>
      <c r="E36" s="241"/>
      <c r="F36" s="241"/>
      <c r="G36" s="241"/>
      <c r="H36" s="241"/>
      <c r="I36" s="241"/>
      <c r="J36" s="241"/>
      <c r="K36" s="241"/>
      <c r="L36" s="241"/>
      <c r="M36" s="242"/>
    </row>
    <row r="37" spans="1:13" ht="17.100000000000001" customHeight="1">
      <c r="A37" s="13"/>
      <c r="B37" s="75" t="s">
        <v>537</v>
      </c>
      <c r="C37" s="297" t="s">
        <v>496</v>
      </c>
      <c r="D37" s="298"/>
      <c r="E37" s="298"/>
      <c r="F37" s="298"/>
      <c r="G37" s="298"/>
      <c r="H37" s="298"/>
      <c r="I37" s="298"/>
      <c r="J37" s="298"/>
      <c r="K37" s="298"/>
      <c r="L37" s="298"/>
      <c r="M37" s="299"/>
    </row>
    <row r="38" spans="1:13" ht="17.100000000000001" customHeight="1">
      <c r="A38" s="13"/>
      <c r="B38" s="75" t="s">
        <v>514</v>
      </c>
      <c r="C38" s="297" t="s">
        <v>496</v>
      </c>
      <c r="D38" s="241"/>
      <c r="E38" s="241"/>
      <c r="F38" s="241"/>
      <c r="G38" s="241"/>
      <c r="H38" s="241"/>
      <c r="I38" s="241"/>
      <c r="J38" s="241"/>
      <c r="K38" s="241"/>
      <c r="L38" s="241"/>
      <c r="M38" s="242"/>
    </row>
    <row r="39" spans="1:13" ht="17.100000000000001" customHeight="1">
      <c r="A39" s="13"/>
      <c r="B39" s="75" t="s">
        <v>536</v>
      </c>
      <c r="C39" s="297" t="s">
        <v>496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2"/>
    </row>
    <row r="40" spans="1:13" ht="17.100000000000001" customHeight="1">
      <c r="B40" s="67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</row>
    <row r="41" spans="1:13" ht="17.100000000000001" customHeight="1">
      <c r="B41" s="194" t="s">
        <v>232</v>
      </c>
      <c r="C41" s="93" t="s">
        <v>233</v>
      </c>
    </row>
    <row r="42" spans="1:13" ht="17.100000000000001" customHeight="1">
      <c r="A42" s="13"/>
      <c r="B42" s="239" t="s">
        <v>229</v>
      </c>
      <c r="C42" s="349" t="s">
        <v>272</v>
      </c>
      <c r="D42" s="350"/>
      <c r="E42" s="350"/>
      <c r="F42" s="350"/>
      <c r="G42" s="351"/>
      <c r="H42" s="12" t="s">
        <v>234</v>
      </c>
      <c r="I42" s="239" t="s">
        <v>235</v>
      </c>
      <c r="J42" s="12" t="s">
        <v>236</v>
      </c>
      <c r="K42" s="373"/>
      <c r="L42" s="374"/>
      <c r="M42" s="383"/>
    </row>
    <row r="43" spans="1:13" ht="17.100000000000001" customHeight="1">
      <c r="A43" s="13"/>
      <c r="B43" s="296" t="s">
        <v>538</v>
      </c>
      <c r="C43" s="352" t="s">
        <v>517</v>
      </c>
      <c r="D43" s="359"/>
      <c r="E43" s="359"/>
      <c r="F43" s="359"/>
      <c r="G43" s="360"/>
      <c r="H43" s="12" t="s">
        <v>234</v>
      </c>
      <c r="I43" s="239" t="s">
        <v>37</v>
      </c>
      <c r="J43" s="12" t="s">
        <v>236</v>
      </c>
      <c r="K43" s="373"/>
      <c r="L43" s="374"/>
      <c r="M43" s="383"/>
    </row>
    <row r="44" spans="1:13" ht="17.100000000000001" customHeight="1">
      <c r="A44" s="13"/>
      <c r="B44" s="296" t="s">
        <v>539</v>
      </c>
      <c r="C44" s="352" t="s">
        <v>517</v>
      </c>
      <c r="D44" s="359"/>
      <c r="E44" s="359"/>
      <c r="F44" s="359"/>
      <c r="G44" s="360"/>
      <c r="H44" s="12" t="s">
        <v>234</v>
      </c>
      <c r="I44" s="239" t="s">
        <v>235</v>
      </c>
      <c r="J44" s="12" t="s">
        <v>236</v>
      </c>
      <c r="K44" s="373"/>
      <c r="L44" s="374"/>
      <c r="M44" s="383"/>
    </row>
    <row r="45" spans="1:13" ht="17.100000000000001" customHeight="1">
      <c r="A45" s="13"/>
      <c r="B45" s="296" t="s">
        <v>467</v>
      </c>
      <c r="C45" s="349" t="s">
        <v>540</v>
      </c>
      <c r="D45" s="350"/>
      <c r="E45" s="350"/>
      <c r="F45" s="350"/>
      <c r="G45" s="351"/>
      <c r="H45" s="12" t="s">
        <v>234</v>
      </c>
      <c r="I45" s="239" t="s">
        <v>37</v>
      </c>
      <c r="J45" s="12" t="s">
        <v>236</v>
      </c>
      <c r="K45" s="373"/>
      <c r="L45" s="374"/>
      <c r="M45" s="383"/>
    </row>
    <row r="46" spans="1:13" ht="17.100000000000001" customHeight="1">
      <c r="A46" s="13"/>
      <c r="B46" s="336" t="s">
        <v>549</v>
      </c>
      <c r="C46" s="349" t="s">
        <v>550</v>
      </c>
      <c r="D46" s="350"/>
      <c r="E46" s="350"/>
      <c r="F46" s="350"/>
      <c r="G46" s="351"/>
      <c r="H46" s="12" t="s">
        <v>234</v>
      </c>
      <c r="I46" s="335" t="s">
        <v>551</v>
      </c>
      <c r="J46" s="12" t="s">
        <v>236</v>
      </c>
      <c r="K46" s="373"/>
      <c r="L46" s="374"/>
      <c r="M46" s="383"/>
    </row>
    <row r="47" spans="1:13" ht="17.100000000000001" customHeight="1">
      <c r="A47" s="13"/>
      <c r="B47" s="240"/>
      <c r="C47" s="349"/>
      <c r="D47" s="350"/>
      <c r="E47" s="350"/>
      <c r="F47" s="350"/>
      <c r="G47" s="351"/>
      <c r="H47" s="12" t="s">
        <v>234</v>
      </c>
      <c r="I47" s="239"/>
      <c r="J47" s="12" t="s">
        <v>236</v>
      </c>
      <c r="K47" s="373"/>
      <c r="L47" s="374"/>
      <c r="M47" s="383"/>
    </row>
    <row r="48" spans="1:13" ht="17.100000000000001" customHeight="1">
      <c r="A48" s="13"/>
      <c r="B48" s="240"/>
      <c r="C48" s="349"/>
      <c r="D48" s="350"/>
      <c r="E48" s="350"/>
      <c r="F48" s="350"/>
      <c r="G48" s="351"/>
      <c r="H48" s="12" t="s">
        <v>234</v>
      </c>
      <c r="I48" s="239"/>
      <c r="J48" s="12" t="s">
        <v>236</v>
      </c>
      <c r="K48" s="373"/>
      <c r="L48" s="374"/>
      <c r="M48" s="383"/>
    </row>
    <row r="49" spans="1:13" ht="17.100000000000001" customHeight="1">
      <c r="A49" s="13"/>
      <c r="B49" s="84"/>
      <c r="C49" s="349"/>
      <c r="D49" s="350"/>
      <c r="E49" s="350"/>
      <c r="F49" s="350"/>
      <c r="G49" s="351"/>
      <c r="H49" s="12" t="s">
        <v>234</v>
      </c>
      <c r="I49" s="239"/>
      <c r="J49" s="12" t="s">
        <v>236</v>
      </c>
      <c r="K49" s="373"/>
      <c r="L49" s="374"/>
      <c r="M49" s="383"/>
    </row>
    <row r="50" spans="1:13" ht="17.100000000000001" customHeight="1">
      <c r="A50" s="13"/>
      <c r="B50" s="84"/>
      <c r="C50" s="352"/>
      <c r="D50" s="359"/>
      <c r="E50" s="359"/>
      <c r="F50" s="359"/>
      <c r="G50" s="360"/>
      <c r="H50" s="12" t="s">
        <v>234</v>
      </c>
      <c r="I50" s="239"/>
      <c r="J50" s="12" t="s">
        <v>236</v>
      </c>
      <c r="K50" s="373"/>
      <c r="L50" s="374"/>
      <c r="M50" s="383"/>
    </row>
    <row r="51" spans="1:13" ht="17.100000000000001" customHeight="1">
      <c r="A51" s="13"/>
      <c r="B51" s="224"/>
      <c r="C51" s="349"/>
      <c r="D51" s="350"/>
      <c r="E51" s="350"/>
      <c r="F51" s="350"/>
      <c r="G51" s="351"/>
      <c r="H51" s="12" t="s">
        <v>234</v>
      </c>
      <c r="I51" s="239"/>
      <c r="J51" s="12" t="s">
        <v>236</v>
      </c>
      <c r="K51" s="373"/>
      <c r="L51" s="374"/>
      <c r="M51" s="383"/>
    </row>
    <row r="52" spans="1:13" ht="17.100000000000001" customHeight="1">
      <c r="A52" s="13"/>
      <c r="B52" s="224"/>
      <c r="C52" s="349"/>
      <c r="D52" s="350"/>
      <c r="E52" s="350"/>
      <c r="F52" s="350"/>
      <c r="G52" s="351"/>
      <c r="H52" s="12" t="s">
        <v>234</v>
      </c>
      <c r="I52" s="239"/>
      <c r="J52" s="12" t="s">
        <v>236</v>
      </c>
      <c r="K52" s="373"/>
      <c r="L52" s="374"/>
      <c r="M52" s="383"/>
    </row>
    <row r="53" spans="1:13" ht="17.100000000000001" customHeight="1">
      <c r="A53" s="13"/>
      <c r="B53" s="224"/>
      <c r="C53" s="349"/>
      <c r="D53" s="350"/>
      <c r="E53" s="350"/>
      <c r="F53" s="350"/>
      <c r="G53" s="351"/>
      <c r="H53" s="12" t="s">
        <v>234</v>
      </c>
      <c r="I53" s="239"/>
      <c r="J53" s="12" t="s">
        <v>236</v>
      </c>
      <c r="K53" s="373"/>
      <c r="L53" s="374"/>
      <c r="M53" s="383"/>
    </row>
    <row r="54" spans="1:13" ht="17.100000000000001" customHeight="1">
      <c r="A54" s="13"/>
    </row>
    <row r="55" spans="1:13" ht="17.100000000000001" customHeight="1">
      <c r="A55" s="13"/>
      <c r="B55" s="91" t="s">
        <v>237</v>
      </c>
      <c r="C55" s="93" t="s">
        <v>238</v>
      </c>
      <c r="J55" s="13" t="s">
        <v>275</v>
      </c>
    </row>
    <row r="56" spans="1:13" ht="17.100000000000001" customHeight="1">
      <c r="A56" s="13"/>
      <c r="B56" s="92" t="s">
        <v>239</v>
      </c>
      <c r="C56" s="118" t="s">
        <v>240</v>
      </c>
      <c r="D56" s="119" t="s">
        <v>241</v>
      </c>
      <c r="E56" s="120"/>
      <c r="F56" s="120"/>
      <c r="G56" s="120"/>
      <c r="H56" s="120"/>
      <c r="I56" s="120"/>
      <c r="J56" s="119" t="s">
        <v>242</v>
      </c>
      <c r="K56" s="121"/>
      <c r="L56" s="119" t="s">
        <v>243</v>
      </c>
      <c r="M56" s="121"/>
    </row>
    <row r="57" spans="1:13" ht="27" customHeight="1">
      <c r="A57" s="13"/>
      <c r="B57" s="84">
        <v>1</v>
      </c>
      <c r="C57" s="334" t="s">
        <v>541</v>
      </c>
      <c r="D57" s="356" t="s">
        <v>545</v>
      </c>
      <c r="E57" s="365"/>
      <c r="F57" s="365"/>
      <c r="G57" s="365"/>
      <c r="H57" s="365"/>
      <c r="I57" s="366"/>
      <c r="J57" s="363"/>
      <c r="K57" s="364"/>
      <c r="L57" s="356" t="s">
        <v>546</v>
      </c>
      <c r="M57" s="364"/>
    </row>
    <row r="58" spans="1:13" ht="17.100000000000001" customHeight="1">
      <c r="A58" s="13"/>
      <c r="B58" s="84">
        <v>2</v>
      </c>
      <c r="C58" s="334" t="s">
        <v>542</v>
      </c>
      <c r="D58" s="356" t="s">
        <v>548</v>
      </c>
      <c r="E58" s="357"/>
      <c r="F58" s="357"/>
      <c r="G58" s="357"/>
      <c r="H58" s="357"/>
      <c r="I58" s="358"/>
      <c r="J58" s="363"/>
      <c r="K58" s="364"/>
      <c r="L58" s="356"/>
      <c r="M58" s="367"/>
    </row>
    <row r="59" spans="1:13" ht="50.25" customHeight="1">
      <c r="A59" s="13"/>
      <c r="B59" s="84">
        <v>3</v>
      </c>
      <c r="C59" s="334" t="s">
        <v>543</v>
      </c>
      <c r="D59" s="352" t="s">
        <v>544</v>
      </c>
      <c r="E59" s="359"/>
      <c r="F59" s="359"/>
      <c r="G59" s="359"/>
      <c r="H59" s="359"/>
      <c r="I59" s="360"/>
      <c r="J59" s="363"/>
      <c r="K59" s="364"/>
      <c r="L59" s="356" t="s">
        <v>547</v>
      </c>
      <c r="M59" s="364"/>
    </row>
    <row r="60" spans="1:13" ht="17.100000000000001" customHeight="1">
      <c r="A60" s="13"/>
      <c r="B60" s="84"/>
      <c r="C60" s="238"/>
      <c r="D60" s="356"/>
      <c r="E60" s="365"/>
      <c r="F60" s="365"/>
      <c r="G60" s="365"/>
      <c r="H60" s="365"/>
      <c r="I60" s="366"/>
      <c r="J60" s="363"/>
      <c r="K60" s="364"/>
      <c r="L60" s="356"/>
      <c r="M60" s="367"/>
    </row>
    <row r="61" spans="1:13" ht="17.100000000000001" customHeight="1">
      <c r="A61" s="13"/>
      <c r="B61" s="84"/>
      <c r="C61" s="238"/>
      <c r="D61" s="356"/>
      <c r="E61" s="361"/>
      <c r="F61" s="361"/>
      <c r="G61" s="361"/>
      <c r="H61" s="361"/>
      <c r="I61" s="362"/>
      <c r="J61" s="243"/>
      <c r="K61" s="245"/>
      <c r="L61" s="246"/>
      <c r="M61" s="248"/>
    </row>
    <row r="62" spans="1:13" ht="17.100000000000001" customHeight="1">
      <c r="A62" s="13"/>
      <c r="B62" s="84"/>
      <c r="C62" s="238"/>
      <c r="D62" s="356"/>
      <c r="E62" s="357"/>
      <c r="F62" s="357"/>
      <c r="G62" s="357"/>
      <c r="H62" s="357"/>
      <c r="I62" s="358"/>
      <c r="J62" s="243"/>
      <c r="K62" s="245"/>
      <c r="L62" s="352"/>
      <c r="M62" s="360"/>
    </row>
    <row r="63" spans="1:13" ht="17.100000000000001" customHeight="1">
      <c r="A63" s="13"/>
      <c r="B63" s="84"/>
      <c r="C63" s="238"/>
      <c r="D63" s="356"/>
      <c r="E63" s="365"/>
      <c r="F63" s="365"/>
      <c r="G63" s="365"/>
      <c r="H63" s="365"/>
      <c r="I63" s="366"/>
      <c r="J63" s="363"/>
      <c r="K63" s="366"/>
      <c r="L63" s="356"/>
      <c r="M63" s="366"/>
    </row>
    <row r="64" spans="1:13" ht="17.100000000000001" customHeight="1">
      <c r="A64" s="13"/>
      <c r="B64" s="84"/>
      <c r="C64" s="238"/>
      <c r="D64" s="356"/>
      <c r="E64" s="357"/>
      <c r="F64" s="357"/>
      <c r="G64" s="357"/>
      <c r="H64" s="357"/>
      <c r="I64" s="358"/>
      <c r="J64" s="363"/>
      <c r="K64" s="362"/>
      <c r="L64" s="356"/>
      <c r="M64" s="367"/>
    </row>
    <row r="65" spans="1:15" ht="17.100000000000001" customHeight="1">
      <c r="A65" s="13"/>
      <c r="B65" s="84"/>
      <c r="C65" s="238"/>
      <c r="D65" s="356"/>
      <c r="E65" s="357"/>
      <c r="F65" s="357"/>
      <c r="G65" s="357"/>
      <c r="H65" s="357"/>
      <c r="I65" s="358"/>
      <c r="J65" s="363"/>
      <c r="K65" s="362"/>
      <c r="L65" s="363"/>
      <c r="M65" s="362"/>
    </row>
    <row r="66" spans="1:15" ht="17.100000000000001" customHeight="1">
      <c r="A66" s="13"/>
      <c r="B66" s="84"/>
      <c r="C66" s="238"/>
      <c r="D66" s="352"/>
      <c r="E66" s="359"/>
      <c r="F66" s="359"/>
      <c r="G66" s="359"/>
      <c r="H66" s="359"/>
      <c r="I66" s="360"/>
      <c r="J66" s="243"/>
      <c r="K66" s="244"/>
      <c r="L66" s="243"/>
      <c r="M66" s="244"/>
    </row>
    <row r="67" spans="1:15" ht="17.100000000000001" customHeight="1">
      <c r="A67" s="13"/>
      <c r="B67" s="84"/>
      <c r="C67" s="238"/>
      <c r="D67" s="352"/>
      <c r="E67" s="359"/>
      <c r="F67" s="359"/>
      <c r="G67" s="359"/>
      <c r="H67" s="359"/>
      <c r="I67" s="360"/>
      <c r="J67" s="243"/>
      <c r="K67" s="244"/>
      <c r="L67" s="243"/>
      <c r="M67" s="244"/>
    </row>
    <row r="68" spans="1:15" ht="17.100000000000001" customHeight="1">
      <c r="A68" s="13"/>
      <c r="B68" s="84"/>
      <c r="C68" s="225"/>
      <c r="D68" s="356"/>
      <c r="E68" s="361"/>
      <c r="F68" s="361"/>
      <c r="G68" s="361"/>
      <c r="H68" s="361"/>
      <c r="I68" s="362"/>
      <c r="J68" s="363"/>
      <c r="K68" s="364"/>
      <c r="L68" s="356"/>
      <c r="M68" s="358"/>
    </row>
    <row r="69" spans="1:15" s="168" customFormat="1" ht="17.100000000000001" customHeight="1"/>
    <row r="70" spans="1:15" ht="17.100000000000001" customHeight="1">
      <c r="A70" s="13"/>
      <c r="B70" s="159" t="s">
        <v>244</v>
      </c>
      <c r="C70" s="93" t="s">
        <v>245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246</v>
      </c>
      <c r="K71" s="125" t="s">
        <v>247</v>
      </c>
      <c r="L71" s="125" t="s">
        <v>248</v>
      </c>
      <c r="M71" s="125" t="s">
        <v>249</v>
      </c>
      <c r="N71" s="126"/>
      <c r="O71" s="16"/>
    </row>
    <row r="72" spans="1:15" ht="17.100000000000001" customHeight="1">
      <c r="A72" s="13"/>
      <c r="B72" s="75"/>
      <c r="C72" s="349"/>
      <c r="D72" s="350"/>
      <c r="E72" s="350"/>
      <c r="F72" s="350"/>
      <c r="G72" s="350"/>
      <c r="H72" s="350"/>
      <c r="I72" s="351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13</v>
      </c>
      <c r="B73" s="75"/>
      <c r="C73" s="349"/>
      <c r="D73" s="350"/>
      <c r="E73" s="350"/>
      <c r="F73" s="350"/>
      <c r="G73" s="350"/>
      <c r="H73" s="350"/>
      <c r="I73" s="351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/>
      <c r="C74" s="352"/>
      <c r="D74" s="350"/>
      <c r="E74" s="350"/>
      <c r="F74" s="350"/>
      <c r="G74" s="350"/>
      <c r="H74" s="350"/>
      <c r="I74" s="351"/>
      <c r="J74" s="75"/>
      <c r="K74" s="84"/>
      <c r="L74" s="84"/>
      <c r="M74" s="75"/>
      <c r="N74" s="126"/>
      <c r="O74" s="16"/>
    </row>
    <row r="75" spans="1:15" ht="17.100000000000001" customHeight="1">
      <c r="A75" s="13"/>
      <c r="B75" s="75"/>
      <c r="C75" s="243"/>
      <c r="D75" s="247"/>
      <c r="E75" s="247"/>
      <c r="F75" s="247"/>
      <c r="G75" s="247"/>
      <c r="H75" s="247"/>
      <c r="I75" s="247"/>
      <c r="J75" s="75"/>
      <c r="K75" s="84"/>
      <c r="L75" s="84"/>
      <c r="M75" s="75"/>
      <c r="N75" s="126"/>
      <c r="O75" s="16"/>
    </row>
    <row r="76" spans="1:15" ht="17.100000000000001" customHeight="1">
      <c r="A76" s="13"/>
      <c r="B76" s="75"/>
      <c r="C76" s="243"/>
      <c r="D76" s="247"/>
      <c r="E76" s="247"/>
      <c r="F76" s="247"/>
      <c r="G76" s="247"/>
      <c r="H76" s="247"/>
      <c r="I76" s="247"/>
      <c r="J76" s="75"/>
      <c r="K76" s="84"/>
      <c r="L76" s="84"/>
      <c r="M76" s="75"/>
      <c r="N76" s="126"/>
      <c r="O76" s="16"/>
    </row>
    <row r="77" spans="1:15" ht="17.100000000000001" customHeight="1">
      <c r="A77" s="13"/>
      <c r="B77" s="14"/>
      <c r="C77" s="184"/>
      <c r="D77" s="58"/>
      <c r="E77" s="58"/>
      <c r="F77" s="58"/>
      <c r="G77" s="58"/>
      <c r="H77" s="58"/>
      <c r="I77" s="58"/>
      <c r="J77" s="75"/>
      <c r="K77" s="84"/>
      <c r="L77" s="84"/>
      <c r="M77" s="75"/>
      <c r="N77" s="126"/>
      <c r="O77" s="16"/>
    </row>
    <row r="78" spans="1:15" ht="17.100000000000001" customHeight="1">
      <c r="A78" s="13"/>
      <c r="B78" s="14"/>
      <c r="C78" s="35"/>
      <c r="D78" s="58"/>
      <c r="E78" s="58"/>
      <c r="F78" s="58"/>
      <c r="G78" s="58"/>
      <c r="H78" s="58"/>
      <c r="I78" s="58"/>
      <c r="J78" s="75"/>
      <c r="K78" s="84"/>
      <c r="L78" s="84"/>
      <c r="M78" s="75"/>
      <c r="N78" s="126"/>
      <c r="O78" s="16"/>
    </row>
    <row r="79" spans="1:15" ht="17.100000000000001" customHeight="1">
      <c r="A79" s="13"/>
      <c r="B79" s="14"/>
      <c r="C79" s="35"/>
      <c r="D79" s="58"/>
      <c r="E79" s="58"/>
      <c r="F79" s="58"/>
      <c r="G79" s="58"/>
      <c r="H79" s="58"/>
      <c r="I79" s="58"/>
      <c r="J79" s="75"/>
      <c r="K79" s="84"/>
      <c r="L79" s="84"/>
      <c r="M79" s="75"/>
      <c r="N79" s="126"/>
      <c r="O79" s="16"/>
    </row>
    <row r="80" spans="1:15" ht="17.100000000000001" customHeight="1">
      <c r="A80" s="13"/>
      <c r="B80" s="75"/>
      <c r="C80" s="243"/>
      <c r="D80" s="247"/>
      <c r="E80" s="247"/>
      <c r="F80" s="247"/>
      <c r="G80" s="247"/>
      <c r="H80" s="247"/>
      <c r="I80" s="247"/>
      <c r="J80" s="75"/>
      <c r="K80" s="84"/>
      <c r="L80" s="84"/>
      <c r="M80" s="75"/>
      <c r="N80" s="126"/>
      <c r="O80" s="16"/>
    </row>
    <row r="81" spans="1:15" ht="17.100000000000001" customHeight="1">
      <c r="A81" s="13"/>
      <c r="B81" s="75"/>
      <c r="C81" s="243"/>
      <c r="D81" s="247"/>
      <c r="E81" s="247"/>
      <c r="F81" s="247"/>
      <c r="G81" s="247"/>
      <c r="H81" s="247"/>
      <c r="I81" s="247"/>
      <c r="J81" s="75"/>
      <c r="K81" s="84"/>
      <c r="L81" s="84"/>
      <c r="M81" s="75"/>
      <c r="N81" s="126"/>
      <c r="O81" s="16"/>
    </row>
    <row r="82" spans="1:15" ht="17.100000000000001" customHeight="1">
      <c r="A82" s="13"/>
      <c r="B82" s="75"/>
      <c r="C82" s="243"/>
      <c r="D82" s="247"/>
      <c r="E82" s="247"/>
      <c r="F82" s="247"/>
      <c r="G82" s="247"/>
      <c r="H82" s="247"/>
      <c r="I82" s="247"/>
      <c r="J82" s="75"/>
      <c r="K82" s="84"/>
      <c r="L82" s="84"/>
      <c r="M82" s="75"/>
      <c r="N82" s="126"/>
      <c r="O82" s="16"/>
    </row>
    <row r="83" spans="1:15" ht="17.100000000000001" customHeight="1">
      <c r="A83" s="13"/>
      <c r="B83" s="75"/>
      <c r="C83" s="243"/>
      <c r="D83" s="247"/>
      <c r="E83" s="247"/>
      <c r="F83" s="247"/>
      <c r="G83" s="247"/>
      <c r="H83" s="247"/>
      <c r="I83" s="247"/>
      <c r="J83" s="170"/>
      <c r="K83" s="84"/>
      <c r="L83" s="84"/>
      <c r="M83" s="75"/>
      <c r="N83" s="126"/>
      <c r="O83" s="16"/>
    </row>
    <row r="84" spans="1:15" ht="17.100000000000001" customHeight="1">
      <c r="A84" s="13"/>
      <c r="B84" s="75"/>
      <c r="C84" s="349"/>
      <c r="D84" s="350"/>
      <c r="E84" s="350"/>
      <c r="F84" s="350"/>
      <c r="G84" s="350"/>
      <c r="H84" s="350"/>
      <c r="I84" s="351"/>
      <c r="J84" s="75"/>
      <c r="K84" s="84"/>
      <c r="L84" s="84"/>
      <c r="M84" s="75"/>
      <c r="N84" s="126"/>
      <c r="O84" s="16"/>
    </row>
    <row r="85" spans="1:15" ht="17.100000000000001" customHeight="1">
      <c r="A85" s="13"/>
      <c r="B85" s="75"/>
      <c r="C85" s="349"/>
      <c r="D85" s="350"/>
      <c r="E85" s="350"/>
      <c r="F85" s="350"/>
      <c r="G85" s="350"/>
      <c r="H85" s="350"/>
      <c r="I85" s="351"/>
      <c r="J85" s="75"/>
      <c r="K85" s="84"/>
      <c r="L85" s="84"/>
      <c r="M85" s="75"/>
      <c r="N85" s="126"/>
      <c r="O85" s="16"/>
    </row>
    <row r="86" spans="1:15" ht="17.100000000000001" customHeight="1">
      <c r="A86" s="13"/>
      <c r="B86" s="75"/>
      <c r="C86" s="181"/>
      <c r="D86" s="247"/>
      <c r="E86" s="247"/>
      <c r="F86" s="247"/>
      <c r="G86" s="247"/>
      <c r="H86" s="247"/>
      <c r="I86" s="247"/>
      <c r="J86" s="75"/>
      <c r="K86" s="84"/>
      <c r="L86" s="84"/>
      <c r="M86" s="75"/>
      <c r="N86" s="126"/>
      <c r="O86" s="16"/>
    </row>
    <row r="87" spans="1:15" ht="17.100000000000001" customHeight="1" thickBot="1">
      <c r="A87" s="13"/>
    </row>
    <row r="88" spans="1:15" ht="17.100000000000001" customHeight="1" thickBot="1">
      <c r="A88" s="13"/>
      <c r="B88" s="99" t="s">
        <v>251</v>
      </c>
      <c r="C88" s="100"/>
      <c r="D88" s="101"/>
      <c r="E88" s="101"/>
      <c r="F88" s="101"/>
      <c r="G88" s="101"/>
      <c r="H88" s="101"/>
      <c r="I88" s="101"/>
      <c r="J88" s="102"/>
      <c r="K88" s="101"/>
      <c r="L88" s="103"/>
      <c r="M88" s="104"/>
    </row>
    <row r="89" spans="1:15" ht="17.100000000000001" customHeight="1">
      <c r="A89" s="13"/>
      <c r="B89" s="16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54"/>
    </row>
    <row r="90" spans="1:15" ht="17.100000000000001" customHeight="1">
      <c r="A90" s="13"/>
      <c r="B90" s="87"/>
      <c r="C90" s="32"/>
      <c r="D90" s="96"/>
      <c r="E90" s="16"/>
      <c r="F90" s="31"/>
      <c r="G90" s="31"/>
      <c r="H90" s="31"/>
      <c r="I90" s="31"/>
      <c r="J90" s="16"/>
      <c r="K90" s="11"/>
      <c r="L90" s="11"/>
      <c r="M90" s="88"/>
    </row>
    <row r="91" spans="1:15" ht="17.100000000000001" customHeight="1">
      <c r="A91" s="13"/>
      <c r="B91" s="87"/>
      <c r="C91" s="32"/>
      <c r="D91" s="96"/>
      <c r="E91" s="98"/>
      <c r="F91" s="105"/>
      <c r="H91" s="16"/>
      <c r="I91" s="16"/>
      <c r="J91" s="16"/>
      <c r="K91" s="11"/>
      <c r="L91" s="11"/>
      <c r="M91" s="88"/>
    </row>
    <row r="92" spans="1:15" ht="17.100000000000001" customHeight="1">
      <c r="A92" s="13"/>
      <c r="B92" s="87"/>
      <c r="C92" s="32"/>
      <c r="D92" s="97"/>
      <c r="E92" s="98"/>
      <c r="F92" s="16"/>
      <c r="G92" s="16"/>
      <c r="H92" s="16"/>
      <c r="I92" s="16"/>
      <c r="J92" s="16"/>
      <c r="K92" s="11"/>
      <c r="L92" s="11"/>
      <c r="M92" s="88"/>
    </row>
    <row r="93" spans="1:15" ht="17.100000000000001" customHeight="1">
      <c r="A93" s="13"/>
      <c r="B93" s="87"/>
      <c r="C93" s="16"/>
      <c r="D93" s="16"/>
      <c r="E93" s="16"/>
      <c r="F93" s="16"/>
      <c r="G93" s="16"/>
      <c r="H93" s="16"/>
      <c r="I93" s="16"/>
      <c r="J93" s="16"/>
      <c r="K93" s="11"/>
      <c r="L93" s="106"/>
      <c r="M93" s="88"/>
      <c r="N93" s="237"/>
    </row>
    <row r="94" spans="1:15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11"/>
      <c r="M94" s="158"/>
    </row>
    <row r="95" spans="1:15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5" ht="17.100000000000001" customHeight="1">
      <c r="A96" s="13"/>
      <c r="B96" s="8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8"/>
    </row>
    <row r="97" spans="1:13" ht="17.100000000000001" customHeight="1">
      <c r="A97" s="13"/>
      <c r="B97" s="8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8"/>
    </row>
    <row r="98" spans="1:13" ht="17.100000000000001" customHeight="1">
      <c r="A98" s="13"/>
      <c r="B98" s="8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8"/>
    </row>
    <row r="99" spans="1:13" ht="17.100000000000001" customHeight="1">
      <c r="A99" s="13"/>
      <c r="B99" s="8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8"/>
    </row>
    <row r="100" spans="1:13" ht="17.100000000000001" customHeight="1">
      <c r="A100" s="13"/>
      <c r="B100" s="8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8"/>
    </row>
    <row r="101" spans="1:13" ht="17.100000000000001" customHeight="1">
      <c r="A101" s="13"/>
      <c r="B101" s="8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8"/>
    </row>
    <row r="102" spans="1:13" ht="17.100000000000001" customHeight="1">
      <c r="B102" s="8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8"/>
    </row>
    <row r="103" spans="1:13" ht="17.100000000000001" customHeight="1">
      <c r="B103" s="8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8"/>
    </row>
    <row r="104" spans="1:13" ht="17.100000000000001" customHeight="1">
      <c r="A104" s="13"/>
      <c r="B104" s="8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8"/>
    </row>
    <row r="105" spans="1:13" ht="17.100000000000001" customHeight="1">
      <c r="A105" s="13"/>
      <c r="B105" s="8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8"/>
    </row>
    <row r="106" spans="1:13" ht="17.100000000000001" customHeight="1">
      <c r="A106" s="13"/>
      <c r="B106" s="8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8"/>
    </row>
    <row r="107" spans="1:13" ht="17.100000000000001" customHeight="1">
      <c r="A107" s="13"/>
      <c r="B107" s="8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8"/>
    </row>
    <row r="108" spans="1:13" ht="17.100000000000001" customHeight="1">
      <c r="A108" s="13"/>
      <c r="B108" s="87"/>
      <c r="C108" s="11"/>
      <c r="D108" s="11"/>
      <c r="E108" s="11"/>
      <c r="F108" s="11"/>
      <c r="G108" s="11"/>
      <c r="H108" s="11"/>
      <c r="I108" s="11"/>
      <c r="J108" s="11"/>
      <c r="K108" s="11"/>
      <c r="L108" s="107"/>
      <c r="M108" s="88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4" spans="1:1" ht="17.100000000000001" customHeight="1">
      <c r="A124" s="13"/>
    </row>
    <row r="125" spans="1:1" ht="17.100000000000001" customHeight="1">
      <c r="A125" s="13"/>
    </row>
    <row r="126" spans="1:1" ht="17.100000000000001" customHeight="1">
      <c r="A126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</sheetData>
  <mergeCells count="62">
    <mergeCell ref="A1:A5"/>
    <mergeCell ref="C6:D6"/>
    <mergeCell ref="H19:I19"/>
    <mergeCell ref="C35:M35"/>
    <mergeCell ref="C42:G42"/>
    <mergeCell ref="K42:M42"/>
    <mergeCell ref="C43:G43"/>
    <mergeCell ref="K43:M43"/>
    <mergeCell ref="C44:G44"/>
    <mergeCell ref="K44:M44"/>
    <mergeCell ref="C45:G45"/>
    <mergeCell ref="K45:M45"/>
    <mergeCell ref="C46:G46"/>
    <mergeCell ref="K46:M46"/>
    <mergeCell ref="C47:G47"/>
    <mergeCell ref="K47:M47"/>
    <mergeCell ref="C48:G48"/>
    <mergeCell ref="K48:M48"/>
    <mergeCell ref="C49:G49"/>
    <mergeCell ref="K49:M49"/>
    <mergeCell ref="C50:G50"/>
    <mergeCell ref="K50:M50"/>
    <mergeCell ref="C51:G51"/>
    <mergeCell ref="K51:M51"/>
    <mergeCell ref="C52:G52"/>
    <mergeCell ref="K52:M52"/>
    <mergeCell ref="C53:G53"/>
    <mergeCell ref="K53:M53"/>
    <mergeCell ref="D57:I57"/>
    <mergeCell ref="J57:K57"/>
    <mergeCell ref="L57:M57"/>
    <mergeCell ref="D58:I58"/>
    <mergeCell ref="J58:K58"/>
    <mergeCell ref="L58:M58"/>
    <mergeCell ref="D59:I59"/>
    <mergeCell ref="J59:K59"/>
    <mergeCell ref="L59:M59"/>
    <mergeCell ref="D60:I60"/>
    <mergeCell ref="J60:K60"/>
    <mergeCell ref="L60:M60"/>
    <mergeCell ref="D61:I61"/>
    <mergeCell ref="D62:I62"/>
    <mergeCell ref="L62:M62"/>
    <mergeCell ref="D68:I68"/>
    <mergeCell ref="J68:K68"/>
    <mergeCell ref="L68:M68"/>
    <mergeCell ref="D63:I63"/>
    <mergeCell ref="J63:K63"/>
    <mergeCell ref="L63:M63"/>
    <mergeCell ref="D64:I64"/>
    <mergeCell ref="J64:K64"/>
    <mergeCell ref="L64:M64"/>
    <mergeCell ref="D65:I65"/>
    <mergeCell ref="J65:K65"/>
    <mergeCell ref="L65:M65"/>
    <mergeCell ref="D66:I66"/>
    <mergeCell ref="D67:I67"/>
    <mergeCell ref="C72:I72"/>
    <mergeCell ref="C73:I73"/>
    <mergeCell ref="C74:I74"/>
    <mergeCell ref="C84:I84"/>
    <mergeCell ref="C85:I85"/>
  </mergeCells>
  <phoneticPr fontId="3" type="noConversion"/>
  <dataValidations count="5">
    <dataValidation type="list" allowBlank="1" showInputMessage="1" showErrorMessage="1" sqref="I42:I53">
      <formula1>여부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H7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6" customWidth="1"/>
    <col min="2" max="2" width="8.5546875" style="46" bestFit="1" customWidth="1"/>
    <col min="3" max="3" width="6.5546875" style="46" customWidth="1"/>
    <col min="4" max="4" width="6.88671875" style="46" customWidth="1"/>
    <col min="5" max="6" width="4.77734375" style="46" customWidth="1"/>
    <col min="7" max="7" width="13.109375" style="46" customWidth="1"/>
    <col min="8" max="8" width="26.6640625" style="46" bestFit="1" customWidth="1"/>
    <col min="9" max="9" width="31.77734375" style="46" bestFit="1" customWidth="1"/>
    <col min="10" max="10" width="7.109375" style="46" bestFit="1" customWidth="1"/>
    <col min="11" max="11" width="8" style="46" bestFit="1" customWidth="1"/>
    <col min="12" max="12" width="10" style="46" bestFit="1" customWidth="1"/>
    <col min="13" max="13" width="10" style="46" customWidth="1"/>
    <col min="14" max="14" width="4.21875" style="46" bestFit="1" customWidth="1"/>
    <col min="15" max="15" width="6.6640625" style="46" bestFit="1" customWidth="1"/>
    <col min="16" max="16" width="6.6640625" style="46" customWidth="1"/>
    <col min="17" max="17" width="9.109375" style="46" bestFit="1" customWidth="1"/>
    <col min="18" max="18" width="8.88671875" style="46"/>
    <col min="19" max="19" width="8.5546875" style="46" bestFit="1" customWidth="1"/>
    <col min="20" max="23" width="8.88671875" style="46"/>
    <col min="24" max="24" width="13.21875" style="46" bestFit="1" customWidth="1"/>
    <col min="25" max="16384" width="8.88671875" style="46"/>
  </cols>
  <sheetData>
    <row r="1" spans="1:24" s="2" customFormat="1" ht="15" customHeight="1">
      <c r="A1" s="345" t="s">
        <v>47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46"/>
      <c r="B2" s="3" t="s">
        <v>54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46"/>
      <c r="B3" s="5"/>
      <c r="C3" s="5"/>
      <c r="D3" s="5"/>
      <c r="E3" s="5"/>
    </row>
    <row r="4" spans="1:24" s="6" customFormat="1" ht="15" customHeight="1">
      <c r="A4" s="346"/>
      <c r="B4" s="7" t="s">
        <v>55</v>
      </c>
      <c r="C4" s="7"/>
      <c r="D4" s="7"/>
      <c r="E4" s="7"/>
    </row>
    <row r="5" spans="1:24" s="10" customFormat="1" ht="15" customHeight="1" thickBot="1">
      <c r="A5" s="347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38" customFormat="1" ht="15" customHeight="1">
      <c r="A6" s="39"/>
      <c r="B6" s="37" t="s">
        <v>56</v>
      </c>
      <c r="C6" s="50" t="s">
        <v>57</v>
      </c>
      <c r="D6" s="51"/>
      <c r="E6" s="50" t="s">
        <v>58</v>
      </c>
      <c r="F6" s="51"/>
      <c r="G6" s="51" t="s">
        <v>59</v>
      </c>
      <c r="H6" s="37" t="s">
        <v>6</v>
      </c>
      <c r="I6" s="37" t="s">
        <v>60</v>
      </c>
      <c r="J6" s="51" t="s">
        <v>61</v>
      </c>
      <c r="K6" s="37" t="s">
        <v>62</v>
      </c>
      <c r="L6" s="37" t="s">
        <v>63</v>
      </c>
      <c r="M6" s="37" t="s">
        <v>64</v>
      </c>
      <c r="N6" s="37" t="s">
        <v>65</v>
      </c>
      <c r="O6" s="37" t="s">
        <v>66</v>
      </c>
      <c r="P6" s="37" t="s">
        <v>67</v>
      </c>
      <c r="Q6" s="37" t="s">
        <v>68</v>
      </c>
      <c r="R6" s="37" t="s">
        <v>69</v>
      </c>
      <c r="S6" s="37" t="s">
        <v>70</v>
      </c>
      <c r="T6" s="37" t="s">
        <v>71</v>
      </c>
      <c r="U6" s="37" t="s">
        <v>72</v>
      </c>
      <c r="V6" s="37" t="s">
        <v>73</v>
      </c>
      <c r="W6" s="37" t="s">
        <v>74</v>
      </c>
      <c r="X6" s="37" t="s">
        <v>75</v>
      </c>
    </row>
    <row r="7" spans="1:24">
      <c r="B7" s="47" t="s">
        <v>27</v>
      </c>
      <c r="C7" s="47" t="s">
        <v>76</v>
      </c>
      <c r="D7" s="47">
        <v>88</v>
      </c>
      <c r="E7" s="47" t="s">
        <v>77</v>
      </c>
      <c r="F7" s="47">
        <v>1</v>
      </c>
      <c r="G7" s="114" t="s">
        <v>218</v>
      </c>
      <c r="H7" s="48"/>
      <c r="I7" s="49"/>
      <c r="J7" s="110" t="s">
        <v>78</v>
      </c>
      <c r="K7" s="49" t="s">
        <v>79</v>
      </c>
      <c r="L7" s="49" t="s">
        <v>80</v>
      </c>
      <c r="M7" s="49" t="s">
        <v>81</v>
      </c>
      <c r="N7" s="49" t="s">
        <v>82</v>
      </c>
      <c r="O7" s="94" t="s">
        <v>83</v>
      </c>
      <c r="P7" s="49" t="s">
        <v>84</v>
      </c>
      <c r="Q7" s="95" t="s">
        <v>85</v>
      </c>
      <c r="R7" s="49" t="s">
        <v>86</v>
      </c>
      <c r="S7" s="49" t="s">
        <v>87</v>
      </c>
      <c r="T7" s="49" t="s">
        <v>88</v>
      </c>
      <c r="U7" s="49" t="s">
        <v>89</v>
      </c>
      <c r="V7" s="49" t="s">
        <v>90</v>
      </c>
      <c r="W7" s="49" t="s">
        <v>91</v>
      </c>
      <c r="X7" s="49" t="s">
        <v>92</v>
      </c>
    </row>
    <row r="8" spans="1:24">
      <c r="E8" s="47" t="s">
        <v>93</v>
      </c>
      <c r="F8" s="47">
        <v>2</v>
      </c>
      <c r="G8" s="114" t="s">
        <v>219</v>
      </c>
      <c r="H8" s="47"/>
      <c r="I8" s="49"/>
      <c r="J8" s="110" t="s">
        <v>94</v>
      </c>
      <c r="K8" s="49" t="s">
        <v>95</v>
      </c>
      <c r="L8" s="49" t="s">
        <v>96</v>
      </c>
      <c r="M8" s="49" t="s">
        <v>97</v>
      </c>
      <c r="N8" s="49" t="s">
        <v>98</v>
      </c>
      <c r="O8" s="94" t="s">
        <v>99</v>
      </c>
      <c r="P8" s="49" t="s">
        <v>100</v>
      </c>
      <c r="Q8" s="95" t="s">
        <v>101</v>
      </c>
      <c r="R8" s="49" t="s">
        <v>102</v>
      </c>
      <c r="S8" s="49" t="s">
        <v>103</v>
      </c>
      <c r="T8" s="49" t="s">
        <v>104</v>
      </c>
      <c r="U8" s="49" t="s">
        <v>105</v>
      </c>
      <c r="V8" s="49" t="s">
        <v>106</v>
      </c>
      <c r="W8" s="49" t="s">
        <v>107</v>
      </c>
      <c r="X8" s="49" t="s">
        <v>108</v>
      </c>
    </row>
    <row r="9" spans="1:24">
      <c r="E9" s="47" t="s">
        <v>109</v>
      </c>
      <c r="F9" s="47">
        <v>3</v>
      </c>
      <c r="G9" s="114" t="s">
        <v>110</v>
      </c>
      <c r="H9" s="47"/>
      <c r="I9" s="49"/>
      <c r="J9" s="110" t="s">
        <v>111</v>
      </c>
      <c r="K9" s="49" t="s">
        <v>112</v>
      </c>
      <c r="L9" s="49" t="s">
        <v>113</v>
      </c>
      <c r="M9" s="49" t="s">
        <v>114</v>
      </c>
      <c r="O9" s="94" t="s">
        <v>115</v>
      </c>
      <c r="P9" s="49" t="s">
        <v>116</v>
      </c>
      <c r="Q9" s="95" t="s">
        <v>117</v>
      </c>
      <c r="S9" s="49" t="s">
        <v>118</v>
      </c>
      <c r="T9" s="49" t="s">
        <v>119</v>
      </c>
      <c r="U9" s="49" t="s">
        <v>120</v>
      </c>
      <c r="V9" s="49" t="s">
        <v>121</v>
      </c>
      <c r="W9" s="49" t="s">
        <v>122</v>
      </c>
      <c r="X9" s="49" t="s">
        <v>123</v>
      </c>
    </row>
    <row r="10" spans="1:24">
      <c r="E10" s="47" t="s">
        <v>124</v>
      </c>
      <c r="F10" s="47">
        <v>4</v>
      </c>
      <c r="G10" s="114" t="s">
        <v>125</v>
      </c>
      <c r="H10" s="47"/>
      <c r="I10" s="49"/>
      <c r="J10" s="112"/>
      <c r="K10" s="49" t="s">
        <v>126</v>
      </c>
      <c r="L10" s="49" t="s">
        <v>127</v>
      </c>
      <c r="M10" s="49" t="s">
        <v>128</v>
      </c>
      <c r="O10" s="94" t="s">
        <v>129</v>
      </c>
      <c r="P10" s="49" t="s">
        <v>130</v>
      </c>
      <c r="U10" s="49" t="s">
        <v>131</v>
      </c>
      <c r="W10" s="49" t="s">
        <v>132</v>
      </c>
      <c r="X10" s="49" t="s">
        <v>133</v>
      </c>
    </row>
    <row r="11" spans="1:24">
      <c r="E11" s="47" t="s">
        <v>134</v>
      </c>
      <c r="F11" s="47">
        <v>5</v>
      </c>
      <c r="G11" s="111"/>
      <c r="H11" s="47"/>
      <c r="I11" s="49"/>
      <c r="J11" s="113"/>
      <c r="K11" s="47" t="s">
        <v>135</v>
      </c>
      <c r="M11" s="49" t="s">
        <v>220</v>
      </c>
      <c r="O11" s="94" t="s">
        <v>136</v>
      </c>
      <c r="P11" s="49" t="s">
        <v>137</v>
      </c>
      <c r="U11" s="49" t="s">
        <v>138</v>
      </c>
      <c r="W11" s="49" t="s">
        <v>139</v>
      </c>
      <c r="X11" s="49" t="s">
        <v>140</v>
      </c>
    </row>
    <row r="12" spans="1:24">
      <c r="H12" s="47"/>
      <c r="I12" s="47"/>
      <c r="K12" s="47" t="s">
        <v>141</v>
      </c>
      <c r="M12" s="49" t="s">
        <v>142</v>
      </c>
      <c r="O12" s="94" t="s">
        <v>143</v>
      </c>
      <c r="P12" s="49" t="s">
        <v>144</v>
      </c>
    </row>
    <row r="13" spans="1:24">
      <c r="H13" s="47"/>
      <c r="I13" s="47"/>
      <c r="K13" s="47" t="s">
        <v>145</v>
      </c>
      <c r="M13" s="49" t="s">
        <v>146</v>
      </c>
      <c r="O13" s="94" t="s">
        <v>147</v>
      </c>
      <c r="P13" s="49" t="s">
        <v>148</v>
      </c>
    </row>
    <row r="14" spans="1:24">
      <c r="H14" s="47"/>
      <c r="I14" s="47"/>
      <c r="K14" s="47" t="s">
        <v>149</v>
      </c>
      <c r="P14" s="47" t="s">
        <v>150</v>
      </c>
    </row>
    <row r="15" spans="1:24">
      <c r="H15" s="47"/>
      <c r="I15" s="47"/>
      <c r="P15" s="47" t="s">
        <v>151</v>
      </c>
    </row>
    <row r="16" spans="1:24">
      <c r="H16" s="47"/>
      <c r="I16" s="47"/>
      <c r="P16" s="47" t="s">
        <v>152</v>
      </c>
    </row>
    <row r="17" spans="8:16">
      <c r="H17" s="47"/>
      <c r="I17" s="47"/>
      <c r="P17" s="47" t="s">
        <v>153</v>
      </c>
    </row>
    <row r="18" spans="8:16">
      <c r="H18" s="47"/>
      <c r="I18" s="47"/>
      <c r="P18" s="47" t="s">
        <v>154</v>
      </c>
    </row>
    <row r="19" spans="8:16">
      <c r="H19" s="47"/>
      <c r="I19" s="47"/>
    </row>
    <row r="20" spans="8:16">
      <c r="H20" s="47"/>
      <c r="I20" s="47"/>
    </row>
    <row r="21" spans="8:16">
      <c r="H21" s="47"/>
      <c r="I21" s="47"/>
    </row>
    <row r="22" spans="8:16">
      <c r="H22" s="47"/>
      <c r="I22" s="47"/>
    </row>
    <row r="23" spans="8:16">
      <c r="I23" s="47"/>
    </row>
    <row r="24" spans="8:16">
      <c r="I24" s="47"/>
    </row>
    <row r="25" spans="8:16">
      <c r="I25" s="47"/>
    </row>
    <row r="26" spans="8:16">
      <c r="I26" s="47"/>
    </row>
    <row r="27" spans="8:16">
      <c r="I27" s="47"/>
    </row>
    <row r="28" spans="8:16">
      <c r="I28" s="47"/>
    </row>
    <row r="29" spans="8:16">
      <c r="I29" s="47"/>
    </row>
    <row r="30" spans="8:16">
      <c r="I30" s="47"/>
    </row>
    <row r="31" spans="8:16">
      <c r="I31" s="47"/>
    </row>
    <row r="32" spans="8:16">
      <c r="I32" s="47"/>
    </row>
    <row r="33" spans="9:10">
      <c r="I33" s="47"/>
    </row>
    <row r="34" spans="9:10">
      <c r="I34" s="47"/>
    </row>
    <row r="35" spans="9:10">
      <c r="I35" s="47"/>
    </row>
    <row r="36" spans="9:10">
      <c r="I36" s="47"/>
    </row>
    <row r="37" spans="9:10">
      <c r="I37" s="47"/>
    </row>
    <row r="38" spans="9:10">
      <c r="I38" s="47"/>
    </row>
    <row r="39" spans="9:10">
      <c r="I39" s="47"/>
    </row>
    <row r="40" spans="9:10">
      <c r="I40" s="47"/>
    </row>
    <row r="41" spans="9:10">
      <c r="I41" s="47"/>
    </row>
    <row r="42" spans="9:10">
      <c r="I42" s="47"/>
    </row>
    <row r="43" spans="9:10">
      <c r="I43" s="47"/>
    </row>
    <row r="44" spans="9:10">
      <c r="I44" s="117"/>
      <c r="J44" s="46" t="s">
        <v>155</v>
      </c>
    </row>
    <row r="45" spans="9:10">
      <c r="I45" s="47"/>
    </row>
    <row r="46" spans="9:10">
      <c r="I46" s="47"/>
    </row>
    <row r="47" spans="9:10">
      <c r="I47" s="47"/>
    </row>
    <row r="48" spans="9:10">
      <c r="I48" s="47"/>
    </row>
    <row r="49" spans="9:9">
      <c r="I49" s="47"/>
    </row>
    <row r="50" spans="9:9">
      <c r="I50" s="47"/>
    </row>
    <row r="51" spans="9:9">
      <c r="I51" s="47"/>
    </row>
    <row r="52" spans="9:9">
      <c r="I52" s="47"/>
    </row>
    <row r="53" spans="9:9">
      <c r="I53" s="47"/>
    </row>
    <row r="54" spans="9:9">
      <c r="I54" s="47"/>
    </row>
    <row r="55" spans="9:9">
      <c r="I55" s="47"/>
    </row>
    <row r="56" spans="9:9">
      <c r="I56" s="47"/>
    </row>
    <row r="57" spans="9:9">
      <c r="I57" s="47"/>
    </row>
    <row r="58" spans="9:9">
      <c r="I58" s="47"/>
    </row>
    <row r="59" spans="9:9">
      <c r="I59" s="47"/>
    </row>
    <row r="60" spans="9:9">
      <c r="I60" s="47"/>
    </row>
    <row r="61" spans="9:9">
      <c r="I61" s="47"/>
    </row>
    <row r="62" spans="9:9">
      <c r="I62" s="47"/>
    </row>
    <row r="63" spans="9:9">
      <c r="I63" s="47"/>
    </row>
    <row r="64" spans="9:9">
      <c r="I64" s="47"/>
    </row>
  </sheetData>
  <mergeCells count="1">
    <mergeCell ref="A1:A5"/>
  </mergeCells>
  <phoneticPr fontId="3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Navigation</vt:lpstr>
      <vt:lpstr>프로그램 목록</vt:lpstr>
      <vt:lpstr>프로그램사양서_product_detail.jsp</vt:lpstr>
      <vt:lpstr>프로그램사양서_product_mng.jsp</vt:lpstr>
      <vt:lpstr>프로그램사양서_product_option.jsp</vt:lpstr>
      <vt:lpstr>데이터유효값정의</vt:lpstr>
      <vt:lpstr>Navigation!Print_Area</vt:lpstr>
      <vt:lpstr>'프로그램 목록'!Print_Area</vt:lpstr>
      <vt:lpstr>프로그램사양서_product_detail.jsp!Print_Area</vt:lpstr>
      <vt:lpstr>프로그램사양서_product_mng.jsp!Print_Area</vt:lpstr>
      <vt:lpstr>프로그램사양서_product_option.jsp!Print_Area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2019-09-24T07:49:43Z</dcterms:modified>
</cp:coreProperties>
</file>